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15255" windowHeight="8250"/>
  </bookViews>
  <sheets>
    <sheet name="2019" sheetId="1" r:id="rId1"/>
  </sheets>
  <definedNames>
    <definedName name="_xlnm._FilterDatabase" localSheetId="0" hidden="1">'2019'!$A$10:$H$1613</definedName>
    <definedName name="_xlnm.Print_Titles" localSheetId="0">'2019'!$10:$12</definedName>
    <definedName name="_xlnm.Print_Area" localSheetId="0">'2019'!$A$1:$AL$1613</definedName>
  </definedNames>
  <calcPr calcId="125725"/>
</workbook>
</file>

<file path=xl/calcChain.xml><?xml version="1.0" encoding="utf-8"?>
<calcChain xmlns="http://schemas.openxmlformats.org/spreadsheetml/2006/main">
  <c r="AL1290" i="1"/>
  <c r="AK1290"/>
  <c r="AH1289"/>
  <c r="AI1289"/>
  <c r="AJ1289"/>
  <c r="AK1289"/>
  <c r="AL1289"/>
  <c r="AG1289"/>
  <c r="AL1275"/>
  <c r="AK1275"/>
  <c r="AK1274" s="1"/>
  <c r="AK1273" s="1"/>
  <c r="AH1274"/>
  <c r="AH1273" s="1"/>
  <c r="AI1274"/>
  <c r="AI1273" s="1"/>
  <c r="AJ1274"/>
  <c r="AJ1273" s="1"/>
  <c r="AL1274"/>
  <c r="AL1273" s="1"/>
  <c r="AG1274"/>
  <c r="AG1273"/>
  <c r="AJ1610" l="1"/>
  <c r="AJ1609" s="1"/>
  <c r="AJ1608" s="1"/>
  <c r="AJ1607" s="1"/>
  <c r="AI1610"/>
  <c r="AI1609" s="1"/>
  <c r="AI1608" s="1"/>
  <c r="AI1607" s="1"/>
  <c r="AH1610"/>
  <c r="AG1610"/>
  <c r="AG1609" s="1"/>
  <c r="AG1608" s="1"/>
  <c r="AG1607" s="1"/>
  <c r="AH1609"/>
  <c r="AH1608" s="1"/>
  <c r="AH1607" s="1"/>
  <c r="AJ1605"/>
  <c r="AI1605"/>
  <c r="AH1605"/>
  <c r="AH1604" s="1"/>
  <c r="AH1603" s="1"/>
  <c r="AH1602" s="1"/>
  <c r="AG1605"/>
  <c r="AG1604" s="1"/>
  <c r="AG1603" s="1"/>
  <c r="AG1602" s="1"/>
  <c r="AJ1604"/>
  <c r="AJ1603" s="1"/>
  <c r="AJ1602" s="1"/>
  <c r="AI1604"/>
  <c r="AI1603" s="1"/>
  <c r="AI1602" s="1"/>
  <c r="AJ1596"/>
  <c r="AJ1595" s="1"/>
  <c r="AI1596"/>
  <c r="AI1595" s="1"/>
  <c r="AH1596"/>
  <c r="AH1595" s="1"/>
  <c r="AG1596"/>
  <c r="AG1595"/>
  <c r="AJ1593"/>
  <c r="AI1593"/>
  <c r="AH1593"/>
  <c r="AH1592" s="1"/>
  <c r="AG1593"/>
  <c r="AG1592" s="1"/>
  <c r="AJ1592"/>
  <c r="AI1592"/>
  <c r="AJ1590"/>
  <c r="AJ1589" s="1"/>
  <c r="AI1590"/>
  <c r="AI1589" s="1"/>
  <c r="AH1590"/>
  <c r="AH1589" s="1"/>
  <c r="AG1590"/>
  <c r="AG1589" s="1"/>
  <c r="AJ1587"/>
  <c r="AI1587"/>
  <c r="AH1587"/>
  <c r="AH1586" s="1"/>
  <c r="AG1587"/>
  <c r="AG1586" s="1"/>
  <c r="AJ1586"/>
  <c r="AI1586"/>
  <c r="AJ1584"/>
  <c r="AJ1583" s="1"/>
  <c r="AI1584"/>
  <c r="AI1583" s="1"/>
  <c r="AH1584"/>
  <c r="AG1584"/>
  <c r="AG1583" s="1"/>
  <c r="AH1583"/>
  <c r="AJ1580"/>
  <c r="AJ1579" s="1"/>
  <c r="AJ1578" s="1"/>
  <c r="AI1580"/>
  <c r="AI1579" s="1"/>
  <c r="AI1578" s="1"/>
  <c r="AH1580"/>
  <c r="AG1580"/>
  <c r="AH1579"/>
  <c r="AH1578" s="1"/>
  <c r="AG1579"/>
  <c r="AG1578" s="1"/>
  <c r="AJ1573"/>
  <c r="AJ1572" s="1"/>
  <c r="AJ1571" s="1"/>
  <c r="AJ1570" s="1"/>
  <c r="AI1573"/>
  <c r="AI1572" s="1"/>
  <c r="AI1571" s="1"/>
  <c r="AI1570" s="1"/>
  <c r="AH1573"/>
  <c r="AH1572" s="1"/>
  <c r="AH1571" s="1"/>
  <c r="AH1570" s="1"/>
  <c r="AG1573"/>
  <c r="AG1572"/>
  <c r="AG1571" s="1"/>
  <c r="AG1570" s="1"/>
  <c r="AJ1568"/>
  <c r="AI1568"/>
  <c r="AH1568"/>
  <c r="AG1568"/>
  <c r="AJ1566"/>
  <c r="AI1566"/>
  <c r="AH1566"/>
  <c r="AH1565" s="1"/>
  <c r="AG1566"/>
  <c r="AG1565" s="1"/>
  <c r="AI1565"/>
  <c r="AJ1563"/>
  <c r="AI1563"/>
  <c r="AH1563"/>
  <c r="AG1563"/>
  <c r="AH1561"/>
  <c r="AJ1561"/>
  <c r="AI1561"/>
  <c r="AG1561"/>
  <c r="AJ1559"/>
  <c r="AJ1558" s="1"/>
  <c r="AJ1557" s="1"/>
  <c r="AI1559"/>
  <c r="AH1559"/>
  <c r="AG1559"/>
  <c r="AG1558" s="1"/>
  <c r="AG1557" s="1"/>
  <c r="AG1556" s="1"/>
  <c r="AG1555" s="1"/>
  <c r="AI1558"/>
  <c r="AI1557" s="1"/>
  <c r="AI1556" s="1"/>
  <c r="AJ1550"/>
  <c r="AI1550"/>
  <c r="AI1549" s="1"/>
  <c r="AI1548" s="1"/>
  <c r="AI1547" s="1"/>
  <c r="AI1546" s="1"/>
  <c r="AH1550"/>
  <c r="AH1549" s="1"/>
  <c r="AH1548" s="1"/>
  <c r="AH1547" s="1"/>
  <c r="AH1546" s="1"/>
  <c r="AG1550"/>
  <c r="AJ1549"/>
  <c r="AJ1548" s="1"/>
  <c r="AJ1547" s="1"/>
  <c r="AJ1546" s="1"/>
  <c r="AG1549"/>
  <c r="AG1548" s="1"/>
  <c r="AG1547" s="1"/>
  <c r="AG1546" s="1"/>
  <c r="AJ1543"/>
  <c r="AI1543"/>
  <c r="AI1542" s="1"/>
  <c r="AI1541" s="1"/>
  <c r="AI1540" s="1"/>
  <c r="AI1539" s="1"/>
  <c r="AH1543"/>
  <c r="AG1543"/>
  <c r="AG1542" s="1"/>
  <c r="AG1541" s="1"/>
  <c r="AG1540" s="1"/>
  <c r="AG1539" s="1"/>
  <c r="AJ1542"/>
  <c r="AJ1541" s="1"/>
  <c r="AJ1540" s="1"/>
  <c r="AJ1539" s="1"/>
  <c r="AH1542"/>
  <c r="AH1541" s="1"/>
  <c r="AH1540" s="1"/>
  <c r="AH1539" s="1"/>
  <c r="AJ1536"/>
  <c r="AI1536"/>
  <c r="AI1535" s="1"/>
  <c r="AI1534" s="1"/>
  <c r="AH1536"/>
  <c r="AG1536"/>
  <c r="AJ1535"/>
  <c r="AJ1534" s="1"/>
  <c r="AH1535"/>
  <c r="AH1534" s="1"/>
  <c r="AG1535"/>
  <c r="AG1534" s="1"/>
  <c r="AJ1528"/>
  <c r="AI1528"/>
  <c r="AI1527" s="1"/>
  <c r="AI1526" s="1"/>
  <c r="AI1525" s="1"/>
  <c r="AH1528"/>
  <c r="AG1528"/>
  <c r="AG1527" s="1"/>
  <c r="AG1526" s="1"/>
  <c r="AG1525" s="1"/>
  <c r="AJ1527"/>
  <c r="AH1527"/>
  <c r="AH1526" s="1"/>
  <c r="AH1525" s="1"/>
  <c r="AJ1526"/>
  <c r="AJ1525" s="1"/>
  <c r="AJ1523"/>
  <c r="AI1523"/>
  <c r="AH1523"/>
  <c r="AG1523"/>
  <c r="AJ1521"/>
  <c r="AI1521"/>
  <c r="AH1521"/>
  <c r="AG1521"/>
  <c r="AG1520" s="1"/>
  <c r="AJ1520"/>
  <c r="AI1520"/>
  <c r="AH1520"/>
  <c r="AJ1518"/>
  <c r="AI1518"/>
  <c r="AH1518"/>
  <c r="AG1518"/>
  <c r="AJ1516"/>
  <c r="AI1516"/>
  <c r="AH1516"/>
  <c r="AG1516"/>
  <c r="AJ1514"/>
  <c r="AI1514"/>
  <c r="AI1513" s="1"/>
  <c r="AH1514"/>
  <c r="AG1514"/>
  <c r="AJ1513"/>
  <c r="AH1513"/>
  <c r="AG1513"/>
  <c r="AJ1511"/>
  <c r="AI1511"/>
  <c r="AH1511"/>
  <c r="AG1511"/>
  <c r="AJ1509"/>
  <c r="AI1509"/>
  <c r="AH1509"/>
  <c r="AG1509"/>
  <c r="AJ1507"/>
  <c r="AI1507"/>
  <c r="AH1507"/>
  <c r="AG1507"/>
  <c r="AG1506" s="1"/>
  <c r="AJ1506"/>
  <c r="AI1506"/>
  <c r="AH1506"/>
  <c r="AJ1504"/>
  <c r="AI1504"/>
  <c r="AI1503" s="1"/>
  <c r="AH1504"/>
  <c r="AG1504"/>
  <c r="AJ1503"/>
  <c r="AH1503"/>
  <c r="AG1503"/>
  <c r="AJ1501"/>
  <c r="AI1501"/>
  <c r="AH1501"/>
  <c r="AG1501"/>
  <c r="AJ1499"/>
  <c r="AI1499"/>
  <c r="AH1499"/>
  <c r="AG1499"/>
  <c r="AG1498" s="1"/>
  <c r="AJ1498"/>
  <c r="AI1498"/>
  <c r="AH1498"/>
  <c r="AJ1496"/>
  <c r="AI1496"/>
  <c r="AH1496"/>
  <c r="AG1496"/>
  <c r="AJ1494"/>
  <c r="AI1494"/>
  <c r="AI1493" s="1"/>
  <c r="AH1494"/>
  <c r="AG1494"/>
  <c r="AJ1493"/>
  <c r="AH1493"/>
  <c r="AG1493"/>
  <c r="AJ1491"/>
  <c r="AI1491"/>
  <c r="AH1491"/>
  <c r="AG1491"/>
  <c r="AG1490" s="1"/>
  <c r="AG1489" s="1"/>
  <c r="AJ1490"/>
  <c r="AI1490"/>
  <c r="AI1489" s="1"/>
  <c r="AH1490"/>
  <c r="AH1489" s="1"/>
  <c r="AJ1489"/>
  <c r="AJ1487"/>
  <c r="AI1487"/>
  <c r="AH1487"/>
  <c r="AG1487"/>
  <c r="AJ1485"/>
  <c r="AI1485"/>
  <c r="AH1485"/>
  <c r="AG1485"/>
  <c r="AJ1483"/>
  <c r="AJ1482" s="1"/>
  <c r="AI1483"/>
  <c r="AH1483"/>
  <c r="AG1483"/>
  <c r="AG1482" s="1"/>
  <c r="AI1482"/>
  <c r="AH1482"/>
  <c r="AJ1480"/>
  <c r="AI1480"/>
  <c r="AH1480"/>
  <c r="AG1480"/>
  <c r="AJ1478"/>
  <c r="AI1478"/>
  <c r="AH1478"/>
  <c r="AG1478"/>
  <c r="AJ1476"/>
  <c r="AI1476"/>
  <c r="AI1475" s="1"/>
  <c r="AI1474" s="1"/>
  <c r="AH1476"/>
  <c r="AG1476"/>
  <c r="AJ1475"/>
  <c r="AH1475"/>
  <c r="AH1474" s="1"/>
  <c r="AG1475"/>
  <c r="AJ1472"/>
  <c r="AI1472"/>
  <c r="AH1472"/>
  <c r="AG1472"/>
  <c r="AJ1470"/>
  <c r="AI1470"/>
  <c r="AH1470"/>
  <c r="AG1470"/>
  <c r="AJ1468"/>
  <c r="AJ1467" s="1"/>
  <c r="AJ1466" s="1"/>
  <c r="AI1468"/>
  <c r="AI1467" s="1"/>
  <c r="AI1466" s="1"/>
  <c r="AH1468"/>
  <c r="AG1468"/>
  <c r="AH1467"/>
  <c r="AH1466" s="1"/>
  <c r="AG1467"/>
  <c r="AG1466" s="1"/>
  <c r="AJ1463"/>
  <c r="AJ1462" s="1"/>
  <c r="AJ1461" s="1"/>
  <c r="AJ1460" s="1"/>
  <c r="AI1463"/>
  <c r="AH1463"/>
  <c r="AH1462" s="1"/>
  <c r="AH1461" s="1"/>
  <c r="AH1460" s="1"/>
  <c r="AG1463"/>
  <c r="AG1462" s="1"/>
  <c r="AG1461" s="1"/>
  <c r="AG1460" s="1"/>
  <c r="AI1462"/>
  <c r="AI1461" s="1"/>
  <c r="AI1460" s="1"/>
  <c r="AJ1458"/>
  <c r="AI1458"/>
  <c r="AI1457" s="1"/>
  <c r="AI1456" s="1"/>
  <c r="AI1455" s="1"/>
  <c r="AH1458"/>
  <c r="AG1458"/>
  <c r="AJ1457"/>
  <c r="AJ1456" s="1"/>
  <c r="AJ1455" s="1"/>
  <c r="AH1457"/>
  <c r="AH1456" s="1"/>
  <c r="AH1455" s="1"/>
  <c r="AG1457"/>
  <c r="AG1456" s="1"/>
  <c r="AG1455" s="1"/>
  <c r="AJ1451"/>
  <c r="AI1451"/>
  <c r="AI1450" s="1"/>
  <c r="AH1451"/>
  <c r="AH1450" s="1"/>
  <c r="AG1451"/>
  <c r="AG1450" s="1"/>
  <c r="AJ1450"/>
  <c r="AJ1442"/>
  <c r="AI1442"/>
  <c r="AI1441" s="1"/>
  <c r="AH1442"/>
  <c r="AG1442"/>
  <c r="AG1441" s="1"/>
  <c r="AJ1441"/>
  <c r="AH1441"/>
  <c r="AJ1439"/>
  <c r="AI1439"/>
  <c r="AI1438" s="1"/>
  <c r="AH1439"/>
  <c r="AH1438" s="1"/>
  <c r="AG1439"/>
  <c r="AJ1438"/>
  <c r="AJ1437" s="1"/>
  <c r="AG1438"/>
  <c r="AJ1435"/>
  <c r="AI1435"/>
  <c r="AI1434" s="1"/>
  <c r="AI1433" s="1"/>
  <c r="AH1435"/>
  <c r="AG1435"/>
  <c r="AG1434" s="1"/>
  <c r="AG1433" s="1"/>
  <c r="AJ1434"/>
  <c r="AH1434"/>
  <c r="AH1433" s="1"/>
  <c r="AJ1433"/>
  <c r="AJ1426"/>
  <c r="AI1426"/>
  <c r="AH1426"/>
  <c r="AG1426"/>
  <c r="AG1425" s="1"/>
  <c r="AG1424" s="1"/>
  <c r="AG1423" s="1"/>
  <c r="AG1422" s="1"/>
  <c r="AJ1425"/>
  <c r="AI1425"/>
  <c r="AI1424" s="1"/>
  <c r="AI1423" s="1"/>
  <c r="AI1422" s="1"/>
  <c r="AH1425"/>
  <c r="AH1424" s="1"/>
  <c r="AH1423" s="1"/>
  <c r="AH1422" s="1"/>
  <c r="AJ1424"/>
  <c r="AJ1423" s="1"/>
  <c r="AJ1422" s="1"/>
  <c r="AJ1419"/>
  <c r="AI1419"/>
  <c r="AH1419"/>
  <c r="AG1419"/>
  <c r="AG1418" s="1"/>
  <c r="AJ1418"/>
  <c r="AI1418"/>
  <c r="AH1418"/>
  <c r="AJ1416"/>
  <c r="AI1416"/>
  <c r="AI1415" s="1"/>
  <c r="AH1416"/>
  <c r="AH1415" s="1"/>
  <c r="AG1416"/>
  <c r="AG1415" s="1"/>
  <c r="AJ1415"/>
  <c r="AJ1413"/>
  <c r="AI1413"/>
  <c r="AI1412" s="1"/>
  <c r="AH1413"/>
  <c r="AH1412" s="1"/>
  <c r="AG1413"/>
  <c r="AG1412" s="1"/>
  <c r="AJ1412"/>
  <c r="AJ1410"/>
  <c r="AI1410"/>
  <c r="AI1409" s="1"/>
  <c r="AH1410"/>
  <c r="AG1410"/>
  <c r="AJ1409"/>
  <c r="AH1409"/>
  <c r="AG1409"/>
  <c r="AJ1407"/>
  <c r="AI1407"/>
  <c r="AH1407"/>
  <c r="AG1407"/>
  <c r="AG1406" s="1"/>
  <c r="AJ1406"/>
  <c r="AI1406"/>
  <c r="AH1406"/>
  <c r="AJ1404"/>
  <c r="AI1404"/>
  <c r="AI1403" s="1"/>
  <c r="AH1404"/>
  <c r="AG1404"/>
  <c r="AJ1403"/>
  <c r="AH1403"/>
  <c r="AG1403"/>
  <c r="AJ1401"/>
  <c r="AI1401"/>
  <c r="AH1401"/>
  <c r="AG1401"/>
  <c r="AG1400" s="1"/>
  <c r="AJ1400"/>
  <c r="AI1400"/>
  <c r="AH1400"/>
  <c r="AJ1398"/>
  <c r="AI1398"/>
  <c r="AI1397" s="1"/>
  <c r="AH1398"/>
  <c r="AH1397" s="1"/>
  <c r="AG1398"/>
  <c r="AJ1397"/>
  <c r="AG1397"/>
  <c r="AJ1395"/>
  <c r="AI1395"/>
  <c r="AH1395"/>
  <c r="AG1395"/>
  <c r="AG1394" s="1"/>
  <c r="AJ1394"/>
  <c r="AI1394"/>
  <c r="AH1394"/>
  <c r="AJ1392"/>
  <c r="AI1392"/>
  <c r="AI1391" s="1"/>
  <c r="AH1392"/>
  <c r="AG1392"/>
  <c r="AJ1391"/>
  <c r="AH1391"/>
  <c r="AG1391"/>
  <c r="AJ1389"/>
  <c r="AI1389"/>
  <c r="AH1389"/>
  <c r="AG1389"/>
  <c r="AG1388" s="1"/>
  <c r="AJ1388"/>
  <c r="AI1388"/>
  <c r="AH1388"/>
  <c r="AJ1386"/>
  <c r="AI1386"/>
  <c r="AI1385" s="1"/>
  <c r="AH1386"/>
  <c r="AH1385" s="1"/>
  <c r="AG1386"/>
  <c r="AG1385" s="1"/>
  <c r="AJ1385"/>
  <c r="AJ1383"/>
  <c r="AJ1382" s="1"/>
  <c r="AI1383"/>
  <c r="AH1383"/>
  <c r="AG1383"/>
  <c r="AG1382" s="1"/>
  <c r="AI1382"/>
  <c r="AH1382"/>
  <c r="AJ1380"/>
  <c r="AI1380"/>
  <c r="AI1379" s="1"/>
  <c r="AH1380"/>
  <c r="AH1379" s="1"/>
  <c r="AG1380"/>
  <c r="AJ1379"/>
  <c r="AG1379"/>
  <c r="AJ1377"/>
  <c r="AJ1376" s="1"/>
  <c r="AI1377"/>
  <c r="AH1377"/>
  <c r="AH1376" s="1"/>
  <c r="AG1377"/>
  <c r="AG1376" s="1"/>
  <c r="AI1376"/>
  <c r="AJ1374"/>
  <c r="AI1374"/>
  <c r="AI1373" s="1"/>
  <c r="AH1374"/>
  <c r="AH1373" s="1"/>
  <c r="AG1374"/>
  <c r="AJ1373"/>
  <c r="AG1373"/>
  <c r="AJ1371"/>
  <c r="AJ1370" s="1"/>
  <c r="AI1371"/>
  <c r="AH1371"/>
  <c r="AG1371"/>
  <c r="AG1370" s="1"/>
  <c r="AI1370"/>
  <c r="AH1370"/>
  <c r="AJ1368"/>
  <c r="AI1368"/>
  <c r="AI1367" s="1"/>
  <c r="AH1368"/>
  <c r="AH1367" s="1"/>
  <c r="AG1368"/>
  <c r="AJ1367"/>
  <c r="AG1367"/>
  <c r="AJ1365"/>
  <c r="AI1365"/>
  <c r="AH1365"/>
  <c r="AG1365"/>
  <c r="AG1364" s="1"/>
  <c r="AJ1364"/>
  <c r="AI1364"/>
  <c r="AH1364"/>
  <c r="AJ1362"/>
  <c r="AI1362"/>
  <c r="AI1361" s="1"/>
  <c r="AH1362"/>
  <c r="AG1362"/>
  <c r="AG1361" s="1"/>
  <c r="AJ1361"/>
  <c r="AH1361"/>
  <c r="AJ1359"/>
  <c r="AI1359"/>
  <c r="AH1359"/>
  <c r="AH1358" s="1"/>
  <c r="AG1359"/>
  <c r="AJ1358"/>
  <c r="AI1358"/>
  <c r="AG1358"/>
  <c r="AJ1356"/>
  <c r="AI1356"/>
  <c r="AH1356"/>
  <c r="AG1356"/>
  <c r="AJ1355"/>
  <c r="AI1355"/>
  <c r="AH1355"/>
  <c r="AG1355"/>
  <c r="AJ1353"/>
  <c r="AI1353"/>
  <c r="AH1353"/>
  <c r="AG1353"/>
  <c r="AJ1352"/>
  <c r="AI1352"/>
  <c r="AH1352"/>
  <c r="AG1352"/>
  <c r="AJ1350"/>
  <c r="AI1350"/>
  <c r="AH1350"/>
  <c r="AG1350"/>
  <c r="AJ1349"/>
  <c r="AI1349"/>
  <c r="AH1349"/>
  <c r="AG1349"/>
  <c r="AJ1347"/>
  <c r="AI1347"/>
  <c r="AH1347"/>
  <c r="AG1347"/>
  <c r="AJ1346"/>
  <c r="AI1346"/>
  <c r="AH1346"/>
  <c r="AG1346"/>
  <c r="AJ1344"/>
  <c r="AJ1343" s="1"/>
  <c r="AI1344"/>
  <c r="AH1344"/>
  <c r="AG1344"/>
  <c r="AI1343"/>
  <c r="AH1343"/>
  <c r="AG1343"/>
  <c r="AJ1341"/>
  <c r="AJ1340" s="1"/>
  <c r="AI1341"/>
  <c r="AI1340" s="1"/>
  <c r="AH1341"/>
  <c r="AG1341"/>
  <c r="AG1340" s="1"/>
  <c r="AH1340"/>
  <c r="AJ1334"/>
  <c r="AI1334"/>
  <c r="AH1334"/>
  <c r="AG1334"/>
  <c r="AJ1332"/>
  <c r="AI1332"/>
  <c r="AI1331" s="1"/>
  <c r="AI1330" s="1"/>
  <c r="AI1329" s="1"/>
  <c r="AI1328" s="1"/>
  <c r="AH1332"/>
  <c r="AG1332"/>
  <c r="AJ1331"/>
  <c r="AJ1330" s="1"/>
  <c r="AJ1329" s="1"/>
  <c r="AJ1328" s="1"/>
  <c r="AH1331"/>
  <c r="AH1330" s="1"/>
  <c r="AH1329" s="1"/>
  <c r="AH1328" s="1"/>
  <c r="AG1331"/>
  <c r="AG1330" s="1"/>
  <c r="AG1329" s="1"/>
  <c r="AG1328" s="1"/>
  <c r="AJ1321"/>
  <c r="AI1321"/>
  <c r="AH1321"/>
  <c r="AG1321"/>
  <c r="AJ1320"/>
  <c r="AI1320"/>
  <c r="AH1320"/>
  <c r="AG1320"/>
  <c r="AJ1319"/>
  <c r="AI1319"/>
  <c r="AH1319"/>
  <c r="AG1319"/>
  <c r="AJ1318"/>
  <c r="AI1318"/>
  <c r="AH1318"/>
  <c r="AG1318"/>
  <c r="AJ1317"/>
  <c r="AI1317"/>
  <c r="AH1317"/>
  <c r="AG1317"/>
  <c r="AJ1310"/>
  <c r="AI1310"/>
  <c r="AI1309" s="1"/>
  <c r="AI1308" s="1"/>
  <c r="AI1307" s="1"/>
  <c r="AH1310"/>
  <c r="AG1310"/>
  <c r="AJ1309"/>
  <c r="AJ1308" s="1"/>
  <c r="AJ1307" s="1"/>
  <c r="AH1309"/>
  <c r="AH1308" s="1"/>
  <c r="AH1307" s="1"/>
  <c r="AG1309"/>
  <c r="AG1308" s="1"/>
  <c r="AG1307" s="1"/>
  <c r="AJ1305"/>
  <c r="AI1305"/>
  <c r="AH1305"/>
  <c r="AH1304" s="1"/>
  <c r="AG1305"/>
  <c r="AJ1304"/>
  <c r="AI1304"/>
  <c r="AG1304"/>
  <c r="AJ1302"/>
  <c r="AI1302"/>
  <c r="AH1302"/>
  <c r="AG1302"/>
  <c r="AJ1301"/>
  <c r="AI1301"/>
  <c r="AH1301"/>
  <c r="AG1301"/>
  <c r="AJ1299"/>
  <c r="AJ1298" s="1"/>
  <c r="AI1299"/>
  <c r="AH1299"/>
  <c r="AH1298" s="1"/>
  <c r="AG1299"/>
  <c r="AG1298" s="1"/>
  <c r="AI1298"/>
  <c r="AJ1296"/>
  <c r="AI1296"/>
  <c r="AH1296"/>
  <c r="AG1296"/>
  <c r="AJ1295"/>
  <c r="AI1295"/>
  <c r="AI1294" s="1"/>
  <c r="AH1295"/>
  <c r="AG1295"/>
  <c r="AJ1292"/>
  <c r="AI1292"/>
  <c r="AH1292"/>
  <c r="AG1292"/>
  <c r="AJ1291"/>
  <c r="AI1291"/>
  <c r="AH1291"/>
  <c r="AG1291"/>
  <c r="AJ1287"/>
  <c r="AI1287"/>
  <c r="AI1286" s="1"/>
  <c r="AI1285" s="1"/>
  <c r="AH1287"/>
  <c r="AG1287"/>
  <c r="AG1286" s="1"/>
  <c r="AG1285" s="1"/>
  <c r="AJ1286"/>
  <c r="AJ1285" s="1"/>
  <c r="AH1286"/>
  <c r="AH1285" s="1"/>
  <c r="AJ1283"/>
  <c r="AI1283"/>
  <c r="AI1282" s="1"/>
  <c r="AI1281" s="1"/>
  <c r="AH1283"/>
  <c r="AG1283"/>
  <c r="AG1282" s="1"/>
  <c r="AG1281" s="1"/>
  <c r="AJ1282"/>
  <c r="AJ1281" s="1"/>
  <c r="AH1282"/>
  <c r="AH1281" s="1"/>
  <c r="AJ1271"/>
  <c r="AI1271"/>
  <c r="AH1271"/>
  <c r="AG1271"/>
  <c r="AG1270" s="1"/>
  <c r="AG1269" s="1"/>
  <c r="AJ1270"/>
  <c r="AJ1269" s="1"/>
  <c r="AI1270"/>
  <c r="AH1270"/>
  <c r="AH1269" s="1"/>
  <c r="AI1269"/>
  <c r="AJ1264"/>
  <c r="AI1264"/>
  <c r="AI1263" s="1"/>
  <c r="AI1262" s="1"/>
  <c r="AI1261" s="1"/>
  <c r="AI1260" s="1"/>
  <c r="AH1264"/>
  <c r="AG1264"/>
  <c r="AG1263" s="1"/>
  <c r="AG1262" s="1"/>
  <c r="AG1261" s="1"/>
  <c r="AG1260" s="1"/>
  <c r="AJ1263"/>
  <c r="AJ1262" s="1"/>
  <c r="AJ1261" s="1"/>
  <c r="AJ1260" s="1"/>
  <c r="AH1263"/>
  <c r="AH1262" s="1"/>
  <c r="AH1261" s="1"/>
  <c r="AH1260" s="1"/>
  <c r="AJ1257"/>
  <c r="AJ1256" s="1"/>
  <c r="AJ1255" s="1"/>
  <c r="AJ1254" s="1"/>
  <c r="AI1257"/>
  <c r="AH1257"/>
  <c r="AG1257"/>
  <c r="AG1256" s="1"/>
  <c r="AG1255" s="1"/>
  <c r="AG1254" s="1"/>
  <c r="AI1256"/>
  <c r="AI1255" s="1"/>
  <c r="AI1254" s="1"/>
  <c r="AH1256"/>
  <c r="AH1255" s="1"/>
  <c r="AH1254" s="1"/>
  <c r="AJ1252"/>
  <c r="AI1252"/>
  <c r="AH1252"/>
  <c r="AH1251" s="1"/>
  <c r="AH1250" s="1"/>
  <c r="AH1249" s="1"/>
  <c r="AG1252"/>
  <c r="AJ1251"/>
  <c r="AJ1250" s="1"/>
  <c r="AJ1249" s="1"/>
  <c r="AI1251"/>
  <c r="AI1250" s="1"/>
  <c r="AI1249" s="1"/>
  <c r="AG1251"/>
  <c r="AG1250" s="1"/>
  <c r="AG1249" s="1"/>
  <c r="AJ1247"/>
  <c r="AI1247"/>
  <c r="AI1246" s="1"/>
  <c r="AI1245" s="1"/>
  <c r="AH1247"/>
  <c r="AH1246" s="1"/>
  <c r="AH1245" s="1"/>
  <c r="AG1247"/>
  <c r="AG1246" s="1"/>
  <c r="AG1245" s="1"/>
  <c r="AJ1246"/>
  <c r="AJ1245"/>
  <c r="AJ1243"/>
  <c r="AI1243"/>
  <c r="AI1242" s="1"/>
  <c r="AI1241" s="1"/>
  <c r="AH1243"/>
  <c r="AG1243"/>
  <c r="AG1242" s="1"/>
  <c r="AG1241" s="1"/>
  <c r="AJ1242"/>
  <c r="AJ1241" s="1"/>
  <c r="AJ1240" s="1"/>
  <c r="AH1242"/>
  <c r="AH1241" s="1"/>
  <c r="AJ1234"/>
  <c r="AJ1233" s="1"/>
  <c r="AJ1232" s="1"/>
  <c r="AJ1231" s="1"/>
  <c r="AI1234"/>
  <c r="AH1234"/>
  <c r="AH1233" s="1"/>
  <c r="AH1232" s="1"/>
  <c r="AH1231" s="1"/>
  <c r="AG1234"/>
  <c r="AG1233" s="1"/>
  <c r="AG1232" s="1"/>
  <c r="AG1231" s="1"/>
  <c r="AI1233"/>
  <c r="AI1232" s="1"/>
  <c r="AI1231" s="1"/>
  <c r="AL1230"/>
  <c r="AK1230"/>
  <c r="AK1229" s="1"/>
  <c r="AK1228" s="1"/>
  <c r="AK1227" s="1"/>
  <c r="AK1226" s="1"/>
  <c r="AJ1230"/>
  <c r="AJ1229" s="1"/>
  <c r="AJ1228" s="1"/>
  <c r="AJ1227" s="1"/>
  <c r="AJ1226" s="1"/>
  <c r="AI1230"/>
  <c r="AH1230"/>
  <c r="AG1230"/>
  <c r="AL1229"/>
  <c r="AL1228" s="1"/>
  <c r="AL1227" s="1"/>
  <c r="AL1226" s="1"/>
  <c r="AI1229"/>
  <c r="AH1229"/>
  <c r="AH1228" s="1"/>
  <c r="AH1227" s="1"/>
  <c r="AH1226" s="1"/>
  <c r="AG1229"/>
  <c r="AG1228" s="1"/>
  <c r="AG1227" s="1"/>
  <c r="AG1226" s="1"/>
  <c r="AI1228"/>
  <c r="AI1227" s="1"/>
  <c r="AI1226" s="1"/>
  <c r="AJ1222"/>
  <c r="AJ1221" s="1"/>
  <c r="AJ1220" s="1"/>
  <c r="AJ1219" s="1"/>
  <c r="AI1222"/>
  <c r="AI1221" s="1"/>
  <c r="AI1220" s="1"/>
  <c r="AI1219" s="1"/>
  <c r="AH1222"/>
  <c r="AH1221" s="1"/>
  <c r="AH1220" s="1"/>
  <c r="AH1219" s="1"/>
  <c r="AG1222"/>
  <c r="AG1221" s="1"/>
  <c r="AG1220" s="1"/>
  <c r="AG1219" s="1"/>
  <c r="AJ1217"/>
  <c r="AI1217"/>
  <c r="AH1217"/>
  <c r="AG1217"/>
  <c r="AJ1215"/>
  <c r="AI1215"/>
  <c r="AI1214" s="1"/>
  <c r="AH1215"/>
  <c r="AH1214" s="1"/>
  <c r="AG1215"/>
  <c r="AJ1212"/>
  <c r="AJ1211" s="1"/>
  <c r="AI1212"/>
  <c r="AI1211" s="1"/>
  <c r="AH1212"/>
  <c r="AG1212"/>
  <c r="AH1211"/>
  <c r="AG1211"/>
  <c r="AJ1209"/>
  <c r="AI1209"/>
  <c r="AH1209"/>
  <c r="AG1209"/>
  <c r="AJ1207"/>
  <c r="AI1207"/>
  <c r="AH1207"/>
  <c r="AH1206" s="1"/>
  <c r="AG1207"/>
  <c r="AG1206" s="1"/>
  <c r="AL1204"/>
  <c r="AL1203" s="1"/>
  <c r="AL1202" s="1"/>
  <c r="AK1204"/>
  <c r="AK1203" s="1"/>
  <c r="AK1202" s="1"/>
  <c r="AJ1204"/>
  <c r="AI1204"/>
  <c r="AI1203" s="1"/>
  <c r="AI1202" s="1"/>
  <c r="AH1204"/>
  <c r="AH1203" s="1"/>
  <c r="AH1202" s="1"/>
  <c r="AG1204"/>
  <c r="AG1203" s="1"/>
  <c r="AG1202" s="1"/>
  <c r="AJ1203"/>
  <c r="AJ1202" s="1"/>
  <c r="AJ1199"/>
  <c r="AI1199"/>
  <c r="AH1199"/>
  <c r="AG1199"/>
  <c r="AJ1198"/>
  <c r="AI1198"/>
  <c r="AH1198"/>
  <c r="AG1198"/>
  <c r="AJ1188"/>
  <c r="AI1188"/>
  <c r="AH1188"/>
  <c r="AG1188"/>
  <c r="AJ1186"/>
  <c r="AI1186"/>
  <c r="AI1185" s="1"/>
  <c r="AI1184" s="1"/>
  <c r="AI1183" s="1"/>
  <c r="AH1186"/>
  <c r="AH1185" s="1"/>
  <c r="AH1184" s="1"/>
  <c r="AH1183" s="1"/>
  <c r="AG1186"/>
  <c r="AJ1185"/>
  <c r="AG1185"/>
  <c r="AG1184" s="1"/>
  <c r="AG1183" s="1"/>
  <c r="AJ1184"/>
  <c r="AJ1183" s="1"/>
  <c r="AJ1181"/>
  <c r="AJ1180" s="1"/>
  <c r="AJ1179" s="1"/>
  <c r="AJ1178" s="1"/>
  <c r="AI1181"/>
  <c r="AI1180" s="1"/>
  <c r="AI1179" s="1"/>
  <c r="AI1178" s="1"/>
  <c r="AH1181"/>
  <c r="AH1180" s="1"/>
  <c r="AH1179" s="1"/>
  <c r="AH1178" s="1"/>
  <c r="AG1181"/>
  <c r="AG1180" s="1"/>
  <c r="AG1179" s="1"/>
  <c r="AG1178" s="1"/>
  <c r="AJ1176"/>
  <c r="AJ1175" s="1"/>
  <c r="AJ1174" s="1"/>
  <c r="AJ1173" s="1"/>
  <c r="AI1176"/>
  <c r="AH1176"/>
  <c r="AH1175" s="1"/>
  <c r="AH1174" s="1"/>
  <c r="AH1173" s="1"/>
  <c r="AG1176"/>
  <c r="AG1175" s="1"/>
  <c r="AG1174" s="1"/>
  <c r="AG1173" s="1"/>
  <c r="AI1175"/>
  <c r="AI1174" s="1"/>
  <c r="AI1173" s="1"/>
  <c r="AJ1171"/>
  <c r="AI1171"/>
  <c r="AI1170" s="1"/>
  <c r="AI1169" s="1"/>
  <c r="AI1168" s="1"/>
  <c r="AH1171"/>
  <c r="AH1170" s="1"/>
  <c r="AH1169" s="1"/>
  <c r="AH1168" s="1"/>
  <c r="AG1171"/>
  <c r="AG1170" s="1"/>
  <c r="AG1169" s="1"/>
  <c r="AG1168" s="1"/>
  <c r="AJ1170"/>
  <c r="AJ1169" s="1"/>
  <c r="AJ1168" s="1"/>
  <c r="AJ1164"/>
  <c r="AI1164"/>
  <c r="AI1163" s="1"/>
  <c r="AI1162" s="1"/>
  <c r="AI1161" s="1"/>
  <c r="AH1164"/>
  <c r="AH1163" s="1"/>
  <c r="AH1162" s="1"/>
  <c r="AH1161" s="1"/>
  <c r="AG1164"/>
  <c r="AJ1163"/>
  <c r="AJ1162" s="1"/>
  <c r="AJ1161" s="1"/>
  <c r="AG1163"/>
  <c r="AG1162" s="1"/>
  <c r="AG1161" s="1"/>
  <c r="AJ1159"/>
  <c r="AJ1158" s="1"/>
  <c r="AJ1157" s="1"/>
  <c r="AJ1156" s="1"/>
  <c r="AI1159"/>
  <c r="AH1159"/>
  <c r="AH1158" s="1"/>
  <c r="AH1157" s="1"/>
  <c r="AH1156" s="1"/>
  <c r="AG1159"/>
  <c r="AG1158" s="1"/>
  <c r="AG1157" s="1"/>
  <c r="AG1156" s="1"/>
  <c r="AI1158"/>
  <c r="AI1157" s="1"/>
  <c r="AI1156" s="1"/>
  <c r="AJ1154"/>
  <c r="AI1154"/>
  <c r="AI1153" s="1"/>
  <c r="AI1152" s="1"/>
  <c r="AI1151" s="1"/>
  <c r="AH1154"/>
  <c r="AH1153" s="1"/>
  <c r="AH1152" s="1"/>
  <c r="AH1151" s="1"/>
  <c r="AG1154"/>
  <c r="AJ1153"/>
  <c r="AJ1152" s="1"/>
  <c r="AJ1151" s="1"/>
  <c r="AG1153"/>
  <c r="AG1152" s="1"/>
  <c r="AG1151" s="1"/>
  <c r="AJ1149"/>
  <c r="AJ1148" s="1"/>
  <c r="AJ1147" s="1"/>
  <c r="AJ1146" s="1"/>
  <c r="AI1149"/>
  <c r="AH1149"/>
  <c r="AG1149"/>
  <c r="AG1148" s="1"/>
  <c r="AG1147" s="1"/>
  <c r="AG1146" s="1"/>
  <c r="AG1145" s="1"/>
  <c r="AI1148"/>
  <c r="AI1147" s="1"/>
  <c r="AI1146" s="1"/>
  <c r="AI1145" s="1"/>
  <c r="AH1148"/>
  <c r="AH1147" s="1"/>
  <c r="AH1146" s="1"/>
  <c r="AJ1142"/>
  <c r="AJ1141" s="1"/>
  <c r="AJ1140" s="1"/>
  <c r="AJ1139" s="1"/>
  <c r="AI1142"/>
  <c r="AI1141" s="1"/>
  <c r="AI1140" s="1"/>
  <c r="AI1139" s="1"/>
  <c r="AH1142"/>
  <c r="AH1141" s="1"/>
  <c r="AH1140" s="1"/>
  <c r="AH1139" s="1"/>
  <c r="AG1142"/>
  <c r="AG1141" s="1"/>
  <c r="AG1140" s="1"/>
  <c r="AG1139" s="1"/>
  <c r="AJ1137"/>
  <c r="AI1137"/>
  <c r="AI1136" s="1"/>
  <c r="AI1135" s="1"/>
  <c r="AI1134" s="1"/>
  <c r="AH1137"/>
  <c r="AH1136" s="1"/>
  <c r="AH1135" s="1"/>
  <c r="AH1134" s="1"/>
  <c r="AG1137"/>
  <c r="AJ1136"/>
  <c r="AJ1135" s="1"/>
  <c r="AJ1134" s="1"/>
  <c r="AG1136"/>
  <c r="AG1135" s="1"/>
  <c r="AG1134" s="1"/>
  <c r="AJ1132"/>
  <c r="AJ1131" s="1"/>
  <c r="AJ1130" s="1"/>
  <c r="AJ1129" s="1"/>
  <c r="AI1132"/>
  <c r="AH1132"/>
  <c r="AH1131" s="1"/>
  <c r="AH1130" s="1"/>
  <c r="AH1129" s="1"/>
  <c r="AG1132"/>
  <c r="AG1131" s="1"/>
  <c r="AG1130" s="1"/>
  <c r="AG1129" s="1"/>
  <c r="AI1131"/>
  <c r="AI1130" s="1"/>
  <c r="AI1129" s="1"/>
  <c r="AJ1127"/>
  <c r="AI1127"/>
  <c r="AI1126" s="1"/>
  <c r="AI1125" s="1"/>
  <c r="AI1124" s="1"/>
  <c r="AH1127"/>
  <c r="AH1126" s="1"/>
  <c r="AH1125" s="1"/>
  <c r="AH1124" s="1"/>
  <c r="AG1127"/>
  <c r="AG1126" s="1"/>
  <c r="AG1125" s="1"/>
  <c r="AG1124" s="1"/>
  <c r="AJ1126"/>
  <c r="AJ1125" s="1"/>
  <c r="AJ1124" s="1"/>
  <c r="AJ1110"/>
  <c r="AI1110"/>
  <c r="AI1109" s="1"/>
  <c r="AH1110"/>
  <c r="AH1109" s="1"/>
  <c r="AG1110"/>
  <c r="AG1109" s="1"/>
  <c r="AJ1109"/>
  <c r="AJ1107"/>
  <c r="AJ1106" s="1"/>
  <c r="AI1107"/>
  <c r="AI1106" s="1"/>
  <c r="AH1107"/>
  <c r="AH1106" s="1"/>
  <c r="AG1107"/>
  <c r="AG1106" s="1"/>
  <c r="AJ1104"/>
  <c r="AI1104"/>
  <c r="AI1103" s="1"/>
  <c r="AH1104"/>
  <c r="AH1103" s="1"/>
  <c r="AG1104"/>
  <c r="AG1103" s="1"/>
  <c r="AJ1103"/>
  <c r="AJ1101"/>
  <c r="AJ1100" s="1"/>
  <c r="AI1101"/>
  <c r="AH1101"/>
  <c r="AH1100" s="1"/>
  <c r="AG1101"/>
  <c r="AG1100" s="1"/>
  <c r="AI1100"/>
  <c r="AJ1098"/>
  <c r="AI1098"/>
  <c r="AI1097" s="1"/>
  <c r="AI1096" s="1"/>
  <c r="AH1098"/>
  <c r="AH1097" s="1"/>
  <c r="AH1096" s="1"/>
  <c r="AG1098"/>
  <c r="AJ1097"/>
  <c r="AJ1096" s="1"/>
  <c r="AG1097"/>
  <c r="AG1096" s="1"/>
  <c r="AJ1094"/>
  <c r="AI1094"/>
  <c r="AI1093" s="1"/>
  <c r="AI1092" s="1"/>
  <c r="AH1094"/>
  <c r="AH1093" s="1"/>
  <c r="AH1092" s="1"/>
  <c r="AG1094"/>
  <c r="AJ1093"/>
  <c r="AJ1092" s="1"/>
  <c r="AG1093"/>
  <c r="AG1092" s="1"/>
  <c r="AJ1087"/>
  <c r="AI1087"/>
  <c r="AI1086" s="1"/>
  <c r="AI1085" s="1"/>
  <c r="AI1084" s="1"/>
  <c r="AI1083" s="1"/>
  <c r="AH1087"/>
  <c r="AH1086" s="1"/>
  <c r="AH1085" s="1"/>
  <c r="AH1084" s="1"/>
  <c r="AH1083" s="1"/>
  <c r="AG1087"/>
  <c r="AJ1086"/>
  <c r="AJ1085" s="1"/>
  <c r="AJ1084" s="1"/>
  <c r="AJ1083" s="1"/>
  <c r="AG1086"/>
  <c r="AG1085" s="1"/>
  <c r="AG1084" s="1"/>
  <c r="AG1083" s="1"/>
  <c r="AJ1079"/>
  <c r="AI1079"/>
  <c r="AH1079"/>
  <c r="AG1079"/>
  <c r="AJ1077"/>
  <c r="AJ1076" s="1"/>
  <c r="AJ1075" s="1"/>
  <c r="AJ1074" s="1"/>
  <c r="AJ1073" s="1"/>
  <c r="AI1077"/>
  <c r="AH1077"/>
  <c r="AG1077"/>
  <c r="AI1076"/>
  <c r="AI1075" s="1"/>
  <c r="AI1074" s="1"/>
  <c r="AI1073" s="1"/>
  <c r="AJ1068"/>
  <c r="AJ1066" s="1"/>
  <c r="AI1068"/>
  <c r="AI1067" s="1"/>
  <c r="AH1068"/>
  <c r="AH1067" s="1"/>
  <c r="AG1068"/>
  <c r="AG1067" s="1"/>
  <c r="AJ1067"/>
  <c r="AI1066"/>
  <c r="AH1066"/>
  <c r="AJ1059"/>
  <c r="AJ1058" s="1"/>
  <c r="AJ1057" s="1"/>
  <c r="AJ1056" s="1"/>
  <c r="AJ1055" s="1"/>
  <c r="AI1059"/>
  <c r="AH1059"/>
  <c r="AG1059"/>
  <c r="AG1058" s="1"/>
  <c r="AG1057" s="1"/>
  <c r="AG1056" s="1"/>
  <c r="AG1055" s="1"/>
  <c r="AI1058"/>
  <c r="AI1057" s="1"/>
  <c r="AI1056" s="1"/>
  <c r="AI1055" s="1"/>
  <c r="AH1058"/>
  <c r="AH1057" s="1"/>
  <c r="AH1056" s="1"/>
  <c r="AH1055" s="1"/>
  <c r="AJ1047"/>
  <c r="AJ1046" s="1"/>
  <c r="AI1047"/>
  <c r="AI1046" s="1"/>
  <c r="AH1047"/>
  <c r="AH1046" s="1"/>
  <c r="AG1047"/>
  <c r="AG1046" s="1"/>
  <c r="AJ1045"/>
  <c r="AJ1044" s="1"/>
  <c r="AI1045"/>
  <c r="AI1044"/>
  <c r="AJ1042"/>
  <c r="AI1042"/>
  <c r="AI1041" s="1"/>
  <c r="AH1042"/>
  <c r="AH1041" s="1"/>
  <c r="AG1042"/>
  <c r="AG1041" s="1"/>
  <c r="AJ1041"/>
  <c r="AJ1039"/>
  <c r="AJ1038" s="1"/>
  <c r="AJ1037" s="1"/>
  <c r="AI1039"/>
  <c r="AH1039"/>
  <c r="AH1038" s="1"/>
  <c r="AH1037" s="1"/>
  <c r="AG1039"/>
  <c r="AG1038" s="1"/>
  <c r="AI1038"/>
  <c r="AI1037" s="1"/>
  <c r="AJ1035"/>
  <c r="AJ1034" s="1"/>
  <c r="AJ1033" s="1"/>
  <c r="AI1035"/>
  <c r="AI1034" s="1"/>
  <c r="AI1033" s="1"/>
  <c r="AH1035"/>
  <c r="AG1035"/>
  <c r="AG1034" s="1"/>
  <c r="AG1033" s="1"/>
  <c r="AH1034"/>
  <c r="AH1033" s="1"/>
  <c r="AJ1028"/>
  <c r="AJ1027" s="1"/>
  <c r="AJ1026" s="1"/>
  <c r="AJ1025" s="1"/>
  <c r="AI1028"/>
  <c r="AH1028"/>
  <c r="AH1027" s="1"/>
  <c r="AH1026" s="1"/>
  <c r="AH1025" s="1"/>
  <c r="AG1028"/>
  <c r="AG1027" s="1"/>
  <c r="AG1026" s="1"/>
  <c r="AG1025" s="1"/>
  <c r="AI1027"/>
  <c r="AI1026" s="1"/>
  <c r="AI1025" s="1"/>
  <c r="AJ1019"/>
  <c r="AI1019"/>
  <c r="AI1018" s="1"/>
  <c r="AI1017" s="1"/>
  <c r="AI1016" s="1"/>
  <c r="AH1019"/>
  <c r="AH1018" s="1"/>
  <c r="AH1017" s="1"/>
  <c r="AH1016" s="1"/>
  <c r="AG1019"/>
  <c r="AG1018" s="1"/>
  <c r="AG1017" s="1"/>
  <c r="AG1016" s="1"/>
  <c r="AJ1018"/>
  <c r="AJ1017" s="1"/>
  <c r="AJ1016" s="1"/>
  <c r="AJ1003"/>
  <c r="AJ1002" s="1"/>
  <c r="AI1003"/>
  <c r="AH1003"/>
  <c r="AH1002" s="1"/>
  <c r="AG1003"/>
  <c r="AG1002" s="1"/>
  <c r="AI1002"/>
  <c r="AJ1000"/>
  <c r="AI1000"/>
  <c r="AI999" s="1"/>
  <c r="AH1000"/>
  <c r="AH999" s="1"/>
  <c r="AG1000"/>
  <c r="AG999" s="1"/>
  <c r="AJ999"/>
  <c r="AJ997"/>
  <c r="AJ996" s="1"/>
  <c r="AJ995" s="1"/>
  <c r="AI997"/>
  <c r="AH997"/>
  <c r="AH996" s="1"/>
  <c r="AH995" s="1"/>
  <c r="AG997"/>
  <c r="AG996" s="1"/>
  <c r="AG995" s="1"/>
  <c r="AI996"/>
  <c r="AI995" s="1"/>
  <c r="AJ993"/>
  <c r="AI993"/>
  <c r="AH993"/>
  <c r="AG993"/>
  <c r="AL991"/>
  <c r="AK991"/>
  <c r="AJ991"/>
  <c r="AI991"/>
  <c r="AI990" s="1"/>
  <c r="AI989" s="1"/>
  <c r="AH991"/>
  <c r="AG991"/>
  <c r="AJ990"/>
  <c r="AJ989" s="1"/>
  <c r="AG990"/>
  <c r="AG989" s="1"/>
  <c r="AJ987"/>
  <c r="AI987"/>
  <c r="AI986" s="1"/>
  <c r="AI985" s="1"/>
  <c r="AI984" s="1"/>
  <c r="AI983" s="1"/>
  <c r="AH987"/>
  <c r="AH986" s="1"/>
  <c r="AH985" s="1"/>
  <c r="AG987"/>
  <c r="AJ986"/>
  <c r="AJ985" s="1"/>
  <c r="AJ984" s="1"/>
  <c r="AJ983" s="1"/>
  <c r="AG986"/>
  <c r="AG985" s="1"/>
  <c r="AJ978"/>
  <c r="AJ977" s="1"/>
  <c r="AI978"/>
  <c r="AH978"/>
  <c r="AH977" s="1"/>
  <c r="AG978"/>
  <c r="AG977" s="1"/>
  <c r="AI977"/>
  <c r="AJ975"/>
  <c r="AI975"/>
  <c r="AI974" s="1"/>
  <c r="AH975"/>
  <c r="AH974" s="1"/>
  <c r="AG975"/>
  <c r="AG974" s="1"/>
  <c r="AJ974"/>
  <c r="AJ968"/>
  <c r="AI968"/>
  <c r="AI967" s="1"/>
  <c r="AI966" s="1"/>
  <c r="AI965" s="1"/>
  <c r="AI964" s="1"/>
  <c r="AH968"/>
  <c r="AH967" s="1"/>
  <c r="AH966" s="1"/>
  <c r="AH965" s="1"/>
  <c r="AH964" s="1"/>
  <c r="AG968"/>
  <c r="AJ967"/>
  <c r="AJ966" s="1"/>
  <c r="AJ965" s="1"/>
  <c r="AJ964" s="1"/>
  <c r="AG967"/>
  <c r="AG966" s="1"/>
  <c r="AG965" s="1"/>
  <c r="AG964" s="1"/>
  <c r="AJ961"/>
  <c r="AI961"/>
  <c r="AI960" s="1"/>
  <c r="AH961"/>
  <c r="AH960" s="1"/>
  <c r="AG961"/>
  <c r="AG960" s="1"/>
  <c r="AJ960"/>
  <c r="AJ958"/>
  <c r="AJ957" s="1"/>
  <c r="AI958"/>
  <c r="AI957" s="1"/>
  <c r="AH958"/>
  <c r="AH957" s="1"/>
  <c r="AG958"/>
  <c r="AG957" s="1"/>
  <c r="AJ955"/>
  <c r="AI955"/>
  <c r="AI954" s="1"/>
  <c r="AH955"/>
  <c r="AH954" s="1"/>
  <c r="AG955"/>
  <c r="AG954" s="1"/>
  <c r="AJ954"/>
  <c r="AJ952"/>
  <c r="AJ951" s="1"/>
  <c r="AI952"/>
  <c r="AI951" s="1"/>
  <c r="AH952"/>
  <c r="AH951" s="1"/>
  <c r="AG952"/>
  <c r="AG951" s="1"/>
  <c r="AJ949"/>
  <c r="AI949"/>
  <c r="AI948" s="1"/>
  <c r="AH949"/>
  <c r="AH948" s="1"/>
  <c r="AG949"/>
  <c r="AJ948"/>
  <c r="AG948"/>
  <c r="AJ946"/>
  <c r="AJ945" s="1"/>
  <c r="AI946"/>
  <c r="AI945" s="1"/>
  <c r="AH946"/>
  <c r="AH945" s="1"/>
  <c r="AG946"/>
  <c r="AG945" s="1"/>
  <c r="AJ943"/>
  <c r="AI943"/>
  <c r="AI942" s="1"/>
  <c r="AH943"/>
  <c r="AH942" s="1"/>
  <c r="AG943"/>
  <c r="AG942" s="1"/>
  <c r="AJ942"/>
  <c r="AJ934"/>
  <c r="AJ933" s="1"/>
  <c r="AI934"/>
  <c r="AI933" s="1"/>
  <c r="AH934"/>
  <c r="AG934"/>
  <c r="AG933" s="1"/>
  <c r="AH933"/>
  <c r="AJ931"/>
  <c r="AI931"/>
  <c r="AI930" s="1"/>
  <c r="AH931"/>
  <c r="AH930" s="1"/>
  <c r="AG931"/>
  <c r="AJ930"/>
  <c r="AG930"/>
  <c r="AJ928"/>
  <c r="AJ927" s="1"/>
  <c r="AI928"/>
  <c r="AH928"/>
  <c r="AG928"/>
  <c r="AG927" s="1"/>
  <c r="AI927"/>
  <c r="AH927"/>
  <c r="AJ925"/>
  <c r="AI925"/>
  <c r="AI924" s="1"/>
  <c r="AH925"/>
  <c r="AH924" s="1"/>
  <c r="AG925"/>
  <c r="AG924" s="1"/>
  <c r="AJ924"/>
  <c r="AJ922"/>
  <c r="AI922"/>
  <c r="AH922"/>
  <c r="AH921" s="1"/>
  <c r="AH920" s="1"/>
  <c r="AG922"/>
  <c r="AG921" s="1"/>
  <c r="AG920" s="1"/>
  <c r="AJ921"/>
  <c r="AJ920" s="1"/>
  <c r="AI921"/>
  <c r="AI920" s="1"/>
  <c r="AJ915"/>
  <c r="AI915"/>
  <c r="AH915"/>
  <c r="AH914" s="1"/>
  <c r="AG915"/>
  <c r="AG914" s="1"/>
  <c r="AJ914"/>
  <c r="AI914"/>
  <c r="AJ912"/>
  <c r="AJ911" s="1"/>
  <c r="AJ910" s="1"/>
  <c r="AJ909" s="1"/>
  <c r="AJ908" s="1"/>
  <c r="AI912"/>
  <c r="AI911" s="1"/>
  <c r="AI910" s="1"/>
  <c r="AI909" s="1"/>
  <c r="AI908" s="1"/>
  <c r="AH912"/>
  <c r="AH911" s="1"/>
  <c r="AH910" s="1"/>
  <c r="AH909" s="1"/>
  <c r="AH908" s="1"/>
  <c r="AG912"/>
  <c r="AG911"/>
  <c r="AG910" s="1"/>
  <c r="AJ905"/>
  <c r="AJ904" s="1"/>
  <c r="AJ903" s="1"/>
  <c r="AJ902" s="1"/>
  <c r="AJ901" s="1"/>
  <c r="AI905"/>
  <c r="AI904" s="1"/>
  <c r="AI903" s="1"/>
  <c r="AI902" s="1"/>
  <c r="AI901" s="1"/>
  <c r="AH905"/>
  <c r="AH904" s="1"/>
  <c r="AH903" s="1"/>
  <c r="AH902" s="1"/>
  <c r="AH901" s="1"/>
  <c r="AG905"/>
  <c r="AG904"/>
  <c r="AG903" s="1"/>
  <c r="AG902" s="1"/>
  <c r="AG901" s="1"/>
  <c r="AJ898"/>
  <c r="AJ897" s="1"/>
  <c r="AI898"/>
  <c r="AI897" s="1"/>
  <c r="AH898"/>
  <c r="AH897" s="1"/>
  <c r="AG898"/>
  <c r="AG897" s="1"/>
  <c r="AJ895"/>
  <c r="AI895"/>
  <c r="AH895"/>
  <c r="AH894" s="1"/>
  <c r="AG895"/>
  <c r="AG894" s="1"/>
  <c r="AJ894"/>
  <c r="AI894"/>
  <c r="AJ892"/>
  <c r="AJ891" s="1"/>
  <c r="AI892"/>
  <c r="AI891" s="1"/>
  <c r="AH892"/>
  <c r="AG892"/>
  <c r="AG891" s="1"/>
  <c r="AH891"/>
  <c r="AJ889"/>
  <c r="AI889"/>
  <c r="AH889"/>
  <c r="AH888" s="1"/>
  <c r="AG889"/>
  <c r="AG888" s="1"/>
  <c r="AJ888"/>
  <c r="AI888"/>
  <c r="AJ886"/>
  <c r="AJ885" s="1"/>
  <c r="AI886"/>
  <c r="AI885" s="1"/>
  <c r="AH886"/>
  <c r="AH885" s="1"/>
  <c r="AH884" s="1"/>
  <c r="AG886"/>
  <c r="AG885" s="1"/>
  <c r="AG884" s="1"/>
  <c r="AJ884"/>
  <c r="AI884"/>
  <c r="AJ874"/>
  <c r="AJ873" s="1"/>
  <c r="AI874"/>
  <c r="AI873" s="1"/>
  <c r="AH874"/>
  <c r="AG874"/>
  <c r="AG873" s="1"/>
  <c r="AH873"/>
  <c r="AJ871"/>
  <c r="AI871"/>
  <c r="AH871"/>
  <c r="AH870" s="1"/>
  <c r="AG871"/>
  <c r="AG870" s="1"/>
  <c r="AJ870"/>
  <c r="AI870"/>
  <c r="AJ868"/>
  <c r="AJ867" s="1"/>
  <c r="AI868"/>
  <c r="AI867" s="1"/>
  <c r="AH868"/>
  <c r="AG868"/>
  <c r="AH867"/>
  <c r="AG867"/>
  <c r="AJ865"/>
  <c r="AI865"/>
  <c r="AH865"/>
  <c r="AH864" s="1"/>
  <c r="AG865"/>
  <c r="AG864" s="1"/>
  <c r="AG863" s="1"/>
  <c r="AJ864"/>
  <c r="AJ863" s="1"/>
  <c r="AI864"/>
  <c r="AI863" s="1"/>
  <c r="AI862" s="1"/>
  <c r="AI861" s="1"/>
  <c r="AH863"/>
  <c r="AH862" s="1"/>
  <c r="AH861" s="1"/>
  <c r="AJ851"/>
  <c r="AI851"/>
  <c r="AH851"/>
  <c r="AH850" s="1"/>
  <c r="AH849" s="1"/>
  <c r="AH848" s="1"/>
  <c r="AG851"/>
  <c r="AG850" s="1"/>
  <c r="AJ850"/>
  <c r="AJ849" s="1"/>
  <c r="AJ848" s="1"/>
  <c r="AI850"/>
  <c r="AI849" s="1"/>
  <c r="AG849"/>
  <c r="AG848" s="1"/>
  <c r="AI848"/>
  <c r="AJ846"/>
  <c r="AJ845" s="1"/>
  <c r="AI846"/>
  <c r="AI845" s="1"/>
  <c r="AH846"/>
  <c r="AH845" s="1"/>
  <c r="AG846"/>
  <c r="AG845" s="1"/>
  <c r="AJ843"/>
  <c r="AI843"/>
  <c r="AH843"/>
  <c r="AH842" s="1"/>
  <c r="AG843"/>
  <c r="AJ842"/>
  <c r="AI842"/>
  <c r="AG842"/>
  <c r="AJ839"/>
  <c r="AI839"/>
  <c r="AI838" s="1"/>
  <c r="AI837" s="1"/>
  <c r="AH839"/>
  <c r="AH838" s="1"/>
  <c r="AH837" s="1"/>
  <c r="AG839"/>
  <c r="AG838" s="1"/>
  <c r="AG837" s="1"/>
  <c r="AJ838"/>
  <c r="AJ837" s="1"/>
  <c r="AJ832"/>
  <c r="AI832"/>
  <c r="AH832"/>
  <c r="AH831" s="1"/>
  <c r="AG832"/>
  <c r="AG831" s="1"/>
  <c r="AG830" s="1"/>
  <c r="AG829" s="1"/>
  <c r="AG828" s="1"/>
  <c r="AJ831"/>
  <c r="AJ830" s="1"/>
  <c r="AJ829" s="1"/>
  <c r="AJ828" s="1"/>
  <c r="AI831"/>
  <c r="AI830" s="1"/>
  <c r="AI829" s="1"/>
  <c r="AI828" s="1"/>
  <c r="AH830"/>
  <c r="AH829" s="1"/>
  <c r="AH828" s="1"/>
  <c r="AJ823"/>
  <c r="AJ822" s="1"/>
  <c r="AI823"/>
  <c r="AI822" s="1"/>
  <c r="AI821" s="1"/>
  <c r="AH823"/>
  <c r="AH822" s="1"/>
  <c r="AH821" s="1"/>
  <c r="AG823"/>
  <c r="AG822" s="1"/>
  <c r="AG821" s="1"/>
  <c r="AJ821"/>
  <c r="AJ819"/>
  <c r="AJ818" s="1"/>
  <c r="AI819"/>
  <c r="AI818" s="1"/>
  <c r="AH819"/>
  <c r="AG819"/>
  <c r="AG818" s="1"/>
  <c r="AH818"/>
  <c r="AJ816"/>
  <c r="AI816"/>
  <c r="AI815" s="1"/>
  <c r="AH816"/>
  <c r="AH815" s="1"/>
  <c r="AH814" s="1"/>
  <c r="AG816"/>
  <c r="AG815" s="1"/>
  <c r="AJ815"/>
  <c r="AJ814" s="1"/>
  <c r="AJ813" s="1"/>
  <c r="AJ812" s="1"/>
  <c r="AJ809"/>
  <c r="AJ808" s="1"/>
  <c r="AI809"/>
  <c r="AI808" s="1"/>
  <c r="AH809"/>
  <c r="AG809"/>
  <c r="AG808" s="1"/>
  <c r="AH808"/>
  <c r="AJ806"/>
  <c r="AI806"/>
  <c r="AI805" s="1"/>
  <c r="AH806"/>
  <c r="AH805" s="1"/>
  <c r="AG806"/>
  <c r="AG805" s="1"/>
  <c r="AJ805"/>
  <c r="AJ803"/>
  <c r="AJ802" s="1"/>
  <c r="AI803"/>
  <c r="AI802" s="1"/>
  <c r="AH803"/>
  <c r="AG803"/>
  <c r="AG802" s="1"/>
  <c r="AH802"/>
  <c r="AJ800"/>
  <c r="AI800"/>
  <c r="AI799" s="1"/>
  <c r="AH800"/>
  <c r="AH799" s="1"/>
  <c r="AG800"/>
  <c r="AJ799"/>
  <c r="AG799"/>
  <c r="AJ797"/>
  <c r="AI797"/>
  <c r="AH797"/>
  <c r="AG797"/>
  <c r="AJ793"/>
  <c r="AI793"/>
  <c r="AH793"/>
  <c r="AG793"/>
  <c r="AJ791"/>
  <c r="AI791"/>
  <c r="AI790" s="1"/>
  <c r="AI789" s="1"/>
  <c r="AH791"/>
  <c r="AG791"/>
  <c r="AG790" s="1"/>
  <c r="AG789" s="1"/>
  <c r="AH790"/>
  <c r="AH789" s="1"/>
  <c r="AJ787"/>
  <c r="AJ786" s="1"/>
  <c r="AJ785" s="1"/>
  <c r="AI787"/>
  <c r="AH787"/>
  <c r="AH786" s="1"/>
  <c r="AH785" s="1"/>
  <c r="AG787"/>
  <c r="AG786" s="1"/>
  <c r="AG785" s="1"/>
  <c r="AI786"/>
  <c r="AI785" s="1"/>
  <c r="AJ783"/>
  <c r="AJ782" s="1"/>
  <c r="AJ781" s="1"/>
  <c r="AI783"/>
  <c r="AI782" s="1"/>
  <c r="AI781" s="1"/>
  <c r="AH783"/>
  <c r="AH782" s="1"/>
  <c r="AH781" s="1"/>
  <c r="AG783"/>
  <c r="AG782" s="1"/>
  <c r="AG781" s="1"/>
  <c r="AJ773"/>
  <c r="AJ772" s="1"/>
  <c r="AJ771" s="1"/>
  <c r="AI773"/>
  <c r="AH773"/>
  <c r="AH772" s="1"/>
  <c r="AH771" s="1"/>
  <c r="AG773"/>
  <c r="AG772" s="1"/>
  <c r="AG771" s="1"/>
  <c r="AI772"/>
  <c r="AI771" s="1"/>
  <c r="AJ769"/>
  <c r="AJ768" s="1"/>
  <c r="AJ767" s="1"/>
  <c r="AI769"/>
  <c r="AI768" s="1"/>
  <c r="AI767" s="1"/>
  <c r="AI766" s="1"/>
  <c r="AI765" s="1"/>
  <c r="AH769"/>
  <c r="AG769"/>
  <c r="AG768" s="1"/>
  <c r="AG767" s="1"/>
  <c r="AG766" s="1"/>
  <c r="AG765" s="1"/>
  <c r="AH768"/>
  <c r="AH767" s="1"/>
  <c r="AJ746"/>
  <c r="AJ745" s="1"/>
  <c r="AJ744" s="1"/>
  <c r="AI746"/>
  <c r="AH746"/>
  <c r="AH745" s="1"/>
  <c r="AH744" s="1"/>
  <c r="AG746"/>
  <c r="AG745" s="1"/>
  <c r="AG744" s="1"/>
  <c r="AI745"/>
  <c r="AI744" s="1"/>
  <c r="AJ742"/>
  <c r="AJ741" s="1"/>
  <c r="AI742"/>
  <c r="AI741" s="1"/>
  <c r="AH742"/>
  <c r="AH741" s="1"/>
  <c r="AG742"/>
  <c r="AG741" s="1"/>
  <c r="AJ739"/>
  <c r="AI739"/>
  <c r="AI738" s="1"/>
  <c r="AH739"/>
  <c r="AH738" s="1"/>
  <c r="AG739"/>
  <c r="AJ738"/>
  <c r="AJ737" s="1"/>
  <c r="AG738"/>
  <c r="AG737" s="1"/>
  <c r="AJ735"/>
  <c r="AI735"/>
  <c r="AI734" s="1"/>
  <c r="AI733" s="1"/>
  <c r="AH735"/>
  <c r="AH734" s="1"/>
  <c r="AH733" s="1"/>
  <c r="AG735"/>
  <c r="AG734" s="1"/>
  <c r="AG733" s="1"/>
  <c r="AJ734"/>
  <c r="AJ733" s="1"/>
  <c r="AJ731"/>
  <c r="AI731"/>
  <c r="AI730" s="1"/>
  <c r="AI729" s="1"/>
  <c r="AH731"/>
  <c r="AH730" s="1"/>
  <c r="AH729" s="1"/>
  <c r="AG731"/>
  <c r="AJ730"/>
  <c r="AJ729" s="1"/>
  <c r="AG730"/>
  <c r="AG729" s="1"/>
  <c r="AJ721"/>
  <c r="AI721"/>
  <c r="AI720" s="1"/>
  <c r="AH721"/>
  <c r="AH720" s="1"/>
  <c r="AG721"/>
  <c r="AG720" s="1"/>
  <c r="AJ720"/>
  <c r="AJ718"/>
  <c r="AJ717" s="1"/>
  <c r="AJ716" s="1"/>
  <c r="AJ715" s="1"/>
  <c r="AI718"/>
  <c r="AI717" s="1"/>
  <c r="AI716" s="1"/>
  <c r="AI715" s="1"/>
  <c r="AH718"/>
  <c r="AG718"/>
  <c r="AG717" s="1"/>
  <c r="AG716" s="1"/>
  <c r="AH717"/>
  <c r="AH716" s="1"/>
  <c r="AH715" s="1"/>
  <c r="AJ713"/>
  <c r="AI713"/>
  <c r="AI712" s="1"/>
  <c r="AH713"/>
  <c r="AH712" s="1"/>
  <c r="AG713"/>
  <c r="AG712" s="1"/>
  <c r="AJ712"/>
  <c r="AJ710"/>
  <c r="AJ709" s="1"/>
  <c r="AI710"/>
  <c r="AI709" s="1"/>
  <c r="AH710"/>
  <c r="AH709" s="1"/>
  <c r="AG710"/>
  <c r="AG709" s="1"/>
  <c r="AJ707"/>
  <c r="AI707"/>
  <c r="AI706" s="1"/>
  <c r="AH707"/>
  <c r="AH706" s="1"/>
  <c r="AG707"/>
  <c r="AJ706"/>
  <c r="AG706"/>
  <c r="AJ703"/>
  <c r="AI703"/>
  <c r="AI702" s="1"/>
  <c r="AH703"/>
  <c r="AH702" s="1"/>
  <c r="AG703"/>
  <c r="AG702" s="1"/>
  <c r="AJ702"/>
  <c r="AJ700"/>
  <c r="AJ699" s="1"/>
  <c r="AI700"/>
  <c r="AH700"/>
  <c r="AH699" s="1"/>
  <c r="AG700"/>
  <c r="AG699" s="1"/>
  <c r="AI699"/>
  <c r="AJ696"/>
  <c r="AJ695" s="1"/>
  <c r="AJ694" s="1"/>
  <c r="AI696"/>
  <c r="AI695" s="1"/>
  <c r="AI694" s="1"/>
  <c r="AH696"/>
  <c r="AG696"/>
  <c r="AG695" s="1"/>
  <c r="AG694" s="1"/>
  <c r="AH695"/>
  <c r="AH694" s="1"/>
  <c r="AJ692"/>
  <c r="AJ691" s="1"/>
  <c r="AJ690" s="1"/>
  <c r="AI692"/>
  <c r="AH692"/>
  <c r="AH691" s="1"/>
  <c r="AH690" s="1"/>
  <c r="AG692"/>
  <c r="AG691" s="1"/>
  <c r="AG690" s="1"/>
  <c r="AI691"/>
  <c r="AI690" s="1"/>
  <c r="AJ688"/>
  <c r="AJ687" s="1"/>
  <c r="AJ686" s="1"/>
  <c r="AI688"/>
  <c r="AH688"/>
  <c r="AH687" s="1"/>
  <c r="AH686" s="1"/>
  <c r="AG688"/>
  <c r="AG687" s="1"/>
  <c r="AG686" s="1"/>
  <c r="AI687"/>
  <c r="AI686" s="1"/>
  <c r="AJ681"/>
  <c r="AJ680" s="1"/>
  <c r="AJ679" s="1"/>
  <c r="AJ678" s="1"/>
  <c r="AI681"/>
  <c r="AH681"/>
  <c r="AH680" s="1"/>
  <c r="AH679" s="1"/>
  <c r="AH678" s="1"/>
  <c r="AG681"/>
  <c r="AG680" s="1"/>
  <c r="AG679" s="1"/>
  <c r="AG678" s="1"/>
  <c r="AI680"/>
  <c r="AI679" s="1"/>
  <c r="AI678" s="1"/>
  <c r="AJ671"/>
  <c r="AI671"/>
  <c r="AH671"/>
  <c r="AH670" s="1"/>
  <c r="AG671"/>
  <c r="AG670" s="1"/>
  <c r="AJ670"/>
  <c r="AI670"/>
  <c r="AJ667"/>
  <c r="AI667"/>
  <c r="AH667"/>
  <c r="AH666" s="1"/>
  <c r="AH665" s="1"/>
  <c r="AG667"/>
  <c r="AG666" s="1"/>
  <c r="AG665" s="1"/>
  <c r="AJ666"/>
  <c r="AJ665" s="1"/>
  <c r="AI666"/>
  <c r="AI665" s="1"/>
  <c r="AJ663"/>
  <c r="AI663"/>
  <c r="AH663"/>
  <c r="AH662" s="1"/>
  <c r="AH661" s="1"/>
  <c r="AG663"/>
  <c r="AG662" s="1"/>
  <c r="AG661" s="1"/>
  <c r="AJ662"/>
  <c r="AJ661" s="1"/>
  <c r="AI662"/>
  <c r="AI661" s="1"/>
  <c r="AJ658"/>
  <c r="AJ657" s="1"/>
  <c r="AJ656" s="1"/>
  <c r="AI658"/>
  <c r="AI657" s="1"/>
  <c r="AI656" s="1"/>
  <c r="AH658"/>
  <c r="AG658"/>
  <c r="AH657"/>
  <c r="AH656" s="1"/>
  <c r="AG657"/>
  <c r="AG656" s="1"/>
  <c r="AJ653"/>
  <c r="AI653"/>
  <c r="AH653"/>
  <c r="AH652" s="1"/>
  <c r="AH651" s="1"/>
  <c r="AH650" s="1"/>
  <c r="AG653"/>
  <c r="AG652" s="1"/>
  <c r="AG651" s="1"/>
  <c r="AJ652"/>
  <c r="AJ651" s="1"/>
  <c r="AI652"/>
  <c r="AI651" s="1"/>
  <c r="AI650" s="1"/>
  <c r="AI649" s="1"/>
  <c r="AJ644"/>
  <c r="AJ643" s="1"/>
  <c r="AJ642" s="1"/>
  <c r="AJ641" s="1"/>
  <c r="AJ640" s="1"/>
  <c r="AI644"/>
  <c r="AI643" s="1"/>
  <c r="AI642" s="1"/>
  <c r="AI641" s="1"/>
  <c r="AI640" s="1"/>
  <c r="AH644"/>
  <c r="AG644"/>
  <c r="AH643"/>
  <c r="AH642" s="1"/>
  <c r="AH641" s="1"/>
  <c r="AH640" s="1"/>
  <c r="AG643"/>
  <c r="AG642" s="1"/>
  <c r="AG641" s="1"/>
  <c r="AG640" s="1"/>
  <c r="AJ637"/>
  <c r="AJ636" s="1"/>
  <c r="AJ635" s="1"/>
  <c r="AJ634" s="1"/>
  <c r="AI637"/>
  <c r="AI636" s="1"/>
  <c r="AI635" s="1"/>
  <c r="AI634" s="1"/>
  <c r="AH637"/>
  <c r="AH636" s="1"/>
  <c r="AH635" s="1"/>
  <c r="AH634" s="1"/>
  <c r="AG637"/>
  <c r="AG636" s="1"/>
  <c r="AG635" s="1"/>
  <c r="AG634" s="1"/>
  <c r="AJ631"/>
  <c r="AJ630" s="1"/>
  <c r="AI631"/>
  <c r="AI630" s="1"/>
  <c r="AH631"/>
  <c r="AH630" s="1"/>
  <c r="AG631"/>
  <c r="AG630" s="1"/>
  <c r="AL628"/>
  <c r="AL627" s="1"/>
  <c r="AK628"/>
  <c r="AK627" s="1"/>
  <c r="AJ628"/>
  <c r="AJ627" s="1"/>
  <c r="AI628"/>
  <c r="AI627" s="1"/>
  <c r="AH628"/>
  <c r="AH627" s="1"/>
  <c r="AG628"/>
  <c r="AG627" s="1"/>
  <c r="AL625"/>
  <c r="AK625"/>
  <c r="AJ625"/>
  <c r="AJ624" s="1"/>
  <c r="AI625"/>
  <c r="AI624" s="1"/>
  <c r="AI623" s="1"/>
  <c r="AI622" s="1"/>
  <c r="AH625"/>
  <c r="AG625"/>
  <c r="AL624"/>
  <c r="AK624"/>
  <c r="AH624"/>
  <c r="AG624"/>
  <c r="AJ614"/>
  <c r="AI614"/>
  <c r="AH614"/>
  <c r="AH613" s="1"/>
  <c r="AG614"/>
  <c r="AG613" s="1"/>
  <c r="AJ613"/>
  <c r="AI613"/>
  <c r="AJ610"/>
  <c r="AI610"/>
  <c r="AH610"/>
  <c r="AH609" s="1"/>
  <c r="AG610"/>
  <c r="AG609" s="1"/>
  <c r="AJ609"/>
  <c r="AI609"/>
  <c r="AJ606"/>
  <c r="AI606"/>
  <c r="AH606"/>
  <c r="AH605" s="1"/>
  <c r="AH604" s="1"/>
  <c r="AG606"/>
  <c r="AG605" s="1"/>
  <c r="AG604" s="1"/>
  <c r="AJ605"/>
  <c r="AJ604" s="1"/>
  <c r="AI605"/>
  <c r="AI604" s="1"/>
  <c r="AJ598"/>
  <c r="AI598"/>
  <c r="AH598"/>
  <c r="AH597" s="1"/>
  <c r="AG598"/>
  <c r="AG597" s="1"/>
  <c r="AJ597"/>
  <c r="AI597"/>
  <c r="AJ590"/>
  <c r="AI590"/>
  <c r="AH590"/>
  <c r="AH589" s="1"/>
  <c r="AG590"/>
  <c r="AG589" s="1"/>
  <c r="AJ589"/>
  <c r="AI589"/>
  <c r="AJ586"/>
  <c r="AI586"/>
  <c r="AH586"/>
  <c r="AH585" s="1"/>
  <c r="AG586"/>
  <c r="AG585" s="1"/>
  <c r="AJ585"/>
  <c r="AI585"/>
  <c r="AJ583"/>
  <c r="AJ582" s="1"/>
  <c r="AI583"/>
  <c r="AI582" s="1"/>
  <c r="AH583"/>
  <c r="AH582" s="1"/>
  <c r="AG583"/>
  <c r="AG582" s="1"/>
  <c r="AJ579"/>
  <c r="AJ578" s="1"/>
  <c r="AI579"/>
  <c r="AI578" s="1"/>
  <c r="AH579"/>
  <c r="AG579"/>
  <c r="AH578"/>
  <c r="AG578"/>
  <c r="AJ576"/>
  <c r="AI576"/>
  <c r="AH576"/>
  <c r="AH575" s="1"/>
  <c r="AG576"/>
  <c r="AG575" s="1"/>
  <c r="AJ575"/>
  <c r="AI575"/>
  <c r="AJ571"/>
  <c r="AJ570" s="1"/>
  <c r="AI571"/>
  <c r="AI570" s="1"/>
  <c r="AH571"/>
  <c r="AG571"/>
  <c r="AH570"/>
  <c r="AG570"/>
  <c r="AJ567"/>
  <c r="AJ566" s="1"/>
  <c r="AI567"/>
  <c r="AI566" s="1"/>
  <c r="AH567"/>
  <c r="AG567"/>
  <c r="AG566" s="1"/>
  <c r="AH566"/>
  <c r="AJ564"/>
  <c r="AI564"/>
  <c r="AH564"/>
  <c r="AH563" s="1"/>
  <c r="AG564"/>
  <c r="AG563" s="1"/>
  <c r="AJ563"/>
  <c r="AI563"/>
  <c r="AJ560"/>
  <c r="AI560"/>
  <c r="AH560"/>
  <c r="AH559" s="1"/>
  <c r="AG560"/>
  <c r="AG559" s="1"/>
  <c r="AJ559"/>
  <c r="AI559"/>
  <c r="AJ557"/>
  <c r="AJ556" s="1"/>
  <c r="AI557"/>
  <c r="AI556" s="1"/>
  <c r="AH557"/>
  <c r="AH556" s="1"/>
  <c r="AG557"/>
  <c r="AG556"/>
  <c r="AJ550"/>
  <c r="AJ549" s="1"/>
  <c r="AI550"/>
  <c r="AI549" s="1"/>
  <c r="AH550"/>
  <c r="AG550"/>
  <c r="AH549"/>
  <c r="AG549"/>
  <c r="AJ547"/>
  <c r="AI547"/>
  <c r="AH547"/>
  <c r="AH546" s="1"/>
  <c r="AH545" s="1"/>
  <c r="AG547"/>
  <c r="AG546" s="1"/>
  <c r="AG545" s="1"/>
  <c r="AJ546"/>
  <c r="AJ545" s="1"/>
  <c r="AI546"/>
  <c r="AI545" s="1"/>
  <c r="AL543"/>
  <c r="AK543"/>
  <c r="AJ543"/>
  <c r="AJ542" s="1"/>
  <c r="AJ541" s="1"/>
  <c r="AJ540" s="1"/>
  <c r="AJ539" s="1"/>
  <c r="AI543"/>
  <c r="AI542" s="1"/>
  <c r="AI541" s="1"/>
  <c r="AH543"/>
  <c r="AG543"/>
  <c r="AL542"/>
  <c r="AL541" s="1"/>
  <c r="AK542"/>
  <c r="AK541" s="1"/>
  <c r="AH542"/>
  <c r="AH541" s="1"/>
  <c r="AH540" s="1"/>
  <c r="AH539" s="1"/>
  <c r="AG542"/>
  <c r="AG541" s="1"/>
  <c r="AG540" s="1"/>
  <c r="AG539" s="1"/>
  <c r="AJ536"/>
  <c r="AJ535" s="1"/>
  <c r="AJ534" s="1"/>
  <c r="AJ533" s="1"/>
  <c r="AI536"/>
  <c r="AI535" s="1"/>
  <c r="AI534" s="1"/>
  <c r="AI533" s="1"/>
  <c r="AH536"/>
  <c r="AG536"/>
  <c r="AG535" s="1"/>
  <c r="AG534" s="1"/>
  <c r="AG533" s="1"/>
  <c r="AH535"/>
  <c r="AH534" s="1"/>
  <c r="AH533" s="1"/>
  <c r="AJ526"/>
  <c r="AI526"/>
  <c r="AH526"/>
  <c r="AH525" s="1"/>
  <c r="AG526"/>
  <c r="AG525" s="1"/>
  <c r="AJ525"/>
  <c r="AI525"/>
  <c r="AJ523"/>
  <c r="AJ522" s="1"/>
  <c r="AJ521" s="1"/>
  <c r="AI523"/>
  <c r="AI522" s="1"/>
  <c r="AI521" s="1"/>
  <c r="AH523"/>
  <c r="AG523"/>
  <c r="AG522" s="1"/>
  <c r="AG521" s="1"/>
  <c r="AH522"/>
  <c r="AH521" s="1"/>
  <c r="AJ519"/>
  <c r="AJ518" s="1"/>
  <c r="AJ517" s="1"/>
  <c r="AI519"/>
  <c r="AI518" s="1"/>
  <c r="AI517" s="1"/>
  <c r="AH519"/>
  <c r="AG519"/>
  <c r="AH518"/>
  <c r="AH517" s="1"/>
  <c r="AG518"/>
  <c r="AG517" s="1"/>
  <c r="AJ515"/>
  <c r="AJ514" s="1"/>
  <c r="AJ513" s="1"/>
  <c r="AJ512" s="1"/>
  <c r="AJ511" s="1"/>
  <c r="AI515"/>
  <c r="AI514" s="1"/>
  <c r="AI513" s="1"/>
  <c r="AI512" s="1"/>
  <c r="AH515"/>
  <c r="AG515"/>
  <c r="AH514"/>
  <c r="AH513" s="1"/>
  <c r="AH512" s="1"/>
  <c r="AH511" s="1"/>
  <c r="AG514"/>
  <c r="AG513" s="1"/>
  <c r="AJ494"/>
  <c r="AI494"/>
  <c r="AH494"/>
  <c r="AH493" s="1"/>
  <c r="AG494"/>
  <c r="AG493" s="1"/>
  <c r="AJ493"/>
  <c r="AI493"/>
  <c r="AJ488"/>
  <c r="AI488"/>
  <c r="AH488"/>
  <c r="AG488"/>
  <c r="AJ486"/>
  <c r="AI486"/>
  <c r="AI485" s="1"/>
  <c r="AI484" s="1"/>
  <c r="AH486"/>
  <c r="AH485" s="1"/>
  <c r="AH484" s="1"/>
  <c r="AG486"/>
  <c r="AG485"/>
  <c r="AG484" s="1"/>
  <c r="AJ482"/>
  <c r="AJ481" s="1"/>
  <c r="AJ480" s="1"/>
  <c r="AI482"/>
  <c r="AI481" s="1"/>
  <c r="AI480" s="1"/>
  <c r="AI479" s="1"/>
  <c r="AI478" s="1"/>
  <c r="AH482"/>
  <c r="AG482"/>
  <c r="AH481"/>
  <c r="AH480" s="1"/>
  <c r="AG481"/>
  <c r="AG480" s="1"/>
  <c r="AG479" s="1"/>
  <c r="AG478" s="1"/>
  <c r="AJ475"/>
  <c r="AI475"/>
  <c r="AH475"/>
  <c r="AG475"/>
  <c r="AJ473"/>
  <c r="AJ472" s="1"/>
  <c r="AJ471" s="1"/>
  <c r="AJ470" s="1"/>
  <c r="AI473"/>
  <c r="AH473"/>
  <c r="AH472" s="1"/>
  <c r="AH471" s="1"/>
  <c r="AH470" s="1"/>
  <c r="AG473"/>
  <c r="AG472" s="1"/>
  <c r="AG471" s="1"/>
  <c r="AG470" s="1"/>
  <c r="AJ468"/>
  <c r="AI468"/>
  <c r="AH468"/>
  <c r="AH467" s="1"/>
  <c r="AH466" s="1"/>
  <c r="AH465" s="1"/>
  <c r="AG468"/>
  <c r="AG467" s="1"/>
  <c r="AG466" s="1"/>
  <c r="AG465" s="1"/>
  <c r="AJ467"/>
  <c r="AJ466" s="1"/>
  <c r="AJ465" s="1"/>
  <c r="AI467"/>
  <c r="AI466" s="1"/>
  <c r="AI465" s="1"/>
  <c r="AJ463"/>
  <c r="AJ462" s="1"/>
  <c r="AJ461" s="1"/>
  <c r="AJ460" s="1"/>
  <c r="AJ459" s="1"/>
  <c r="AI463"/>
  <c r="AI462" s="1"/>
  <c r="AI461" s="1"/>
  <c r="AI460" s="1"/>
  <c r="AH463"/>
  <c r="AG463"/>
  <c r="AH462"/>
  <c r="AH461" s="1"/>
  <c r="AH460" s="1"/>
  <c r="AG462"/>
  <c r="AG461" s="1"/>
  <c r="AG460" s="1"/>
  <c r="AJ450"/>
  <c r="AI450"/>
  <c r="AH450"/>
  <c r="AH449" s="1"/>
  <c r="AH448" s="1"/>
  <c r="AH447" s="1"/>
  <c r="AG450"/>
  <c r="AG449" s="1"/>
  <c r="AG448" s="1"/>
  <c r="AG447" s="1"/>
  <c r="AJ449"/>
  <c r="AJ448" s="1"/>
  <c r="AJ447" s="1"/>
  <c r="AI449"/>
  <c r="AI448" s="1"/>
  <c r="AI447" s="1"/>
  <c r="AJ442"/>
  <c r="AJ441" s="1"/>
  <c r="AJ440" s="1"/>
  <c r="AJ439" s="1"/>
  <c r="AJ438" s="1"/>
  <c r="AJ437" s="1"/>
  <c r="AI442"/>
  <c r="AI441" s="1"/>
  <c r="AI440" s="1"/>
  <c r="AI439" s="1"/>
  <c r="AI438" s="1"/>
  <c r="AI437" s="1"/>
  <c r="AH442"/>
  <c r="AG442"/>
  <c r="AG441" s="1"/>
  <c r="AG440" s="1"/>
  <c r="AG439" s="1"/>
  <c r="AG438" s="1"/>
  <c r="AG437" s="1"/>
  <c r="AH441"/>
  <c r="AH440" s="1"/>
  <c r="AH439" s="1"/>
  <c r="AH438" s="1"/>
  <c r="AH437" s="1"/>
  <c r="AJ433"/>
  <c r="AI433"/>
  <c r="AH433"/>
  <c r="AG433"/>
  <c r="AJ431"/>
  <c r="AI431"/>
  <c r="AH431"/>
  <c r="AG431"/>
  <c r="AJ429"/>
  <c r="AJ428" s="1"/>
  <c r="AJ427" s="1"/>
  <c r="AI429"/>
  <c r="AI428" s="1"/>
  <c r="AI427" s="1"/>
  <c r="AH429"/>
  <c r="AG429"/>
  <c r="AH428"/>
  <c r="AH427" s="1"/>
  <c r="AJ425"/>
  <c r="AJ424" s="1"/>
  <c r="AJ423" s="1"/>
  <c r="AJ422" s="1"/>
  <c r="AI425"/>
  <c r="AI424" s="1"/>
  <c r="AI423" s="1"/>
  <c r="AI422" s="1"/>
  <c r="AH425"/>
  <c r="AG425"/>
  <c r="AH424"/>
  <c r="AH423" s="1"/>
  <c r="AH422" s="1"/>
  <c r="AG424"/>
  <c r="AG423" s="1"/>
  <c r="AJ415"/>
  <c r="AI415"/>
  <c r="AH415"/>
  <c r="AG415"/>
  <c r="AJ413"/>
  <c r="AI413"/>
  <c r="AH413"/>
  <c r="AH412" s="1"/>
  <c r="AG413"/>
  <c r="AG412" s="1"/>
  <c r="AJ412"/>
  <c r="AI412"/>
  <c r="AJ410"/>
  <c r="AI410"/>
  <c r="AH410"/>
  <c r="AG410"/>
  <c r="AJ408"/>
  <c r="AJ407" s="1"/>
  <c r="AI408"/>
  <c r="AI407" s="1"/>
  <c r="AH408"/>
  <c r="AG408"/>
  <c r="AH407"/>
  <c r="AG407"/>
  <c r="AJ405"/>
  <c r="AI405"/>
  <c r="AH405"/>
  <c r="AH404" s="1"/>
  <c r="AG405"/>
  <c r="AG404" s="1"/>
  <c r="AJ404"/>
  <c r="AI404"/>
  <c r="AJ402"/>
  <c r="AJ401" s="1"/>
  <c r="AJ400" s="1"/>
  <c r="AI402"/>
  <c r="AI401" s="1"/>
  <c r="AI400" s="1"/>
  <c r="AI399" s="1"/>
  <c r="AH402"/>
  <c r="AH401" s="1"/>
  <c r="AG402"/>
  <c r="AG401"/>
  <c r="AG400" s="1"/>
  <c r="AG399" s="1"/>
  <c r="AJ397"/>
  <c r="AI397"/>
  <c r="AH397"/>
  <c r="AH396" s="1"/>
  <c r="AH395" s="1"/>
  <c r="AH394" s="1"/>
  <c r="AG397"/>
  <c r="AG396" s="1"/>
  <c r="AG395" s="1"/>
  <c r="AG394" s="1"/>
  <c r="AJ396"/>
  <c r="AJ395" s="1"/>
  <c r="AJ394" s="1"/>
  <c r="AI396"/>
  <c r="AI395" s="1"/>
  <c r="AI394" s="1"/>
  <c r="AJ391"/>
  <c r="AI391"/>
  <c r="AH391"/>
  <c r="AH390" s="1"/>
  <c r="AH389" s="1"/>
  <c r="AH388" s="1"/>
  <c r="AG391"/>
  <c r="AG390" s="1"/>
  <c r="AG389" s="1"/>
  <c r="AG388" s="1"/>
  <c r="AJ390"/>
  <c r="AJ389" s="1"/>
  <c r="AJ388" s="1"/>
  <c r="AI390"/>
  <c r="AI389" s="1"/>
  <c r="AI388" s="1"/>
  <c r="AJ384"/>
  <c r="AI384"/>
  <c r="AH384"/>
  <c r="AH383" s="1"/>
  <c r="AH382" s="1"/>
  <c r="AG384"/>
  <c r="AG383" s="1"/>
  <c r="AG382" s="1"/>
  <c r="AJ383"/>
  <c r="AJ382" s="1"/>
  <c r="AI383"/>
  <c r="AI382" s="1"/>
  <c r="AJ377"/>
  <c r="AI377"/>
  <c r="AH377"/>
  <c r="AH376" s="1"/>
  <c r="AG377"/>
  <c r="AG376" s="1"/>
  <c r="AJ376"/>
  <c r="AI376"/>
  <c r="AJ374"/>
  <c r="AJ373" s="1"/>
  <c r="AI374"/>
  <c r="AI373" s="1"/>
  <c r="AH374"/>
  <c r="AG374"/>
  <c r="AH373"/>
  <c r="AG373"/>
  <c r="AJ371"/>
  <c r="AI371"/>
  <c r="AH371"/>
  <c r="AH370" s="1"/>
  <c r="AG371"/>
  <c r="AG370" s="1"/>
  <c r="AJ370"/>
  <c r="AI370"/>
  <c r="AJ368"/>
  <c r="AJ367" s="1"/>
  <c r="AJ366" s="1"/>
  <c r="AI368"/>
  <c r="AI367" s="1"/>
  <c r="AH368"/>
  <c r="AG368"/>
  <c r="AG367" s="1"/>
  <c r="AH367"/>
  <c r="AH366" s="1"/>
  <c r="AJ364"/>
  <c r="AJ363" s="1"/>
  <c r="AJ362" s="1"/>
  <c r="AJ361" s="1"/>
  <c r="AJ360" s="1"/>
  <c r="AJ359" s="1"/>
  <c r="AI364"/>
  <c r="AI363" s="1"/>
  <c r="AI362" s="1"/>
  <c r="AH364"/>
  <c r="AG364"/>
  <c r="AG363" s="1"/>
  <c r="AG362" s="1"/>
  <c r="AH363"/>
  <c r="AH362" s="1"/>
  <c r="AH361" s="1"/>
  <c r="AH360" s="1"/>
  <c r="AH359" s="1"/>
  <c r="AJ355"/>
  <c r="AJ354" s="1"/>
  <c r="AJ353" s="1"/>
  <c r="AJ352" s="1"/>
  <c r="AJ351" s="1"/>
  <c r="AI355"/>
  <c r="AI354" s="1"/>
  <c r="AI353" s="1"/>
  <c r="AI352" s="1"/>
  <c r="AI351" s="1"/>
  <c r="AH355"/>
  <c r="AH354" s="1"/>
  <c r="AH353" s="1"/>
  <c r="AH352" s="1"/>
  <c r="AH351" s="1"/>
  <c r="AG355"/>
  <c r="AG354" s="1"/>
  <c r="AG353" s="1"/>
  <c r="AG352" s="1"/>
  <c r="AG351" s="1"/>
  <c r="AJ346"/>
  <c r="AI346"/>
  <c r="AH346"/>
  <c r="AH345" s="1"/>
  <c r="AH344" s="1"/>
  <c r="AH343" s="1"/>
  <c r="AH342" s="1"/>
  <c r="AG346"/>
  <c r="AG345" s="1"/>
  <c r="AG344" s="1"/>
  <c r="AG343" s="1"/>
  <c r="AG342" s="1"/>
  <c r="AJ345"/>
  <c r="AJ344" s="1"/>
  <c r="AJ343" s="1"/>
  <c r="AJ342" s="1"/>
  <c r="AI345"/>
  <c r="AI344" s="1"/>
  <c r="AI343" s="1"/>
  <c r="AI342" s="1"/>
  <c r="AJ339"/>
  <c r="AI339"/>
  <c r="AH339"/>
  <c r="AH338" s="1"/>
  <c r="AH337" s="1"/>
  <c r="AH336" s="1"/>
  <c r="AG339"/>
  <c r="AG338" s="1"/>
  <c r="AG337" s="1"/>
  <c r="AG336" s="1"/>
  <c r="AJ338"/>
  <c r="AJ337" s="1"/>
  <c r="AJ336" s="1"/>
  <c r="AI338"/>
  <c r="AI337" s="1"/>
  <c r="AI336" s="1"/>
  <c r="AJ334"/>
  <c r="AJ333" s="1"/>
  <c r="AI334"/>
  <c r="AI333" s="1"/>
  <c r="AH334"/>
  <c r="AG334"/>
  <c r="AH333"/>
  <c r="AG333"/>
  <c r="AJ330"/>
  <c r="AI330"/>
  <c r="AH330"/>
  <c r="AG330"/>
  <c r="AJ328"/>
  <c r="AI328"/>
  <c r="AH328"/>
  <c r="AG328"/>
  <c r="AJ326"/>
  <c r="AJ325" s="1"/>
  <c r="AJ324" s="1"/>
  <c r="AI326"/>
  <c r="AI325" s="1"/>
  <c r="AI324" s="1"/>
  <c r="AH326"/>
  <c r="AG326"/>
  <c r="AH325"/>
  <c r="AH324" s="1"/>
  <c r="AG325"/>
  <c r="AG324" s="1"/>
  <c r="AJ322"/>
  <c r="AJ321" s="1"/>
  <c r="AJ320" s="1"/>
  <c r="AI322"/>
  <c r="AI321" s="1"/>
  <c r="AI320" s="1"/>
  <c r="AH322"/>
  <c r="AH321" s="1"/>
  <c r="AH320" s="1"/>
  <c r="AG322"/>
  <c r="AG321" s="1"/>
  <c r="AG320" s="1"/>
  <c r="AL318"/>
  <c r="AL317" s="1"/>
  <c r="AK318"/>
  <c r="AK317" s="1"/>
  <c r="AJ318"/>
  <c r="AI318"/>
  <c r="AH318"/>
  <c r="AH317" s="1"/>
  <c r="AG318"/>
  <c r="AG317" s="1"/>
  <c r="AJ317"/>
  <c r="AJ316" s="1"/>
  <c r="AI317"/>
  <c r="AI316" s="1"/>
  <c r="AJ313"/>
  <c r="AJ312" s="1"/>
  <c r="AJ311" s="1"/>
  <c r="AJ310" s="1"/>
  <c r="AI313"/>
  <c r="AI312" s="1"/>
  <c r="AI311" s="1"/>
  <c r="AI310" s="1"/>
  <c r="AH313"/>
  <c r="AG313"/>
  <c r="AH312"/>
  <c r="AH311" s="1"/>
  <c r="AH310" s="1"/>
  <c r="AG312"/>
  <c r="AG311" s="1"/>
  <c r="AG310" s="1"/>
  <c r="AJ308"/>
  <c r="AI308"/>
  <c r="AH308"/>
  <c r="AG308"/>
  <c r="AG307" s="1"/>
  <c r="AG306" s="1"/>
  <c r="AG305" s="1"/>
  <c r="AJ307"/>
  <c r="AI307"/>
  <c r="AI306" s="1"/>
  <c r="AI305" s="1"/>
  <c r="AH307"/>
  <c r="AH306" s="1"/>
  <c r="AH305" s="1"/>
  <c r="AJ306"/>
  <c r="AJ305" s="1"/>
  <c r="AJ301"/>
  <c r="AI301"/>
  <c r="AH301"/>
  <c r="AG301"/>
  <c r="AG300" s="1"/>
  <c r="AG299" s="1"/>
  <c r="AG298" s="1"/>
  <c r="AG297" s="1"/>
  <c r="AJ300"/>
  <c r="AI300"/>
  <c r="AI299" s="1"/>
  <c r="AI298" s="1"/>
  <c r="AI297" s="1"/>
  <c r="AH300"/>
  <c r="AH299" s="1"/>
  <c r="AH298" s="1"/>
  <c r="AH297" s="1"/>
  <c r="AJ299"/>
  <c r="AJ298" s="1"/>
  <c r="AJ297" s="1"/>
  <c r="AJ293"/>
  <c r="AI293"/>
  <c r="AH293"/>
  <c r="AG293"/>
  <c r="AJ291"/>
  <c r="AI291"/>
  <c r="AH291"/>
  <c r="AG291"/>
  <c r="AJ289"/>
  <c r="AI289"/>
  <c r="AH289"/>
  <c r="AG289"/>
  <c r="AG288" s="1"/>
  <c r="AG287" s="1"/>
  <c r="AG286" s="1"/>
  <c r="AG285" s="1"/>
  <c r="AJ288"/>
  <c r="AJ287"/>
  <c r="AJ286" s="1"/>
  <c r="AJ285" s="1"/>
  <c r="AJ280"/>
  <c r="AI280"/>
  <c r="AI279" s="1"/>
  <c r="AH280"/>
  <c r="AG280"/>
  <c r="AG279" s="1"/>
  <c r="AJ279"/>
  <c r="AH279"/>
  <c r="AJ277"/>
  <c r="AI277"/>
  <c r="AH277"/>
  <c r="AG277"/>
  <c r="AJ276"/>
  <c r="AI276"/>
  <c r="AH276"/>
  <c r="AG276"/>
  <c r="AJ274"/>
  <c r="AI274"/>
  <c r="AI273" s="1"/>
  <c r="AI272" s="1"/>
  <c r="AH274"/>
  <c r="AG274"/>
  <c r="AG273" s="1"/>
  <c r="AJ273"/>
  <c r="AH273"/>
  <c r="AH272" s="1"/>
  <c r="AJ270"/>
  <c r="AI270"/>
  <c r="AH270"/>
  <c r="AG270"/>
  <c r="AG269" s="1"/>
  <c r="AJ269"/>
  <c r="AI269"/>
  <c r="AH269"/>
  <c r="AJ267"/>
  <c r="AI267"/>
  <c r="AI266" s="1"/>
  <c r="AI265" s="1"/>
  <c r="AI264" s="1"/>
  <c r="AH267"/>
  <c r="AH266" s="1"/>
  <c r="AH265" s="1"/>
  <c r="AG267"/>
  <c r="AG266" s="1"/>
  <c r="AJ266"/>
  <c r="AJ265" s="1"/>
  <c r="AJ261"/>
  <c r="AJ260" s="1"/>
  <c r="AI261"/>
  <c r="AH261"/>
  <c r="AH260" s="1"/>
  <c r="AG261"/>
  <c r="AG260" s="1"/>
  <c r="AI260"/>
  <c r="AJ258"/>
  <c r="AI258"/>
  <c r="AI257" s="1"/>
  <c r="AH258"/>
  <c r="AH257" s="1"/>
  <c r="AG258"/>
  <c r="AG257" s="1"/>
  <c r="AJ257"/>
  <c r="AJ255"/>
  <c r="AJ254" s="1"/>
  <c r="AJ253" s="1"/>
  <c r="AI255"/>
  <c r="AH255"/>
  <c r="AG255"/>
  <c r="AG254" s="1"/>
  <c r="AG253" s="1"/>
  <c r="AI254"/>
  <c r="AI253" s="1"/>
  <c r="AH254"/>
  <c r="AH253" s="1"/>
  <c r="AJ251"/>
  <c r="AJ250" s="1"/>
  <c r="AI251"/>
  <c r="AI250" s="1"/>
  <c r="AH251"/>
  <c r="AH250" s="1"/>
  <c r="AG251"/>
  <c r="AG250" s="1"/>
  <c r="AJ248"/>
  <c r="AI248"/>
  <c r="AI247" s="1"/>
  <c r="AH248"/>
  <c r="AH247" s="1"/>
  <c r="AG248"/>
  <c r="AG247" s="1"/>
  <c r="AJ247"/>
  <c r="AJ245"/>
  <c r="AJ244" s="1"/>
  <c r="AI245"/>
  <c r="AH245"/>
  <c r="AH244" s="1"/>
  <c r="AG245"/>
  <c r="AG244" s="1"/>
  <c r="AI244"/>
  <c r="AJ241"/>
  <c r="AJ240" s="1"/>
  <c r="AI241"/>
  <c r="AI240" s="1"/>
  <c r="AH241"/>
  <c r="AG241"/>
  <c r="AG240" s="1"/>
  <c r="AH240"/>
  <c r="AJ238"/>
  <c r="AI238"/>
  <c r="AI237" s="1"/>
  <c r="AI236" s="1"/>
  <c r="AH238"/>
  <c r="AH237" s="1"/>
  <c r="AH236" s="1"/>
  <c r="AH235" s="1"/>
  <c r="AG238"/>
  <c r="AG237" s="1"/>
  <c r="AG236" s="1"/>
  <c r="AJ237"/>
  <c r="AJ236" s="1"/>
  <c r="AJ224"/>
  <c r="AI224"/>
  <c r="AI223" s="1"/>
  <c r="AI222" s="1"/>
  <c r="AI221" s="1"/>
  <c r="AI220" s="1"/>
  <c r="AH224"/>
  <c r="AH223" s="1"/>
  <c r="AH222" s="1"/>
  <c r="AH221" s="1"/>
  <c r="AH220" s="1"/>
  <c r="AG224"/>
  <c r="AJ223"/>
  <c r="AJ222" s="1"/>
  <c r="AJ221" s="1"/>
  <c r="AJ220" s="1"/>
  <c r="AG223"/>
  <c r="AG222" s="1"/>
  <c r="AG221" s="1"/>
  <c r="AG220" s="1"/>
  <c r="AJ217"/>
  <c r="AI217"/>
  <c r="AI216" s="1"/>
  <c r="AI215" s="1"/>
  <c r="AI214" s="1"/>
  <c r="AI213" s="1"/>
  <c r="AH217"/>
  <c r="AH216" s="1"/>
  <c r="AH215" s="1"/>
  <c r="AH214" s="1"/>
  <c r="AH213" s="1"/>
  <c r="AG217"/>
  <c r="AG216" s="1"/>
  <c r="AG215" s="1"/>
  <c r="AG214" s="1"/>
  <c r="AG213" s="1"/>
  <c r="AJ216"/>
  <c r="AJ215" s="1"/>
  <c r="AJ214" s="1"/>
  <c r="AJ213" s="1"/>
  <c r="AJ210"/>
  <c r="AI210"/>
  <c r="AI209" s="1"/>
  <c r="AI208" s="1"/>
  <c r="AI207" s="1"/>
  <c r="AI206" s="1"/>
  <c r="AH210"/>
  <c r="AH209" s="1"/>
  <c r="AH208" s="1"/>
  <c r="AH207" s="1"/>
  <c r="AH206" s="1"/>
  <c r="AG210"/>
  <c r="AJ209"/>
  <c r="AJ208" s="1"/>
  <c r="AJ207" s="1"/>
  <c r="AJ206" s="1"/>
  <c r="AG209"/>
  <c r="AG208" s="1"/>
  <c r="AG207" s="1"/>
  <c r="AG206" s="1"/>
  <c r="AJ203"/>
  <c r="AI203"/>
  <c r="AI202" s="1"/>
  <c r="AI201" s="1"/>
  <c r="AI200" s="1"/>
  <c r="AI199" s="1"/>
  <c r="AH203"/>
  <c r="AH202" s="1"/>
  <c r="AH201" s="1"/>
  <c r="AH200" s="1"/>
  <c r="AH199" s="1"/>
  <c r="AG203"/>
  <c r="AJ202"/>
  <c r="AJ201" s="1"/>
  <c r="AJ200" s="1"/>
  <c r="AJ199" s="1"/>
  <c r="AG202"/>
  <c r="AG201" s="1"/>
  <c r="AG200" s="1"/>
  <c r="AG199" s="1"/>
  <c r="AJ195"/>
  <c r="AJ194" s="1"/>
  <c r="AJ193" s="1"/>
  <c r="AJ192" s="1"/>
  <c r="AI195"/>
  <c r="AI194" s="1"/>
  <c r="AI193" s="1"/>
  <c r="AI192" s="1"/>
  <c r="AH195"/>
  <c r="AH194" s="1"/>
  <c r="AH193" s="1"/>
  <c r="AH192" s="1"/>
  <c r="AG195"/>
  <c r="AG194"/>
  <c r="AG193" s="1"/>
  <c r="AG192" s="1"/>
  <c r="AJ190"/>
  <c r="AI190"/>
  <c r="AH190"/>
  <c r="AH189" s="1"/>
  <c r="AG190"/>
  <c r="AG189" s="1"/>
  <c r="AJ189"/>
  <c r="AI189"/>
  <c r="AJ187"/>
  <c r="AI187"/>
  <c r="AH187"/>
  <c r="AG187"/>
  <c r="AJ185"/>
  <c r="AJ184" s="1"/>
  <c r="AJ183" s="1"/>
  <c r="AJ182" s="1"/>
  <c r="AJ181" s="1"/>
  <c r="AI185"/>
  <c r="AI184" s="1"/>
  <c r="AI183" s="1"/>
  <c r="AI182" s="1"/>
  <c r="AI181" s="1"/>
  <c r="AH185"/>
  <c r="AG185"/>
  <c r="AH184"/>
  <c r="AH183" s="1"/>
  <c r="AH182" s="1"/>
  <c r="AG184"/>
  <c r="AG183" s="1"/>
  <c r="AG182" s="1"/>
  <c r="AG181" s="1"/>
  <c r="AJ176"/>
  <c r="AI176"/>
  <c r="AH176"/>
  <c r="AH175" s="1"/>
  <c r="AH174" s="1"/>
  <c r="AG176"/>
  <c r="AG175" s="1"/>
  <c r="AG174" s="1"/>
  <c r="AJ175"/>
  <c r="AJ174" s="1"/>
  <c r="AI175"/>
  <c r="AI174" s="1"/>
  <c r="AJ172"/>
  <c r="AI172"/>
  <c r="AH172"/>
  <c r="AG172"/>
  <c r="AJ171"/>
  <c r="AJ170" s="1"/>
  <c r="AJ169" s="1"/>
  <c r="AI171"/>
  <c r="AI170" s="1"/>
  <c r="AI169" s="1"/>
  <c r="AH171"/>
  <c r="AG171"/>
  <c r="AJ161"/>
  <c r="AI161"/>
  <c r="AH161"/>
  <c r="AG161"/>
  <c r="AJ159"/>
  <c r="AI159"/>
  <c r="AH159"/>
  <c r="AG159"/>
  <c r="AJ158"/>
  <c r="AJ157" s="1"/>
  <c r="AJ156" s="1"/>
  <c r="AJ155" s="1"/>
  <c r="AI158"/>
  <c r="AI157" s="1"/>
  <c r="AI156" s="1"/>
  <c r="AI155" s="1"/>
  <c r="AJ152"/>
  <c r="AI152"/>
  <c r="AH152"/>
  <c r="AG152"/>
  <c r="AJ151"/>
  <c r="AI151"/>
  <c r="AH151"/>
  <c r="AG151"/>
  <c r="AJ150"/>
  <c r="AI150"/>
  <c r="AH150"/>
  <c r="AG150"/>
  <c r="AJ149"/>
  <c r="AI149"/>
  <c r="AH149"/>
  <c r="AG149"/>
  <c r="AJ148"/>
  <c r="AI148"/>
  <c r="AH148"/>
  <c r="AG148"/>
  <c r="AJ145"/>
  <c r="AI145"/>
  <c r="AH145"/>
  <c r="AG145"/>
  <c r="AJ143"/>
  <c r="AI143"/>
  <c r="AH143"/>
  <c r="AG143"/>
  <c r="AJ141"/>
  <c r="AI141"/>
  <c r="AH141"/>
  <c r="AH140" s="1"/>
  <c r="AG141"/>
  <c r="AG140" s="1"/>
  <c r="AJ140"/>
  <c r="AJ139" s="1"/>
  <c r="AI140"/>
  <c r="AI139" s="1"/>
  <c r="AJ138"/>
  <c r="AJ137" s="1"/>
  <c r="AJ135" s="1"/>
  <c r="AI138"/>
  <c r="AI137" s="1"/>
  <c r="AJ132"/>
  <c r="AJ131" s="1"/>
  <c r="AJ130" s="1"/>
  <c r="AJ129" s="1"/>
  <c r="AI132"/>
  <c r="AI131" s="1"/>
  <c r="AI130" s="1"/>
  <c r="AI129" s="1"/>
  <c r="AH132"/>
  <c r="AH131" s="1"/>
  <c r="AH130" s="1"/>
  <c r="AH129" s="1"/>
  <c r="AG132"/>
  <c r="AG131" s="1"/>
  <c r="AG130" s="1"/>
  <c r="AG129" s="1"/>
  <c r="AJ123"/>
  <c r="AI123"/>
  <c r="AH123"/>
  <c r="AH122" s="1"/>
  <c r="AH121" s="1"/>
  <c r="AH120" s="1"/>
  <c r="AH119" s="1"/>
  <c r="AG123"/>
  <c r="AG122" s="1"/>
  <c r="AG121" s="1"/>
  <c r="AG120" s="1"/>
  <c r="AG119" s="1"/>
  <c r="AJ122"/>
  <c r="AJ121" s="1"/>
  <c r="AJ120" s="1"/>
  <c r="AJ119" s="1"/>
  <c r="AI122"/>
  <c r="AI121" s="1"/>
  <c r="AI120" s="1"/>
  <c r="AI119" s="1"/>
  <c r="AI118" s="1"/>
  <c r="AJ115"/>
  <c r="AJ114" s="1"/>
  <c r="AJ113" s="1"/>
  <c r="AI115"/>
  <c r="AI114" s="1"/>
  <c r="AI113" s="1"/>
  <c r="AH115"/>
  <c r="AH114" s="1"/>
  <c r="AH113" s="1"/>
  <c r="AG115"/>
  <c r="AG114" s="1"/>
  <c r="AG113" s="1"/>
  <c r="AJ111"/>
  <c r="AJ110" s="1"/>
  <c r="AI111"/>
  <c r="AI110" s="1"/>
  <c r="AH111"/>
  <c r="AG111"/>
  <c r="AG110" s="1"/>
  <c r="AH110"/>
  <c r="AJ108"/>
  <c r="AI108"/>
  <c r="AH108"/>
  <c r="AH107" s="1"/>
  <c r="AG108"/>
  <c r="AG107" s="1"/>
  <c r="AJ107"/>
  <c r="AI107"/>
  <c r="AJ105"/>
  <c r="AJ104" s="1"/>
  <c r="AI105"/>
  <c r="AI104" s="1"/>
  <c r="AH105"/>
  <c r="AG105"/>
  <c r="AH104"/>
  <c r="AG104"/>
  <c r="AJ102"/>
  <c r="AI102"/>
  <c r="AH102"/>
  <c r="AH101" s="1"/>
  <c r="AG102"/>
  <c r="AG101" s="1"/>
  <c r="AJ101"/>
  <c r="AI101"/>
  <c r="AJ99"/>
  <c r="AJ98" s="1"/>
  <c r="AI99"/>
  <c r="AI98" s="1"/>
  <c r="AH99"/>
  <c r="AG99"/>
  <c r="AH98"/>
  <c r="AG98"/>
  <c r="AJ96"/>
  <c r="AI96"/>
  <c r="AH96"/>
  <c r="AH95" s="1"/>
  <c r="AG96"/>
  <c r="AG95" s="1"/>
  <c r="AJ95"/>
  <c r="AI95"/>
  <c r="AJ93"/>
  <c r="AJ92" s="1"/>
  <c r="AI93"/>
  <c r="AI92" s="1"/>
  <c r="AH93"/>
  <c r="AG93"/>
  <c r="AH92"/>
  <c r="AG92"/>
  <c r="AJ90"/>
  <c r="AI90"/>
  <c r="AH90"/>
  <c r="AH89" s="1"/>
  <c r="AH88" s="1"/>
  <c r="AG90"/>
  <c r="AG89" s="1"/>
  <c r="AJ89"/>
  <c r="AI89"/>
  <c r="AI88" s="1"/>
  <c r="AJ86"/>
  <c r="AI86"/>
  <c r="AH86"/>
  <c r="AG86"/>
  <c r="AJ84"/>
  <c r="AI84"/>
  <c r="AH84"/>
  <c r="AG84"/>
  <c r="AJ82"/>
  <c r="AI82"/>
  <c r="AH82"/>
  <c r="AG82"/>
  <c r="AJ80"/>
  <c r="AI80"/>
  <c r="AH80"/>
  <c r="AH79" s="1"/>
  <c r="AH78" s="1"/>
  <c r="AG80"/>
  <c r="AG79" s="1"/>
  <c r="AG78" s="1"/>
  <c r="AJ79"/>
  <c r="AJ78" s="1"/>
  <c r="AI79"/>
  <c r="AI78" s="1"/>
  <c r="AJ73"/>
  <c r="AI73"/>
  <c r="AH73"/>
  <c r="AH72" s="1"/>
  <c r="AH71" s="1"/>
  <c r="AH70" s="1"/>
  <c r="AH69" s="1"/>
  <c r="AG73"/>
  <c r="AG72" s="1"/>
  <c r="AG71" s="1"/>
  <c r="AG70" s="1"/>
  <c r="AG69" s="1"/>
  <c r="AJ72"/>
  <c r="AJ71" s="1"/>
  <c r="AJ70" s="1"/>
  <c r="AJ69" s="1"/>
  <c r="AI72"/>
  <c r="AI71" s="1"/>
  <c r="AI70" s="1"/>
  <c r="AI69" s="1"/>
  <c r="AJ64"/>
  <c r="AJ63" s="1"/>
  <c r="AI64"/>
  <c r="AI63" s="1"/>
  <c r="AH64"/>
  <c r="AG64"/>
  <c r="AH63"/>
  <c r="AG63"/>
  <c r="AJ61"/>
  <c r="AI61"/>
  <c r="AH61"/>
  <c r="AG61"/>
  <c r="AJ59"/>
  <c r="AI59"/>
  <c r="AH59"/>
  <c r="AG59"/>
  <c r="AJ57"/>
  <c r="AI57"/>
  <c r="AH57"/>
  <c r="AG57"/>
  <c r="AJ56"/>
  <c r="AJ55" s="1"/>
  <c r="AJ54" s="1"/>
  <c r="AI56"/>
  <c r="AJ52"/>
  <c r="AJ51" s="1"/>
  <c r="AJ50" s="1"/>
  <c r="AJ49" s="1"/>
  <c r="AJ48" s="1"/>
  <c r="AI52"/>
  <c r="AI51" s="1"/>
  <c r="AI50" s="1"/>
  <c r="AI49" s="1"/>
  <c r="AI48" s="1"/>
  <c r="AH52"/>
  <c r="AG52"/>
  <c r="AH51"/>
  <c r="AH50" s="1"/>
  <c r="AH49" s="1"/>
  <c r="AH48" s="1"/>
  <c r="AG51"/>
  <c r="AG50" s="1"/>
  <c r="AG49" s="1"/>
  <c r="AG48" s="1"/>
  <c r="AJ43"/>
  <c r="AI43"/>
  <c r="AH43"/>
  <c r="AG43"/>
  <c r="AJ41"/>
  <c r="AI41"/>
  <c r="AH41"/>
  <c r="AG41"/>
  <c r="AJ39"/>
  <c r="AI39"/>
  <c r="AH39"/>
  <c r="AH38" s="1"/>
  <c r="AH37" s="1"/>
  <c r="AH36" s="1"/>
  <c r="AH35" s="1"/>
  <c r="AG39"/>
  <c r="AG38" s="1"/>
  <c r="AG37" s="1"/>
  <c r="AG36" s="1"/>
  <c r="AG35" s="1"/>
  <c r="AJ38"/>
  <c r="AJ37" s="1"/>
  <c r="AJ36" s="1"/>
  <c r="AJ35" s="1"/>
  <c r="AI38"/>
  <c r="AI37" s="1"/>
  <c r="AI36" s="1"/>
  <c r="AI35" s="1"/>
  <c r="AJ31"/>
  <c r="AI31"/>
  <c r="AH31"/>
  <c r="AG31"/>
  <c r="AJ29"/>
  <c r="AI29"/>
  <c r="AH29"/>
  <c r="AG29"/>
  <c r="AJ27"/>
  <c r="AI27"/>
  <c r="AH27"/>
  <c r="AG27"/>
  <c r="AJ25"/>
  <c r="AI25"/>
  <c r="AH25"/>
  <c r="AH24" s="1"/>
  <c r="AG25"/>
  <c r="AG24" s="1"/>
  <c r="AJ24"/>
  <c r="AI24"/>
  <c r="AJ22"/>
  <c r="AJ21" s="1"/>
  <c r="AI22"/>
  <c r="AI21" s="1"/>
  <c r="AH22"/>
  <c r="AG22"/>
  <c r="AH21"/>
  <c r="AG21"/>
  <c r="AJ19"/>
  <c r="AI19"/>
  <c r="AH19"/>
  <c r="AH18" s="1"/>
  <c r="AG19"/>
  <c r="AG18" s="1"/>
  <c r="AJ18"/>
  <c r="AI18"/>
  <c r="AI17" s="1"/>
  <c r="AI16" s="1"/>
  <c r="AI15" s="1"/>
  <c r="AB832"/>
  <c r="AB831" s="1"/>
  <c r="AB830" s="1"/>
  <c r="AC832"/>
  <c r="AC831" s="1"/>
  <c r="AC830" s="1"/>
  <c r="AD832"/>
  <c r="AD831" s="1"/>
  <c r="AD830" s="1"/>
  <c r="AA832"/>
  <c r="AA831" s="1"/>
  <c r="AA830" s="1"/>
  <c r="AA829" s="1"/>
  <c r="AA828" s="1"/>
  <c r="AB1573"/>
  <c r="AB1572" s="1"/>
  <c r="AB1571" s="1"/>
  <c r="AB1570" s="1"/>
  <c r="AC1573"/>
  <c r="AC1572" s="1"/>
  <c r="AC1571" s="1"/>
  <c r="AC1570" s="1"/>
  <c r="AD1573"/>
  <c r="AD1572" s="1"/>
  <c r="AD1571" s="1"/>
  <c r="AD1570" s="1"/>
  <c r="AA1573"/>
  <c r="AA1572" s="1"/>
  <c r="AA1571" s="1"/>
  <c r="AA1570" s="1"/>
  <c r="AC405"/>
  <c r="AD405"/>
  <c r="AD404" s="1"/>
  <c r="AC404"/>
  <c r="AF434"/>
  <c r="AL434" s="1"/>
  <c r="AE434"/>
  <c r="AK434" s="1"/>
  <c r="AF357"/>
  <c r="AL357" s="1"/>
  <c r="AE357"/>
  <c r="AK357" s="1"/>
  <c r="AB355"/>
  <c r="AC355"/>
  <c r="AD355"/>
  <c r="AA355"/>
  <c r="AB923"/>
  <c r="AF935"/>
  <c r="AL935" s="1"/>
  <c r="AL934" s="1"/>
  <c r="AL933" s="1"/>
  <c r="AE935"/>
  <c r="AB934"/>
  <c r="AB933" s="1"/>
  <c r="AC934"/>
  <c r="AC933" s="1"/>
  <c r="AD934"/>
  <c r="AD933" s="1"/>
  <c r="AF934"/>
  <c r="AF933" s="1"/>
  <c r="AA934"/>
  <c r="AA933" s="1"/>
  <c r="AF916"/>
  <c r="AL916" s="1"/>
  <c r="AL915" s="1"/>
  <c r="AL914" s="1"/>
  <c r="AE916"/>
  <c r="AB915"/>
  <c r="AB914" s="1"/>
  <c r="AC915"/>
  <c r="AC914" s="1"/>
  <c r="AD915"/>
  <c r="AD914" s="1"/>
  <c r="AF915"/>
  <c r="AF914" s="1"/>
  <c r="AA915"/>
  <c r="AA914" s="1"/>
  <c r="AF913"/>
  <c r="AE913"/>
  <c r="AB912"/>
  <c r="AB911" s="1"/>
  <c r="AB910" s="1"/>
  <c r="AC912"/>
  <c r="AC911" s="1"/>
  <c r="AC910" s="1"/>
  <c r="AD912"/>
  <c r="AD911" s="1"/>
  <c r="AD910" s="1"/>
  <c r="AA912"/>
  <c r="AA911" s="1"/>
  <c r="AA910" s="1"/>
  <c r="AF887"/>
  <c r="AL887" s="1"/>
  <c r="AL886" s="1"/>
  <c r="AL885" s="1"/>
  <c r="AL884" s="1"/>
  <c r="AE887"/>
  <c r="AK887" s="1"/>
  <c r="AK886" s="1"/>
  <c r="AK885" s="1"/>
  <c r="AK884" s="1"/>
  <c r="AF872"/>
  <c r="AE872"/>
  <c r="AB871"/>
  <c r="AB870" s="1"/>
  <c r="AC871"/>
  <c r="AC870" s="1"/>
  <c r="AD871"/>
  <c r="AD870" s="1"/>
  <c r="AA871"/>
  <c r="AA870" s="1"/>
  <c r="AF833"/>
  <c r="AL833" s="1"/>
  <c r="AL832" s="1"/>
  <c r="AL831" s="1"/>
  <c r="AL830" s="1"/>
  <c r="AL829" s="1"/>
  <c r="AL828" s="1"/>
  <c r="AE833"/>
  <c r="AK833" s="1"/>
  <c r="AK832" s="1"/>
  <c r="AK831" s="1"/>
  <c r="AK830" s="1"/>
  <c r="AK829" s="1"/>
  <c r="AK828" s="1"/>
  <c r="AF1200"/>
  <c r="AE1200"/>
  <c r="AB1199"/>
  <c r="AB1198" s="1"/>
  <c r="AC1199"/>
  <c r="AC1198" s="1"/>
  <c r="AD1199"/>
  <c r="AD1198" s="1"/>
  <c r="AA1199"/>
  <c r="AA1198" s="1"/>
  <c r="AB1079"/>
  <c r="AC1079"/>
  <c r="AD1079"/>
  <c r="AF1081"/>
  <c r="AL1081" s="1"/>
  <c r="AE1081"/>
  <c r="AK1081" s="1"/>
  <c r="AA1079"/>
  <c r="AB1215"/>
  <c r="AC1215"/>
  <c r="AD1215"/>
  <c r="AF1218"/>
  <c r="AE1218"/>
  <c r="AF1216"/>
  <c r="AE1216"/>
  <c r="AB1217"/>
  <c r="AC1217"/>
  <c r="AD1217"/>
  <c r="AA1217"/>
  <c r="AA1215"/>
  <c r="AI1268" l="1"/>
  <c r="AI1267" s="1"/>
  <c r="AH1268"/>
  <c r="AH1267" s="1"/>
  <c r="AJ1268"/>
  <c r="AJ1267" s="1"/>
  <c r="AG1268"/>
  <c r="AG1267" s="1"/>
  <c r="AG1294"/>
  <c r="AH990"/>
  <c r="AH989" s="1"/>
  <c r="AI1091"/>
  <c r="AI1090" s="1"/>
  <c r="AG118"/>
  <c r="AH841"/>
  <c r="AJ1432"/>
  <c r="AJ1431" s="1"/>
  <c r="AH1437"/>
  <c r="AH1432" s="1"/>
  <c r="AH1431" s="1"/>
  <c r="AA909"/>
  <c r="AI574"/>
  <c r="AH836"/>
  <c r="AG984"/>
  <c r="AG1066"/>
  <c r="AI1280"/>
  <c r="AI1279" s="1"/>
  <c r="AI288"/>
  <c r="AI287" s="1"/>
  <c r="AI286" s="1"/>
  <c r="AI285" s="1"/>
  <c r="AG715"/>
  <c r="AJ973"/>
  <c r="AJ972" s="1"/>
  <c r="AJ971" s="1"/>
  <c r="AG1065"/>
  <c r="AG1064" s="1"/>
  <c r="AG1062" s="1"/>
  <c r="AG1280"/>
  <c r="AG1279" s="1"/>
  <c r="AH1294"/>
  <c r="AH288"/>
  <c r="AH287" s="1"/>
  <c r="AH286" s="1"/>
  <c r="AH285" s="1"/>
  <c r="AH459"/>
  <c r="AG272"/>
  <c r="AI841"/>
  <c r="AJ1214"/>
  <c r="AJ1294"/>
  <c r="AJ1280" s="1"/>
  <c r="AJ1279" s="1"/>
  <c r="AF1215"/>
  <c r="AL1216"/>
  <c r="AL1215" s="1"/>
  <c r="AE1199"/>
  <c r="AE1198" s="1"/>
  <c r="AK1200"/>
  <c r="AK1199" s="1"/>
  <c r="AK1198" s="1"/>
  <c r="AE871"/>
  <c r="AE870" s="1"/>
  <c r="AK872"/>
  <c r="AK871" s="1"/>
  <c r="AK870" s="1"/>
  <c r="AE912"/>
  <c r="AE911" s="1"/>
  <c r="AE910" s="1"/>
  <c r="AK913"/>
  <c r="AK912" s="1"/>
  <c r="AK911" s="1"/>
  <c r="AK910" s="1"/>
  <c r="AE915"/>
  <c r="AE914" s="1"/>
  <c r="AK916"/>
  <c r="AK915" s="1"/>
  <c r="AK914" s="1"/>
  <c r="AE934"/>
  <c r="AE933" s="1"/>
  <c r="AK935"/>
  <c r="AK934" s="1"/>
  <c r="AK933" s="1"/>
  <c r="AG56"/>
  <c r="AG55" s="1"/>
  <c r="AG54" s="1"/>
  <c r="AG47" s="1"/>
  <c r="AG158"/>
  <c r="AG157" s="1"/>
  <c r="AG156" s="1"/>
  <c r="AG155" s="1"/>
  <c r="AG883"/>
  <c r="AG882" s="1"/>
  <c r="AE1215"/>
  <c r="AK1216"/>
  <c r="AK1215" s="1"/>
  <c r="AE832"/>
  <c r="AE831" s="1"/>
  <c r="AE830" s="1"/>
  <c r="AJ47"/>
  <c r="AH170"/>
  <c r="AH169" s="1"/>
  <c r="AF832"/>
  <c r="AF831" s="1"/>
  <c r="AF830" s="1"/>
  <c r="AG170"/>
  <c r="AG169" s="1"/>
  <c r="AG243"/>
  <c r="AH264"/>
  <c r="AF1217"/>
  <c r="AL1218"/>
  <c r="AL1217" s="1"/>
  <c r="AE1217"/>
  <c r="AK1218"/>
  <c r="AK1217" s="1"/>
  <c r="AF1199"/>
  <c r="AF1198" s="1"/>
  <c r="AL1200"/>
  <c r="AL1199" s="1"/>
  <c r="AL1198" s="1"/>
  <c r="AF871"/>
  <c r="AF870" s="1"/>
  <c r="AL872"/>
  <c r="AL871" s="1"/>
  <c r="AL870" s="1"/>
  <c r="AF912"/>
  <c r="AF911" s="1"/>
  <c r="AF910" s="1"/>
  <c r="AL913"/>
  <c r="AL912" s="1"/>
  <c r="AL911" s="1"/>
  <c r="AL910" s="1"/>
  <c r="AH56"/>
  <c r="AH55" s="1"/>
  <c r="AH54" s="1"/>
  <c r="AH158"/>
  <c r="AH157" s="1"/>
  <c r="AH156" s="1"/>
  <c r="AH155" s="1"/>
  <c r="AJ315"/>
  <c r="AH1280"/>
  <c r="AI393"/>
  <c r="AH555"/>
  <c r="AJ555"/>
  <c r="AH623"/>
  <c r="AH622" s="1"/>
  <c r="AH649"/>
  <c r="AH737"/>
  <c r="AH780"/>
  <c r="AH779" s="1"/>
  <c r="AI883"/>
  <c r="AI882" s="1"/>
  <c r="AH941"/>
  <c r="AH940" s="1"/>
  <c r="AH939" s="1"/>
  <c r="AH1032"/>
  <c r="AG1091"/>
  <c r="AG1090" s="1"/>
  <c r="AG1474"/>
  <c r="AG555"/>
  <c r="AG623"/>
  <c r="AG622" s="1"/>
  <c r="AJ766"/>
  <c r="AJ765" s="1"/>
  <c r="AJ790"/>
  <c r="AJ789" s="1"/>
  <c r="AI814"/>
  <c r="AI813" s="1"/>
  <c r="AI812" s="1"/>
  <c r="AI973"/>
  <c r="AI972" s="1"/>
  <c r="AI971" s="1"/>
  <c r="AG1037"/>
  <c r="AG1032" s="1"/>
  <c r="AH1240"/>
  <c r="AI1339"/>
  <c r="AI1338" s="1"/>
  <c r="AI1337" s="1"/>
  <c r="AI1277" s="1"/>
  <c r="AJ1474"/>
  <c r="AG428"/>
  <c r="AG427" s="1"/>
  <c r="AI472"/>
  <c r="AI471" s="1"/>
  <c r="AI470" s="1"/>
  <c r="AH728"/>
  <c r="AH727" s="1"/>
  <c r="AH813"/>
  <c r="AH812" s="1"/>
  <c r="AG814"/>
  <c r="AG862"/>
  <c r="AG861" s="1"/>
  <c r="AI919"/>
  <c r="AI918" s="1"/>
  <c r="AH973"/>
  <c r="AH972" s="1"/>
  <c r="AH971" s="1"/>
  <c r="AG973"/>
  <c r="AG972" s="1"/>
  <c r="AG971" s="1"/>
  <c r="AH1045"/>
  <c r="AH1044" s="1"/>
  <c r="AJ1601"/>
  <c r="AJ1599" s="1"/>
  <c r="AI387"/>
  <c r="AH479"/>
  <c r="AH478" s="1"/>
  <c r="AH457" s="1"/>
  <c r="AJ485"/>
  <c r="AJ484" s="1"/>
  <c r="AJ479" s="1"/>
  <c r="AJ478" s="1"/>
  <c r="AJ457" s="1"/>
  <c r="AI737"/>
  <c r="AG983"/>
  <c r="AG1045"/>
  <c r="AG1044" s="1"/>
  <c r="AJ1065"/>
  <c r="AJ1064" s="1"/>
  <c r="AJ1062" s="1"/>
  <c r="AH1465"/>
  <c r="AH1454" s="1"/>
  <c r="AH1558"/>
  <c r="AH1557" s="1"/>
  <c r="AH1556" s="1"/>
  <c r="AH1555" s="1"/>
  <c r="AJ1565"/>
  <c r="AJ1556" s="1"/>
  <c r="AJ1555" s="1"/>
  <c r="AI1601"/>
  <c r="AI1599" s="1"/>
  <c r="AH835"/>
  <c r="AG235"/>
  <c r="AG234" s="1"/>
  <c r="AI235"/>
  <c r="AG1339"/>
  <c r="AG1338" s="1"/>
  <c r="AG1337" s="1"/>
  <c r="AG1277" s="1"/>
  <c r="AH1201"/>
  <c r="AH1167" s="1"/>
  <c r="AI1206"/>
  <c r="AI1201" s="1"/>
  <c r="AI1167" s="1"/>
  <c r="AJ1206"/>
  <c r="AJ1201" s="1"/>
  <c r="AJ1167" s="1"/>
  <c r="AG1214"/>
  <c r="AG1201" s="1"/>
  <c r="AG1167" s="1"/>
  <c r="AK1214"/>
  <c r="AH1076"/>
  <c r="AH1075" s="1"/>
  <c r="AH1074" s="1"/>
  <c r="AH1073" s="1"/>
  <c r="AG1076"/>
  <c r="AG1075" s="1"/>
  <c r="AG1074" s="1"/>
  <c r="AG1073" s="1"/>
  <c r="AL909"/>
  <c r="AL908" s="1"/>
  <c r="AH883"/>
  <c r="AH882" s="1"/>
  <c r="AJ862"/>
  <c r="AJ861" s="1"/>
  <c r="AJ698"/>
  <c r="AG422"/>
  <c r="AG393" s="1"/>
  <c r="AG387" s="1"/>
  <c r="AJ272"/>
  <c r="AJ264" s="1"/>
  <c r="AG265"/>
  <c r="AG264" s="1"/>
  <c r="AH243"/>
  <c r="AH234" s="1"/>
  <c r="AH181"/>
  <c r="AH118"/>
  <c r="AH17"/>
  <c r="AH16" s="1"/>
  <c r="AH15" s="1"/>
  <c r="AG139"/>
  <c r="AG138"/>
  <c r="AG137" s="1"/>
  <c r="AG135" s="1"/>
  <c r="AG17"/>
  <c r="AG16" s="1"/>
  <c r="AG15" s="1"/>
  <c r="AG13" s="1"/>
  <c r="AI55"/>
  <c r="AI54" s="1"/>
  <c r="AI47" s="1"/>
  <c r="AI77"/>
  <c r="AI76" s="1"/>
  <c r="AI67" s="1"/>
  <c r="AG88"/>
  <c r="AG77" s="1"/>
  <c r="AG76" s="1"/>
  <c r="AG67" s="1"/>
  <c r="AI135"/>
  <c r="AI243"/>
  <c r="AI234" s="1"/>
  <c r="AI179" s="1"/>
  <c r="AJ243"/>
  <c r="AJ17"/>
  <c r="AJ16" s="1"/>
  <c r="AJ15" s="1"/>
  <c r="AJ13" s="1"/>
  <c r="AH47"/>
  <c r="AH13" s="1"/>
  <c r="AH77"/>
  <c r="AH76" s="1"/>
  <c r="AH67" s="1"/>
  <c r="AJ88"/>
  <c r="AJ77" s="1"/>
  <c r="AJ76" s="1"/>
  <c r="AJ118"/>
  <c r="AI13"/>
  <c r="AJ235"/>
  <c r="AH139"/>
  <c r="AH138"/>
  <c r="AH137" s="1"/>
  <c r="AH135" s="1"/>
  <c r="AG446"/>
  <c r="AG445"/>
  <c r="AI315"/>
  <c r="AI304" s="1"/>
  <c r="AI283" s="1"/>
  <c r="AG366"/>
  <c r="AG361" s="1"/>
  <c r="AG360" s="1"/>
  <c r="AG359" s="1"/>
  <c r="AI366"/>
  <c r="AI361" s="1"/>
  <c r="AI360" s="1"/>
  <c r="AI359" s="1"/>
  <c r="AG459"/>
  <c r="AG457" s="1"/>
  <c r="AI459"/>
  <c r="AI457" s="1"/>
  <c r="AG512"/>
  <c r="AG511" s="1"/>
  <c r="AI511"/>
  <c r="AI540"/>
  <c r="AI539" s="1"/>
  <c r="AI555"/>
  <c r="AI554" s="1"/>
  <c r="AI553" s="1"/>
  <c r="AG650"/>
  <c r="AG649" s="1"/>
  <c r="AJ685"/>
  <c r="AJ684" s="1"/>
  <c r="AG698"/>
  <c r="AJ728"/>
  <c r="AJ727" s="1"/>
  <c r="AH766"/>
  <c r="AH765" s="1"/>
  <c r="AG780"/>
  <c r="AG779" s="1"/>
  <c r="AG813"/>
  <c r="AG812" s="1"/>
  <c r="AH316"/>
  <c r="AH315"/>
  <c r="AH304" s="1"/>
  <c r="AH283" s="1"/>
  <c r="AL316"/>
  <c r="AJ445"/>
  <c r="AJ446"/>
  <c r="AH400"/>
  <c r="AH399" s="1"/>
  <c r="AH393" s="1"/>
  <c r="AJ399"/>
  <c r="AJ393" s="1"/>
  <c r="AJ387" s="1"/>
  <c r="AJ574"/>
  <c r="AJ554" s="1"/>
  <c r="AH574"/>
  <c r="AH554" s="1"/>
  <c r="AH553" s="1"/>
  <c r="AH509" s="1"/>
  <c r="AJ623"/>
  <c r="AJ622" s="1"/>
  <c r="AJ650"/>
  <c r="AJ649" s="1"/>
  <c r="AI698"/>
  <c r="AI685" s="1"/>
  <c r="AI684" s="1"/>
  <c r="AG728"/>
  <c r="AG727" s="1"/>
  <c r="AI728"/>
  <c r="AI727" s="1"/>
  <c r="AI780"/>
  <c r="AI779" s="1"/>
  <c r="AJ780"/>
  <c r="AJ779" s="1"/>
  <c r="AG841"/>
  <c r="AG836" s="1"/>
  <c r="AG835" s="1"/>
  <c r="AG316"/>
  <c r="AG315"/>
  <c r="AG304" s="1"/>
  <c r="AG283" s="1"/>
  <c r="AK316"/>
  <c r="AI445"/>
  <c r="AI446"/>
  <c r="AG574"/>
  <c r="AG554" s="1"/>
  <c r="AG553" s="1"/>
  <c r="AH698"/>
  <c r="AH685" s="1"/>
  <c r="AH684" s="1"/>
  <c r="AH647" s="1"/>
  <c r="AI836"/>
  <c r="AI835" s="1"/>
  <c r="AI826" s="1"/>
  <c r="AH446"/>
  <c r="AH445"/>
  <c r="AJ304"/>
  <c r="AJ283" s="1"/>
  <c r="AH387"/>
  <c r="AG685"/>
  <c r="AG684" s="1"/>
  <c r="AG909"/>
  <c r="AG908" s="1"/>
  <c r="AG919"/>
  <c r="AG918" s="1"/>
  <c r="AJ941"/>
  <c r="AJ940" s="1"/>
  <c r="AJ939" s="1"/>
  <c r="AJ937" s="1"/>
  <c r="AH984"/>
  <c r="AH983" s="1"/>
  <c r="AI1032"/>
  <c r="AI1031" s="1"/>
  <c r="AI981" s="1"/>
  <c r="AJ1032"/>
  <c r="AJ1031" s="1"/>
  <c r="AJ981" s="1"/>
  <c r="AG1123"/>
  <c r="AI1123"/>
  <c r="AH1145"/>
  <c r="AJ841"/>
  <c r="AJ836" s="1"/>
  <c r="AJ835" s="1"/>
  <c r="AJ883"/>
  <c r="AJ882" s="1"/>
  <c r="AJ919"/>
  <c r="AJ918" s="1"/>
  <c r="AG941"/>
  <c r="AG940" s="1"/>
  <c r="AG939" s="1"/>
  <c r="AG937" s="1"/>
  <c r="AI941"/>
  <c r="AI940" s="1"/>
  <c r="AI939" s="1"/>
  <c r="AI937" s="1"/>
  <c r="AJ1091"/>
  <c r="AJ1090" s="1"/>
  <c r="AH1123"/>
  <c r="AH919"/>
  <c r="AH918" s="1"/>
  <c r="AH826" s="1"/>
  <c r="AH1091"/>
  <c r="AH1090" s="1"/>
  <c r="AJ1123"/>
  <c r="AJ1145"/>
  <c r="AI1065"/>
  <c r="AI1064" s="1"/>
  <c r="AI1062" s="1"/>
  <c r="AJ1339"/>
  <c r="AJ1338" s="1"/>
  <c r="AJ1337" s="1"/>
  <c r="AG1437"/>
  <c r="AH1429"/>
  <c r="AJ1465"/>
  <c r="AJ1454" s="1"/>
  <c r="AJ1429" s="1"/>
  <c r="AI1555"/>
  <c r="AH1582"/>
  <c r="AH1577" s="1"/>
  <c r="AH1576" s="1"/>
  <c r="AJ1582"/>
  <c r="AJ1577" s="1"/>
  <c r="AJ1576" s="1"/>
  <c r="AH1065"/>
  <c r="AH1064" s="1"/>
  <c r="AH1062" s="1"/>
  <c r="AI1240"/>
  <c r="AI1225" s="1"/>
  <c r="AH1339"/>
  <c r="AH1338" s="1"/>
  <c r="AH1337" s="1"/>
  <c r="AG1432"/>
  <c r="AG1431" s="1"/>
  <c r="AG1465"/>
  <c r="AG1454" s="1"/>
  <c r="AI1465"/>
  <c r="AI1454" s="1"/>
  <c r="AG1582"/>
  <c r="AG1577" s="1"/>
  <c r="AG1576" s="1"/>
  <c r="AG1553" s="1"/>
  <c r="AI1582"/>
  <c r="AI1577" s="1"/>
  <c r="AI1576" s="1"/>
  <c r="AG1240"/>
  <c r="AG1225" s="1"/>
  <c r="AJ1225"/>
  <c r="AH1279"/>
  <c r="AH1601"/>
  <c r="AH1599" s="1"/>
  <c r="AH1225"/>
  <c r="AI1437"/>
  <c r="AI1432" s="1"/>
  <c r="AI1431" s="1"/>
  <c r="AG1601"/>
  <c r="AG1599" s="1"/>
  <c r="AD829"/>
  <c r="AD828" s="1"/>
  <c r="AE829"/>
  <c r="AF829"/>
  <c r="AB829"/>
  <c r="AB828" s="1"/>
  <c r="AC829"/>
  <c r="AC828" s="1"/>
  <c r="AE828"/>
  <c r="AF828"/>
  <c r="AC909"/>
  <c r="AC908" s="1"/>
  <c r="AC1214"/>
  <c r="AE909"/>
  <c r="AE908" s="1"/>
  <c r="AF909"/>
  <c r="AF908" s="1"/>
  <c r="AB909"/>
  <c r="AB908" s="1"/>
  <c r="AD909"/>
  <c r="AD908" s="1"/>
  <c r="AA908"/>
  <c r="AA1214"/>
  <c r="AB1214"/>
  <c r="AF1214"/>
  <c r="AD1214"/>
  <c r="AE1214"/>
  <c r="AJ67" l="1"/>
  <c r="AH179"/>
  <c r="AJ349"/>
  <c r="AJ1553"/>
  <c r="AJ553"/>
  <c r="AJ509" s="1"/>
  <c r="AG1031"/>
  <c r="AJ1277"/>
  <c r="AH349"/>
  <c r="AH1553"/>
  <c r="AH1277"/>
  <c r="AI1553"/>
  <c r="AI349"/>
  <c r="AI647"/>
  <c r="AL1214"/>
  <c r="AI509"/>
  <c r="AG981"/>
  <c r="AH937"/>
  <c r="AG826"/>
  <c r="AH1031"/>
  <c r="AH981" s="1"/>
  <c r="AK909"/>
  <c r="AK908" s="1"/>
  <c r="AG179"/>
  <c r="AI1071"/>
  <c r="AJ1071"/>
  <c r="AH1071"/>
  <c r="AG1071"/>
  <c r="AG349"/>
  <c r="AJ234"/>
  <c r="AJ179" s="1"/>
  <c r="AI1429"/>
  <c r="AJ647"/>
  <c r="AG647"/>
  <c r="AG509"/>
  <c r="AG1429"/>
  <c r="AJ826"/>
  <c r="AF281"/>
  <c r="AL281" s="1"/>
  <c r="AL280" s="1"/>
  <c r="AL279" s="1"/>
  <c r="AE281"/>
  <c r="AB280"/>
  <c r="AB279" s="1"/>
  <c r="AC280"/>
  <c r="AC279" s="1"/>
  <c r="AD280"/>
  <c r="AD279" s="1"/>
  <c r="AA280"/>
  <c r="AA279" s="1"/>
  <c r="AB277"/>
  <c r="AB276" s="1"/>
  <c r="AC277"/>
  <c r="AC276" s="1"/>
  <c r="AD277"/>
  <c r="AD276" s="1"/>
  <c r="AA277"/>
  <c r="AA276" s="1"/>
  <c r="AB274"/>
  <c r="AB273" s="1"/>
  <c r="AC274"/>
  <c r="AC273" s="1"/>
  <c r="AD274"/>
  <c r="AD273" s="1"/>
  <c r="AA274"/>
  <c r="AA273" s="1"/>
  <c r="AA272" s="1"/>
  <c r="AB270"/>
  <c r="AC270"/>
  <c r="AC269" s="1"/>
  <c r="AD270"/>
  <c r="AD269" s="1"/>
  <c r="AA270"/>
  <c r="AA269" s="1"/>
  <c r="AB269"/>
  <c r="AF278"/>
  <c r="AE278"/>
  <c r="AF275"/>
  <c r="AE275"/>
  <c r="AF271"/>
  <c r="AE271"/>
  <c r="AF268"/>
  <c r="AE268"/>
  <c r="AB267"/>
  <c r="AB266" s="1"/>
  <c r="AC267"/>
  <c r="AC266" s="1"/>
  <c r="AD267"/>
  <c r="AD266" s="1"/>
  <c r="AA267"/>
  <c r="AA266" s="1"/>
  <c r="AF262"/>
  <c r="AL262" s="1"/>
  <c r="AL261" s="1"/>
  <c r="AL260" s="1"/>
  <c r="AE262"/>
  <c r="AD261"/>
  <c r="AC261"/>
  <c r="AC260" s="1"/>
  <c r="AB261"/>
  <c r="AB260" s="1"/>
  <c r="AA261"/>
  <c r="AA260" s="1"/>
  <c r="AD260"/>
  <c r="AF256"/>
  <c r="AL256" s="1"/>
  <c r="AL255" s="1"/>
  <c r="AL254" s="1"/>
  <c r="AL253" s="1"/>
  <c r="AE256"/>
  <c r="AF259"/>
  <c r="AE259"/>
  <c r="AF252"/>
  <c r="AE252"/>
  <c r="AF249"/>
  <c r="AE249"/>
  <c r="AF246"/>
  <c r="AL246" s="1"/>
  <c r="AL245" s="1"/>
  <c r="AL244" s="1"/>
  <c r="AE246"/>
  <c r="AB258"/>
  <c r="AB257" s="1"/>
  <c r="AC258"/>
  <c r="AC257" s="1"/>
  <c r="AD258"/>
  <c r="AD257" s="1"/>
  <c r="AA258"/>
  <c r="AA257" s="1"/>
  <c r="AB245"/>
  <c r="AB244" s="1"/>
  <c r="AC245"/>
  <c r="AC244" s="1"/>
  <c r="AD245"/>
  <c r="AD244" s="1"/>
  <c r="AA245"/>
  <c r="AA244" s="1"/>
  <c r="AB248"/>
  <c r="AB247" s="1"/>
  <c r="AC248"/>
  <c r="AC247" s="1"/>
  <c r="AD248"/>
  <c r="AD247" s="1"/>
  <c r="AA248"/>
  <c r="AA247" s="1"/>
  <c r="AB251"/>
  <c r="AB250" s="1"/>
  <c r="AC251"/>
  <c r="AC250" s="1"/>
  <c r="AD251"/>
  <c r="AD250" s="1"/>
  <c r="AA251"/>
  <c r="AA250" s="1"/>
  <c r="AB255"/>
  <c r="AB254" s="1"/>
  <c r="AB253" s="1"/>
  <c r="AC255"/>
  <c r="AC254" s="1"/>
  <c r="AC253" s="1"/>
  <c r="AD255"/>
  <c r="AD254" s="1"/>
  <c r="AD253" s="1"/>
  <c r="AA255"/>
  <c r="AA254" s="1"/>
  <c r="AA253" s="1"/>
  <c r="AI1613" l="1"/>
  <c r="AF245"/>
  <c r="AF244" s="1"/>
  <c r="AF255"/>
  <c r="AF254" s="1"/>
  <c r="AF253" s="1"/>
  <c r="AF280"/>
  <c r="AF279" s="1"/>
  <c r="AE248"/>
  <c r="AE247" s="1"/>
  <c r="AK249"/>
  <c r="AK248" s="1"/>
  <c r="AK247" s="1"/>
  <c r="AE258"/>
  <c r="AE257" s="1"/>
  <c r="AK259"/>
  <c r="AK258" s="1"/>
  <c r="AK257" s="1"/>
  <c r="AE267"/>
  <c r="AE266" s="1"/>
  <c r="AK268"/>
  <c r="AK267" s="1"/>
  <c r="AK266" s="1"/>
  <c r="AE274"/>
  <c r="AE273" s="1"/>
  <c r="AK275"/>
  <c r="AK274" s="1"/>
  <c r="AK273" s="1"/>
  <c r="AH1613"/>
  <c r="AF251"/>
  <c r="AF250" s="1"/>
  <c r="AL252"/>
  <c r="AL251" s="1"/>
  <c r="AL250" s="1"/>
  <c r="AF270"/>
  <c r="AF269" s="1"/>
  <c r="AL271"/>
  <c r="AL270" s="1"/>
  <c r="AL269" s="1"/>
  <c r="AF277"/>
  <c r="AF276" s="1"/>
  <c r="AL278"/>
  <c r="AL277" s="1"/>
  <c r="AL276" s="1"/>
  <c r="AJ1613"/>
  <c r="AE245"/>
  <c r="AE244" s="1"/>
  <c r="AK246"/>
  <c r="AK245" s="1"/>
  <c r="AK244" s="1"/>
  <c r="AE251"/>
  <c r="AE250" s="1"/>
  <c r="AK252"/>
  <c r="AK251" s="1"/>
  <c r="AK250" s="1"/>
  <c r="AE255"/>
  <c r="AE254" s="1"/>
  <c r="AE253" s="1"/>
  <c r="AK256"/>
  <c r="AK255" s="1"/>
  <c r="AK254" s="1"/>
  <c r="AK253" s="1"/>
  <c r="AE261"/>
  <c r="AE260" s="1"/>
  <c r="AK262"/>
  <c r="AK261" s="1"/>
  <c r="AK260" s="1"/>
  <c r="AE270"/>
  <c r="AE269" s="1"/>
  <c r="AK271"/>
  <c r="AK270" s="1"/>
  <c r="AK269" s="1"/>
  <c r="AE277"/>
  <c r="AE276" s="1"/>
  <c r="AK278"/>
  <c r="AK277" s="1"/>
  <c r="AK276" s="1"/>
  <c r="AE280"/>
  <c r="AE279" s="1"/>
  <c r="AK281"/>
  <c r="AK280" s="1"/>
  <c r="AK279" s="1"/>
  <c r="AF248"/>
  <c r="AF247" s="1"/>
  <c r="AL249"/>
  <c r="AL248" s="1"/>
  <c r="AL247" s="1"/>
  <c r="AF258"/>
  <c r="AF257" s="1"/>
  <c r="AL259"/>
  <c r="AL258" s="1"/>
  <c r="AL257" s="1"/>
  <c r="AF267"/>
  <c r="AF266" s="1"/>
  <c r="AL268"/>
  <c r="AL267" s="1"/>
  <c r="AL266" s="1"/>
  <c r="AL265" s="1"/>
  <c r="AF274"/>
  <c r="AF273" s="1"/>
  <c r="AL275"/>
  <c r="AL274" s="1"/>
  <c r="AL273" s="1"/>
  <c r="AL272" s="1"/>
  <c r="AF261"/>
  <c r="AF260" s="1"/>
  <c r="AG1613"/>
  <c r="AA265"/>
  <c r="AA264" s="1"/>
  <c r="AC243"/>
  <c r="AD243"/>
  <c r="AE243"/>
  <c r="AB272"/>
  <c r="AA243"/>
  <c r="AB243"/>
  <c r="AE272"/>
  <c r="AD272"/>
  <c r="AC272"/>
  <c r="AF265"/>
  <c r="AE265"/>
  <c r="AB265"/>
  <c r="AC265"/>
  <c r="AD265"/>
  <c r="AF272" l="1"/>
  <c r="AF264" s="1"/>
  <c r="AF243"/>
  <c r="AL243"/>
  <c r="AK265"/>
  <c r="AK243"/>
  <c r="AL264"/>
  <c r="AK272"/>
  <c r="AD264"/>
  <c r="AB264"/>
  <c r="AE264"/>
  <c r="AC264"/>
  <c r="AK264" l="1"/>
  <c r="AA195"/>
  <c r="AA194" s="1"/>
  <c r="AA193" s="1"/>
  <c r="AA192" s="1"/>
  <c r="AC195"/>
  <c r="AC194" s="1"/>
  <c r="AC193" s="1"/>
  <c r="AC192" s="1"/>
  <c r="AD195"/>
  <c r="AD194" s="1"/>
  <c r="AD193" s="1"/>
  <c r="AD192" s="1"/>
  <c r="AB195"/>
  <c r="AB194" s="1"/>
  <c r="AB193" s="1"/>
  <c r="AB192" s="1"/>
  <c r="AE197"/>
  <c r="AK197" s="1"/>
  <c r="AF196"/>
  <c r="AE196"/>
  <c r="AK196" s="1"/>
  <c r="AF195" l="1"/>
  <c r="AF194" s="1"/>
  <c r="AF193" s="1"/>
  <c r="AF192" s="1"/>
  <c r="AL196"/>
  <c r="AL195" s="1"/>
  <c r="AL194" s="1"/>
  <c r="AL193" s="1"/>
  <c r="AL192" s="1"/>
  <c r="AK195"/>
  <c r="AK194" s="1"/>
  <c r="AK193" s="1"/>
  <c r="AK192" s="1"/>
  <c r="AE195"/>
  <c r="AE194" s="1"/>
  <c r="AE193" s="1"/>
  <c r="AE192" s="1"/>
  <c r="AF1029" l="1"/>
  <c r="AE1029"/>
  <c r="AB1028"/>
  <c r="AB1027" s="1"/>
  <c r="AB1026" s="1"/>
  <c r="AB1025" s="1"/>
  <c r="AC1028"/>
  <c r="AC1027" s="1"/>
  <c r="AC1026" s="1"/>
  <c r="AC1025" s="1"/>
  <c r="AD1028"/>
  <c r="AD1027" s="1"/>
  <c r="AD1026" s="1"/>
  <c r="AD1025" s="1"/>
  <c r="AA1028"/>
  <c r="AA1027" s="1"/>
  <c r="AA1026" s="1"/>
  <c r="AA1025" s="1"/>
  <c r="AF1569"/>
  <c r="AE1569"/>
  <c r="AF1567"/>
  <c r="AE1567"/>
  <c r="AB1568"/>
  <c r="AC1568"/>
  <c r="AD1568"/>
  <c r="AA1568"/>
  <c r="AB1566"/>
  <c r="AC1566"/>
  <c r="AD1566"/>
  <c r="AA1566"/>
  <c r="AA1565" s="1"/>
  <c r="AB1565"/>
  <c r="AF1574"/>
  <c r="AE1574"/>
  <c r="AB1562"/>
  <c r="AF495"/>
  <c r="AE495"/>
  <c r="AB494"/>
  <c r="AB493" s="1"/>
  <c r="AC494"/>
  <c r="AC493" s="1"/>
  <c r="AD494"/>
  <c r="AD493" s="1"/>
  <c r="AA494"/>
  <c r="AA493" s="1"/>
  <c r="AK1574" l="1"/>
  <c r="AK1573" s="1"/>
  <c r="AK1572" s="1"/>
  <c r="AK1571" s="1"/>
  <c r="AK1570" s="1"/>
  <c r="AE1573"/>
  <c r="AE1572" s="1"/>
  <c r="AE1571" s="1"/>
  <c r="AE1570" s="1"/>
  <c r="AF1566"/>
  <c r="AL1567"/>
  <c r="AL1566" s="1"/>
  <c r="AF1028"/>
  <c r="AF1027" s="1"/>
  <c r="AF1026" s="1"/>
  <c r="AF1025" s="1"/>
  <c r="AL1029"/>
  <c r="AL1028" s="1"/>
  <c r="AL1027" s="1"/>
  <c r="AL1026" s="1"/>
  <c r="AL1025" s="1"/>
  <c r="AE1566"/>
  <c r="AK1567"/>
  <c r="AK1566" s="1"/>
  <c r="AE1028"/>
  <c r="AE1027" s="1"/>
  <c r="AE1026" s="1"/>
  <c r="AE1025" s="1"/>
  <c r="AK1029"/>
  <c r="AK1028" s="1"/>
  <c r="AK1027" s="1"/>
  <c r="AK1026" s="1"/>
  <c r="AK1025" s="1"/>
  <c r="AF494"/>
  <c r="AF493" s="1"/>
  <c r="AL495"/>
  <c r="AL494" s="1"/>
  <c r="AL493" s="1"/>
  <c r="AF1568"/>
  <c r="AF1565" s="1"/>
  <c r="AL1569"/>
  <c r="AL1568" s="1"/>
  <c r="AE494"/>
  <c r="AE493" s="1"/>
  <c r="AK495"/>
  <c r="AK494" s="1"/>
  <c r="AK493" s="1"/>
  <c r="AL1574"/>
  <c r="AL1573" s="1"/>
  <c r="AL1572" s="1"/>
  <c r="AL1571" s="1"/>
  <c r="AL1570" s="1"/>
  <c r="AF1573"/>
  <c r="AF1572" s="1"/>
  <c r="AF1571" s="1"/>
  <c r="AF1570" s="1"/>
  <c r="AE1568"/>
  <c r="AE1565" s="1"/>
  <c r="AK1569"/>
  <c r="AK1568" s="1"/>
  <c r="AC1565"/>
  <c r="AD1565"/>
  <c r="AL1565" l="1"/>
  <c r="AK1565"/>
  <c r="AF62"/>
  <c r="AE62"/>
  <c r="AB61"/>
  <c r="AC61"/>
  <c r="AD61"/>
  <c r="AA61"/>
  <c r="AF61" l="1"/>
  <c r="AL62"/>
  <c r="AL61" s="1"/>
  <c r="AE61"/>
  <c r="AK62"/>
  <c r="AK61" s="1"/>
  <c r="AD672"/>
  <c r="AF722"/>
  <c r="AE722"/>
  <c r="AB721"/>
  <c r="AB720" s="1"/>
  <c r="AC721"/>
  <c r="AC720" s="1"/>
  <c r="AD721"/>
  <c r="AD720" s="1"/>
  <c r="AA721"/>
  <c r="AA720" s="1"/>
  <c r="AD1610"/>
  <c r="AD1609" s="1"/>
  <c r="AD1608" s="1"/>
  <c r="AD1607" s="1"/>
  <c r="AC1610"/>
  <c r="AC1609" s="1"/>
  <c r="AC1608" s="1"/>
  <c r="AC1607" s="1"/>
  <c r="AB1610"/>
  <c r="AB1609" s="1"/>
  <c r="AB1608" s="1"/>
  <c r="AB1607" s="1"/>
  <c r="AA1610"/>
  <c r="AA1609" s="1"/>
  <c r="AA1608" s="1"/>
  <c r="AA1607" s="1"/>
  <c r="AD1605"/>
  <c r="AD1604" s="1"/>
  <c r="AD1603" s="1"/>
  <c r="AD1602" s="1"/>
  <c r="AC1605"/>
  <c r="AC1604" s="1"/>
  <c r="AC1603" s="1"/>
  <c r="AC1602" s="1"/>
  <c r="AB1605"/>
  <c r="AB1604" s="1"/>
  <c r="AB1603" s="1"/>
  <c r="AB1602" s="1"/>
  <c r="AA1605"/>
  <c r="AA1604" s="1"/>
  <c r="AA1603" s="1"/>
  <c r="AA1602" s="1"/>
  <c r="AD1596"/>
  <c r="AC1596"/>
  <c r="AC1595" s="1"/>
  <c r="AB1596"/>
  <c r="AB1595" s="1"/>
  <c r="AA1596"/>
  <c r="AA1595" s="1"/>
  <c r="AD1595"/>
  <c r="AD1593"/>
  <c r="AD1592" s="1"/>
  <c r="AC1593"/>
  <c r="AC1592" s="1"/>
  <c r="AB1593"/>
  <c r="AB1592" s="1"/>
  <c r="AA1593"/>
  <c r="AA1592" s="1"/>
  <c r="AD1590"/>
  <c r="AC1590"/>
  <c r="AC1589" s="1"/>
  <c r="AB1590"/>
  <c r="AB1589" s="1"/>
  <c r="AA1590"/>
  <c r="AA1589" s="1"/>
  <c r="AD1589"/>
  <c r="AD1587"/>
  <c r="AC1587"/>
  <c r="AB1587"/>
  <c r="AA1587"/>
  <c r="AA1586" s="1"/>
  <c r="AD1586"/>
  <c r="AC1586"/>
  <c r="AB1586"/>
  <c r="AD1584"/>
  <c r="AD1583" s="1"/>
  <c r="AC1584"/>
  <c r="AC1583" s="1"/>
  <c r="AB1584"/>
  <c r="AB1583" s="1"/>
  <c r="AA1584"/>
  <c r="AA1583" s="1"/>
  <c r="AD1580"/>
  <c r="AD1579" s="1"/>
  <c r="AD1578" s="1"/>
  <c r="AC1580"/>
  <c r="AC1579" s="1"/>
  <c r="AC1578" s="1"/>
  <c r="AB1580"/>
  <c r="AB1579" s="1"/>
  <c r="AB1578" s="1"/>
  <c r="AA1580"/>
  <c r="AA1579" s="1"/>
  <c r="AA1578" s="1"/>
  <c r="AD1563"/>
  <c r="AC1563"/>
  <c r="AB1563"/>
  <c r="AA1563"/>
  <c r="AD1561"/>
  <c r="AC1561"/>
  <c r="AB1561"/>
  <c r="AA1561"/>
  <c r="AD1559"/>
  <c r="AC1559"/>
  <c r="AC1558" s="1"/>
  <c r="AC1557" s="1"/>
  <c r="AC1556" s="1"/>
  <c r="AC1555" s="1"/>
  <c r="AB1559"/>
  <c r="AB1558" s="1"/>
  <c r="AB1557" s="1"/>
  <c r="AB1556" s="1"/>
  <c r="AB1555" s="1"/>
  <c r="AA1559"/>
  <c r="AA1558" s="1"/>
  <c r="AA1557" s="1"/>
  <c r="AA1556" s="1"/>
  <c r="AA1555" s="1"/>
  <c r="AD1558"/>
  <c r="AD1557" s="1"/>
  <c r="AD1556" s="1"/>
  <c r="AD1555" s="1"/>
  <c r="AD1550"/>
  <c r="AD1549" s="1"/>
  <c r="AD1548" s="1"/>
  <c r="AD1547" s="1"/>
  <c r="AD1546" s="1"/>
  <c r="AC1550"/>
  <c r="AC1549" s="1"/>
  <c r="AC1548" s="1"/>
  <c r="AC1547" s="1"/>
  <c r="AC1546" s="1"/>
  <c r="AB1550"/>
  <c r="AB1549" s="1"/>
  <c r="AB1548" s="1"/>
  <c r="AB1547" s="1"/>
  <c r="AB1546" s="1"/>
  <c r="AA1550"/>
  <c r="AA1549" s="1"/>
  <c r="AA1548" s="1"/>
  <c r="AA1547" s="1"/>
  <c r="AA1546" s="1"/>
  <c r="AD1543"/>
  <c r="AC1543"/>
  <c r="AB1543"/>
  <c r="AB1542" s="1"/>
  <c r="AB1541" s="1"/>
  <c r="AB1540" s="1"/>
  <c r="AB1539" s="1"/>
  <c r="AA1543"/>
  <c r="AA1542" s="1"/>
  <c r="AA1541" s="1"/>
  <c r="AA1540" s="1"/>
  <c r="AA1539" s="1"/>
  <c r="AD1542"/>
  <c r="AD1541" s="1"/>
  <c r="AD1540" s="1"/>
  <c r="AD1539" s="1"/>
  <c r="AC1542"/>
  <c r="AC1541" s="1"/>
  <c r="AC1540" s="1"/>
  <c r="AC1539" s="1"/>
  <c r="AD1536"/>
  <c r="AC1536"/>
  <c r="AB1536"/>
  <c r="AA1536"/>
  <c r="AA1535" s="1"/>
  <c r="AA1534" s="1"/>
  <c r="AD1535"/>
  <c r="AD1534" s="1"/>
  <c r="AC1535"/>
  <c r="AC1534" s="1"/>
  <c r="AB1535"/>
  <c r="AB1534" s="1"/>
  <c r="AD1528"/>
  <c r="AC1528"/>
  <c r="AB1528"/>
  <c r="AA1528"/>
  <c r="AA1527" s="1"/>
  <c r="AA1526" s="1"/>
  <c r="AA1525" s="1"/>
  <c r="AD1527"/>
  <c r="AD1526" s="1"/>
  <c r="AD1525" s="1"/>
  <c r="AC1527"/>
  <c r="AC1526" s="1"/>
  <c r="AC1525" s="1"/>
  <c r="AB1527"/>
  <c r="AB1526" s="1"/>
  <c r="AB1525" s="1"/>
  <c r="AD1523"/>
  <c r="AC1523"/>
  <c r="AB1523"/>
  <c r="AA1523"/>
  <c r="AD1521"/>
  <c r="AC1521"/>
  <c r="AC1520" s="1"/>
  <c r="AB1521"/>
  <c r="AA1521"/>
  <c r="AA1520" s="1"/>
  <c r="AD1520"/>
  <c r="AB1520"/>
  <c r="AD1518"/>
  <c r="AC1518"/>
  <c r="AB1518"/>
  <c r="AA1518"/>
  <c r="AD1516"/>
  <c r="AC1516"/>
  <c r="AB1516"/>
  <c r="AA1516"/>
  <c r="AD1514"/>
  <c r="AC1514"/>
  <c r="AB1514"/>
  <c r="AA1514"/>
  <c r="AA1513" s="1"/>
  <c r="AD1513"/>
  <c r="AC1513"/>
  <c r="AB1513"/>
  <c r="AD1511"/>
  <c r="AC1511"/>
  <c r="AB1511"/>
  <c r="AA1511"/>
  <c r="AD1509"/>
  <c r="AC1509"/>
  <c r="AB1509"/>
  <c r="AA1509"/>
  <c r="AD1507"/>
  <c r="AD1506" s="1"/>
  <c r="AC1507"/>
  <c r="AC1506" s="1"/>
  <c r="AB1507"/>
  <c r="AB1506" s="1"/>
  <c r="AA1507"/>
  <c r="AA1506" s="1"/>
  <c r="AD1504"/>
  <c r="AC1504"/>
  <c r="AB1504"/>
  <c r="AA1504"/>
  <c r="AA1503" s="1"/>
  <c r="AD1503"/>
  <c r="AC1503"/>
  <c r="AB1503"/>
  <c r="AD1501"/>
  <c r="AC1501"/>
  <c r="AB1501"/>
  <c r="AA1501"/>
  <c r="AD1499"/>
  <c r="AD1498" s="1"/>
  <c r="AC1499"/>
  <c r="AC1498" s="1"/>
  <c r="AB1499"/>
  <c r="AB1498" s="1"/>
  <c r="AA1499"/>
  <c r="AA1498" s="1"/>
  <c r="AD1496"/>
  <c r="AC1496"/>
  <c r="AB1496"/>
  <c r="AA1496"/>
  <c r="AD1494"/>
  <c r="AC1494"/>
  <c r="AB1494"/>
  <c r="AB1493" s="1"/>
  <c r="AA1494"/>
  <c r="AA1493" s="1"/>
  <c r="AD1493"/>
  <c r="AC1493"/>
  <c r="AD1491"/>
  <c r="AC1491"/>
  <c r="AC1490" s="1"/>
  <c r="AB1491"/>
  <c r="AB1490" s="1"/>
  <c r="AA1491"/>
  <c r="AA1490" s="1"/>
  <c r="AD1490"/>
  <c r="AD1487"/>
  <c r="AC1487"/>
  <c r="AB1487"/>
  <c r="AA1487"/>
  <c r="AD1485"/>
  <c r="AC1485"/>
  <c r="AB1485"/>
  <c r="AA1485"/>
  <c r="AD1483"/>
  <c r="AC1483"/>
  <c r="AC1482" s="1"/>
  <c r="AB1483"/>
  <c r="AB1482" s="1"/>
  <c r="AA1483"/>
  <c r="AA1482" s="1"/>
  <c r="AD1480"/>
  <c r="AC1480"/>
  <c r="AB1480"/>
  <c r="AA1480"/>
  <c r="AD1478"/>
  <c r="AC1478"/>
  <c r="AB1478"/>
  <c r="AA1478"/>
  <c r="AD1476"/>
  <c r="AC1476"/>
  <c r="AC1475" s="1"/>
  <c r="AB1476"/>
  <c r="AB1475" s="1"/>
  <c r="AA1476"/>
  <c r="AD1472"/>
  <c r="AC1472"/>
  <c r="AB1472"/>
  <c r="AA1472"/>
  <c r="AD1470"/>
  <c r="AC1470"/>
  <c r="AB1470"/>
  <c r="AA1470"/>
  <c r="AD1468"/>
  <c r="AC1468"/>
  <c r="AB1468"/>
  <c r="AA1468"/>
  <c r="AA1467" s="1"/>
  <c r="AA1466" s="1"/>
  <c r="AD1467"/>
  <c r="AD1466" s="1"/>
  <c r="AC1467"/>
  <c r="AC1466" s="1"/>
  <c r="AB1467"/>
  <c r="AB1466" s="1"/>
  <c r="AD1463"/>
  <c r="AD1462" s="1"/>
  <c r="AD1461" s="1"/>
  <c r="AD1460" s="1"/>
  <c r="AC1463"/>
  <c r="AC1462" s="1"/>
  <c r="AC1461" s="1"/>
  <c r="AC1460" s="1"/>
  <c r="AB1463"/>
  <c r="AB1462" s="1"/>
  <c r="AB1461" s="1"/>
  <c r="AB1460" s="1"/>
  <c r="AA1463"/>
  <c r="AA1462" s="1"/>
  <c r="AA1461" s="1"/>
  <c r="AA1460" s="1"/>
  <c r="AD1458"/>
  <c r="AC1458"/>
  <c r="AB1458"/>
  <c r="AA1458"/>
  <c r="AA1457" s="1"/>
  <c r="AA1456" s="1"/>
  <c r="AA1455" s="1"/>
  <c r="AD1457"/>
  <c r="AD1456" s="1"/>
  <c r="AD1455" s="1"/>
  <c r="AC1457"/>
  <c r="AC1456" s="1"/>
  <c r="AC1455" s="1"/>
  <c r="AB1457"/>
  <c r="AB1456" s="1"/>
  <c r="AB1455" s="1"/>
  <c r="AD1451"/>
  <c r="AC1451"/>
  <c r="AC1450" s="1"/>
  <c r="AB1451"/>
  <c r="AB1450" s="1"/>
  <c r="AA1451"/>
  <c r="AA1450" s="1"/>
  <c r="AD1450"/>
  <c r="AD1442"/>
  <c r="AC1442"/>
  <c r="AC1441" s="1"/>
  <c r="AB1442"/>
  <c r="AB1441" s="1"/>
  <c r="AA1442"/>
  <c r="AA1441" s="1"/>
  <c r="AD1441"/>
  <c r="AD1439"/>
  <c r="AC1439"/>
  <c r="AB1439"/>
  <c r="AA1439"/>
  <c r="AA1438" s="1"/>
  <c r="AD1438"/>
  <c r="AC1438"/>
  <c r="AB1438"/>
  <c r="AD1435"/>
  <c r="AD1434" s="1"/>
  <c r="AD1433" s="1"/>
  <c r="AC1435"/>
  <c r="AC1434" s="1"/>
  <c r="AC1433" s="1"/>
  <c r="AB1435"/>
  <c r="AB1434" s="1"/>
  <c r="AB1433" s="1"/>
  <c r="AA1435"/>
  <c r="AA1434" s="1"/>
  <c r="AA1433" s="1"/>
  <c r="AD1426"/>
  <c r="AC1426"/>
  <c r="AC1425" s="1"/>
  <c r="AC1424" s="1"/>
  <c r="AC1423" s="1"/>
  <c r="AC1422" s="1"/>
  <c r="AB1426"/>
  <c r="AB1425" s="1"/>
  <c r="AB1424" s="1"/>
  <c r="AB1423" s="1"/>
  <c r="AB1422" s="1"/>
  <c r="AA1426"/>
  <c r="AA1425" s="1"/>
  <c r="AA1424" s="1"/>
  <c r="AA1423" s="1"/>
  <c r="AA1422" s="1"/>
  <c r="AD1425"/>
  <c r="AD1424" s="1"/>
  <c r="AD1423" s="1"/>
  <c r="AD1422" s="1"/>
  <c r="AD1419"/>
  <c r="AC1419"/>
  <c r="AC1418" s="1"/>
  <c r="AB1419"/>
  <c r="AB1418" s="1"/>
  <c r="AA1419"/>
  <c r="AA1418" s="1"/>
  <c r="AD1418"/>
  <c r="AD1416"/>
  <c r="AD1415" s="1"/>
  <c r="AC1416"/>
  <c r="AC1415" s="1"/>
  <c r="AB1416"/>
  <c r="AB1415" s="1"/>
  <c r="AA1416"/>
  <c r="AA1415" s="1"/>
  <c r="AD1413"/>
  <c r="AD1412" s="1"/>
  <c r="AC1413"/>
  <c r="AC1412" s="1"/>
  <c r="AB1413"/>
  <c r="AA1413"/>
  <c r="AA1412" s="1"/>
  <c r="AB1412"/>
  <c r="AD1410"/>
  <c r="AC1410"/>
  <c r="AB1410"/>
  <c r="AB1409" s="1"/>
  <c r="AA1410"/>
  <c r="AA1409" s="1"/>
  <c r="AD1409"/>
  <c r="AC1409"/>
  <c r="AD1407"/>
  <c r="AD1406" s="1"/>
  <c r="AC1407"/>
  <c r="AC1406" s="1"/>
  <c r="AB1407"/>
  <c r="AB1406" s="1"/>
  <c r="AA1407"/>
  <c r="AA1406" s="1"/>
  <c r="AD1404"/>
  <c r="AC1404"/>
  <c r="AC1403" s="1"/>
  <c r="AB1404"/>
  <c r="AB1403" s="1"/>
  <c r="AA1404"/>
  <c r="AA1403" s="1"/>
  <c r="AD1403"/>
  <c r="AD1401"/>
  <c r="AC1401"/>
  <c r="AC1400" s="1"/>
  <c r="AB1401"/>
  <c r="AB1400" s="1"/>
  <c r="AA1401"/>
  <c r="AA1400" s="1"/>
  <c r="AD1400"/>
  <c r="AD1398"/>
  <c r="AD1397" s="1"/>
  <c r="AC1398"/>
  <c r="AC1397" s="1"/>
  <c r="AB1398"/>
  <c r="AB1397" s="1"/>
  <c r="AA1398"/>
  <c r="AA1397" s="1"/>
  <c r="AD1395"/>
  <c r="AC1395"/>
  <c r="AC1394" s="1"/>
  <c r="AB1395"/>
  <c r="AB1394" s="1"/>
  <c r="AA1395"/>
  <c r="AA1394" s="1"/>
  <c r="AD1394"/>
  <c r="AD1392"/>
  <c r="AD1391" s="1"/>
  <c r="AC1392"/>
  <c r="AC1391" s="1"/>
  <c r="AB1392"/>
  <c r="AB1391" s="1"/>
  <c r="AA1392"/>
  <c r="AA1391" s="1"/>
  <c r="AD1389"/>
  <c r="AC1389"/>
  <c r="AB1389"/>
  <c r="AB1388" s="1"/>
  <c r="AA1389"/>
  <c r="AA1388" s="1"/>
  <c r="AD1388"/>
  <c r="AC1388"/>
  <c r="AD1386"/>
  <c r="AD1385" s="1"/>
  <c r="AC1386"/>
  <c r="AC1385" s="1"/>
  <c r="AB1386"/>
  <c r="AB1385" s="1"/>
  <c r="AA1386"/>
  <c r="AA1385" s="1"/>
  <c r="AD1383"/>
  <c r="AD1382" s="1"/>
  <c r="AC1383"/>
  <c r="AB1383"/>
  <c r="AB1382" s="1"/>
  <c r="AA1383"/>
  <c r="AA1382" s="1"/>
  <c r="AC1382"/>
  <c r="AD1380"/>
  <c r="AD1379" s="1"/>
  <c r="AC1380"/>
  <c r="AC1379" s="1"/>
  <c r="AB1380"/>
  <c r="AB1379" s="1"/>
  <c r="AA1380"/>
  <c r="AA1379" s="1"/>
  <c r="AD1377"/>
  <c r="AC1377"/>
  <c r="AB1377"/>
  <c r="AB1376" s="1"/>
  <c r="AA1377"/>
  <c r="AA1376" s="1"/>
  <c r="AD1376"/>
  <c r="AC1376"/>
  <c r="AD1374"/>
  <c r="AD1373" s="1"/>
  <c r="AC1374"/>
  <c r="AC1373" s="1"/>
  <c r="AB1374"/>
  <c r="AB1373" s="1"/>
  <c r="AA1374"/>
  <c r="AA1373" s="1"/>
  <c r="AD1371"/>
  <c r="AC1371"/>
  <c r="AB1371"/>
  <c r="AB1370" s="1"/>
  <c r="AA1371"/>
  <c r="AA1370" s="1"/>
  <c r="AD1370"/>
  <c r="AC1370"/>
  <c r="AD1368"/>
  <c r="AD1367" s="1"/>
  <c r="AC1368"/>
  <c r="AC1367" s="1"/>
  <c r="AB1368"/>
  <c r="AB1367" s="1"/>
  <c r="AA1368"/>
  <c r="AA1367" s="1"/>
  <c r="AD1365"/>
  <c r="AD1364" s="1"/>
  <c r="AC1365"/>
  <c r="AC1364" s="1"/>
  <c r="AB1365"/>
  <c r="AB1364" s="1"/>
  <c r="AA1365"/>
  <c r="AA1364" s="1"/>
  <c r="AD1362"/>
  <c r="AD1361" s="1"/>
  <c r="AC1362"/>
  <c r="AC1361" s="1"/>
  <c r="AB1362"/>
  <c r="AB1361" s="1"/>
  <c r="AA1362"/>
  <c r="AA1361" s="1"/>
  <c r="AD1359"/>
  <c r="AD1358" s="1"/>
  <c r="AC1359"/>
  <c r="AC1358" s="1"/>
  <c r="AB1359"/>
  <c r="AB1358" s="1"/>
  <c r="AA1359"/>
  <c r="AA1358" s="1"/>
  <c r="AD1356"/>
  <c r="AD1355" s="1"/>
  <c r="AC1356"/>
  <c r="AC1355" s="1"/>
  <c r="AB1356"/>
  <c r="AB1355" s="1"/>
  <c r="AA1356"/>
  <c r="AA1355" s="1"/>
  <c r="AD1353"/>
  <c r="AD1352" s="1"/>
  <c r="AC1353"/>
  <c r="AC1352" s="1"/>
  <c r="AB1353"/>
  <c r="AB1352" s="1"/>
  <c r="AA1353"/>
  <c r="AA1352"/>
  <c r="AD1350"/>
  <c r="AD1349" s="1"/>
  <c r="AC1350"/>
  <c r="AC1349" s="1"/>
  <c r="AB1350"/>
  <c r="AB1349" s="1"/>
  <c r="AA1350"/>
  <c r="AA1349" s="1"/>
  <c r="AD1347"/>
  <c r="AD1346" s="1"/>
  <c r="AC1347"/>
  <c r="AC1346" s="1"/>
  <c r="AB1347"/>
  <c r="AB1346" s="1"/>
  <c r="AA1347"/>
  <c r="AA1346" s="1"/>
  <c r="AD1344"/>
  <c r="AD1343" s="1"/>
  <c r="AC1344"/>
  <c r="AC1343" s="1"/>
  <c r="AB1344"/>
  <c r="AB1343" s="1"/>
  <c r="AA1344"/>
  <c r="AA1343" s="1"/>
  <c r="AD1341"/>
  <c r="AC1341"/>
  <c r="AB1341"/>
  <c r="AB1340" s="1"/>
  <c r="AA1341"/>
  <c r="AA1340" s="1"/>
  <c r="AD1340"/>
  <c r="AC1340"/>
  <c r="AD1334"/>
  <c r="AC1334"/>
  <c r="AB1334"/>
  <c r="AA1334"/>
  <c r="AD1332"/>
  <c r="AC1332"/>
  <c r="AB1332"/>
  <c r="AB1331" s="1"/>
  <c r="AB1330" s="1"/>
  <c r="AB1329" s="1"/>
  <c r="AB1328" s="1"/>
  <c r="AA1332"/>
  <c r="AA1331" s="1"/>
  <c r="AA1330" s="1"/>
  <c r="AA1329" s="1"/>
  <c r="AA1328" s="1"/>
  <c r="AD1331"/>
  <c r="AD1330" s="1"/>
  <c r="AD1329" s="1"/>
  <c r="AD1328" s="1"/>
  <c r="AC1331"/>
  <c r="AC1330" s="1"/>
  <c r="AC1329" s="1"/>
  <c r="AC1328" s="1"/>
  <c r="AD1321"/>
  <c r="AC1321"/>
  <c r="AC1320" s="1"/>
  <c r="AC1319" s="1"/>
  <c r="AC1318" s="1"/>
  <c r="AC1317" s="1"/>
  <c r="AB1321"/>
  <c r="AB1320" s="1"/>
  <c r="AB1319" s="1"/>
  <c r="AB1318" s="1"/>
  <c r="AB1317" s="1"/>
  <c r="AA1321"/>
  <c r="AA1320" s="1"/>
  <c r="AA1319" s="1"/>
  <c r="AA1318" s="1"/>
  <c r="AA1317" s="1"/>
  <c r="AD1320"/>
  <c r="AD1319" s="1"/>
  <c r="AD1318" s="1"/>
  <c r="AD1317" s="1"/>
  <c r="AD1310"/>
  <c r="AC1310"/>
  <c r="AB1310"/>
  <c r="AB1309" s="1"/>
  <c r="AB1308" s="1"/>
  <c r="AB1307" s="1"/>
  <c r="AA1310"/>
  <c r="AA1309" s="1"/>
  <c r="AA1308" s="1"/>
  <c r="AA1307" s="1"/>
  <c r="AD1309"/>
  <c r="AD1308" s="1"/>
  <c r="AD1307" s="1"/>
  <c r="AC1309"/>
  <c r="AC1308" s="1"/>
  <c r="AC1307" s="1"/>
  <c r="AD1305"/>
  <c r="AD1304" s="1"/>
  <c r="AC1305"/>
  <c r="AC1304" s="1"/>
  <c r="AB1305"/>
  <c r="AB1304" s="1"/>
  <c r="AA1305"/>
  <c r="AA1304" s="1"/>
  <c r="AD1302"/>
  <c r="AC1302"/>
  <c r="AC1301" s="1"/>
  <c r="AB1302"/>
  <c r="AB1301" s="1"/>
  <c r="AA1302"/>
  <c r="AA1301" s="1"/>
  <c r="AD1301"/>
  <c r="AD1299"/>
  <c r="AD1298" s="1"/>
  <c r="AC1299"/>
  <c r="AC1298" s="1"/>
  <c r="AB1299"/>
  <c r="AB1298" s="1"/>
  <c r="AA1299"/>
  <c r="AA1298" s="1"/>
  <c r="AD1296"/>
  <c r="AC1296"/>
  <c r="AB1296"/>
  <c r="AB1295" s="1"/>
  <c r="AA1296"/>
  <c r="AA1295" s="1"/>
  <c r="AD1295"/>
  <c r="AC1295"/>
  <c r="AD1292"/>
  <c r="AD1291" s="1"/>
  <c r="AC1292"/>
  <c r="AC1291" s="1"/>
  <c r="AB1292"/>
  <c r="AB1291" s="1"/>
  <c r="AA1292"/>
  <c r="AA1291" s="1"/>
  <c r="AD1287"/>
  <c r="AD1286" s="1"/>
  <c r="AC1287"/>
  <c r="AC1286" s="1"/>
  <c r="AB1287"/>
  <c r="AB1286" s="1"/>
  <c r="AA1287"/>
  <c r="AA1286" s="1"/>
  <c r="AD1283"/>
  <c r="AD1282" s="1"/>
  <c r="AD1281" s="1"/>
  <c r="AC1283"/>
  <c r="AC1282" s="1"/>
  <c r="AC1281" s="1"/>
  <c r="AB1283"/>
  <c r="AB1282" s="1"/>
  <c r="AB1281" s="1"/>
  <c r="AA1283"/>
  <c r="AA1282" s="1"/>
  <c r="AA1281" s="1"/>
  <c r="AD1271"/>
  <c r="AC1271"/>
  <c r="AB1271"/>
  <c r="AB1270" s="1"/>
  <c r="AB1269" s="1"/>
  <c r="AB1268" s="1"/>
  <c r="AB1267" s="1"/>
  <c r="AA1271"/>
  <c r="AA1270" s="1"/>
  <c r="AA1269" s="1"/>
  <c r="AA1268" s="1"/>
  <c r="AA1267" s="1"/>
  <c r="AD1270"/>
  <c r="AD1269" s="1"/>
  <c r="AD1268" s="1"/>
  <c r="AD1267" s="1"/>
  <c r="AC1270"/>
  <c r="AC1269" s="1"/>
  <c r="AC1268" s="1"/>
  <c r="AC1267" s="1"/>
  <c r="AD1264"/>
  <c r="AC1264"/>
  <c r="AC1263" s="1"/>
  <c r="AC1262" s="1"/>
  <c r="AC1261" s="1"/>
  <c r="AC1260" s="1"/>
  <c r="AB1264"/>
  <c r="AB1263" s="1"/>
  <c r="AB1262" s="1"/>
  <c r="AB1261" s="1"/>
  <c r="AB1260" s="1"/>
  <c r="AA1264"/>
  <c r="AA1263" s="1"/>
  <c r="AA1262" s="1"/>
  <c r="AA1261" s="1"/>
  <c r="AA1260" s="1"/>
  <c r="AD1263"/>
  <c r="AD1262" s="1"/>
  <c r="AD1261" s="1"/>
  <c r="AD1260" s="1"/>
  <c r="AD1257"/>
  <c r="AC1257"/>
  <c r="AB1257"/>
  <c r="AB1256" s="1"/>
  <c r="AB1255" s="1"/>
  <c r="AB1254" s="1"/>
  <c r="AA1257"/>
  <c r="AA1256" s="1"/>
  <c r="AA1255" s="1"/>
  <c r="AA1254" s="1"/>
  <c r="AD1256"/>
  <c r="AD1255" s="1"/>
  <c r="AD1254" s="1"/>
  <c r="AC1256"/>
  <c r="AC1255" s="1"/>
  <c r="AC1254" s="1"/>
  <c r="AD1252"/>
  <c r="AD1251" s="1"/>
  <c r="AD1250" s="1"/>
  <c r="AD1249" s="1"/>
  <c r="AC1252"/>
  <c r="AC1251" s="1"/>
  <c r="AC1250" s="1"/>
  <c r="AC1249" s="1"/>
  <c r="AB1252"/>
  <c r="AB1251" s="1"/>
  <c r="AB1250" s="1"/>
  <c r="AB1249" s="1"/>
  <c r="AA1252"/>
  <c r="AA1251" s="1"/>
  <c r="AA1250" s="1"/>
  <c r="AA1249" s="1"/>
  <c r="AD1247"/>
  <c r="AC1247"/>
  <c r="AB1247"/>
  <c r="AB1246" s="1"/>
  <c r="AB1245" s="1"/>
  <c r="AA1247"/>
  <c r="AA1246" s="1"/>
  <c r="AA1245" s="1"/>
  <c r="AD1246"/>
  <c r="AD1245" s="1"/>
  <c r="AC1246"/>
  <c r="AC1245" s="1"/>
  <c r="AD1243"/>
  <c r="AC1243"/>
  <c r="AC1242" s="1"/>
  <c r="AC1241" s="1"/>
  <c r="AB1243"/>
  <c r="AB1242" s="1"/>
  <c r="AB1241" s="1"/>
  <c r="AA1243"/>
  <c r="AA1242" s="1"/>
  <c r="AA1241" s="1"/>
  <c r="AD1242"/>
  <c r="AD1241" s="1"/>
  <c r="AD1234"/>
  <c r="AD1233" s="1"/>
  <c r="AD1232" s="1"/>
  <c r="AD1231" s="1"/>
  <c r="AC1234"/>
  <c r="AC1233" s="1"/>
  <c r="AC1232" s="1"/>
  <c r="AC1231" s="1"/>
  <c r="AB1234"/>
  <c r="AB1233" s="1"/>
  <c r="AB1232" s="1"/>
  <c r="AB1231" s="1"/>
  <c r="AA1234"/>
  <c r="AA1233" s="1"/>
  <c r="AA1232" s="1"/>
  <c r="AA1231" s="1"/>
  <c r="AF1230"/>
  <c r="AF1229" s="1"/>
  <c r="AF1228" s="1"/>
  <c r="AF1227" s="1"/>
  <c r="AF1226" s="1"/>
  <c r="AE1230"/>
  <c r="AE1229" s="1"/>
  <c r="AE1228" s="1"/>
  <c r="AE1227" s="1"/>
  <c r="AE1226" s="1"/>
  <c r="AD1230"/>
  <c r="AD1229" s="1"/>
  <c r="AD1228" s="1"/>
  <c r="AD1227" s="1"/>
  <c r="AD1226" s="1"/>
  <c r="AC1230"/>
  <c r="AB1230"/>
  <c r="AB1229" s="1"/>
  <c r="AB1228" s="1"/>
  <c r="AB1227" s="1"/>
  <c r="AB1226" s="1"/>
  <c r="AA1230"/>
  <c r="AA1229" s="1"/>
  <c r="AA1228" s="1"/>
  <c r="AA1227" s="1"/>
  <c r="AA1226" s="1"/>
  <c r="AC1229"/>
  <c r="AC1228" s="1"/>
  <c r="AC1227" s="1"/>
  <c r="AC1226" s="1"/>
  <c r="AD1222"/>
  <c r="AC1222"/>
  <c r="AC1221" s="1"/>
  <c r="AC1220" s="1"/>
  <c r="AC1219" s="1"/>
  <c r="AB1222"/>
  <c r="AB1221" s="1"/>
  <c r="AB1220" s="1"/>
  <c r="AB1219" s="1"/>
  <c r="AA1222"/>
  <c r="AA1221" s="1"/>
  <c r="AA1220" s="1"/>
  <c r="AA1219" s="1"/>
  <c r="AD1221"/>
  <c r="AD1220" s="1"/>
  <c r="AD1219" s="1"/>
  <c r="AD1212"/>
  <c r="AD1211" s="1"/>
  <c r="AC1212"/>
  <c r="AC1211" s="1"/>
  <c r="AB1212"/>
  <c r="AB1211" s="1"/>
  <c r="AA1212"/>
  <c r="AA1211" s="1"/>
  <c r="AD1209"/>
  <c r="AC1209"/>
  <c r="AB1209"/>
  <c r="AA1209"/>
  <c r="AD1207"/>
  <c r="AC1207"/>
  <c r="AC1206" s="1"/>
  <c r="AB1207"/>
  <c r="AB1206" s="1"/>
  <c r="AA1207"/>
  <c r="AA1206" s="1"/>
  <c r="AF1204"/>
  <c r="AF1203" s="1"/>
  <c r="AF1202" s="1"/>
  <c r="AE1204"/>
  <c r="AE1203" s="1"/>
  <c r="AE1202" s="1"/>
  <c r="AD1204"/>
  <c r="AD1203" s="1"/>
  <c r="AD1202" s="1"/>
  <c r="AC1204"/>
  <c r="AC1203" s="1"/>
  <c r="AC1202" s="1"/>
  <c r="AB1204"/>
  <c r="AB1203" s="1"/>
  <c r="AB1202" s="1"/>
  <c r="AA1204"/>
  <c r="AA1203" s="1"/>
  <c r="AA1202" s="1"/>
  <c r="AA1201" s="1"/>
  <c r="AD1188"/>
  <c r="AC1188"/>
  <c r="AB1188"/>
  <c r="AA1188"/>
  <c r="AD1186"/>
  <c r="AC1186"/>
  <c r="AC1185" s="1"/>
  <c r="AC1184" s="1"/>
  <c r="AC1183" s="1"/>
  <c r="AB1186"/>
  <c r="AB1185" s="1"/>
  <c r="AB1184" s="1"/>
  <c r="AB1183" s="1"/>
  <c r="AA1186"/>
  <c r="AA1185" s="1"/>
  <c r="AA1184" s="1"/>
  <c r="AA1183" s="1"/>
  <c r="AD1181"/>
  <c r="AC1181"/>
  <c r="AB1181"/>
  <c r="AB1180" s="1"/>
  <c r="AB1179" s="1"/>
  <c r="AB1178" s="1"/>
  <c r="AA1181"/>
  <c r="AA1180" s="1"/>
  <c r="AA1179" s="1"/>
  <c r="AA1178" s="1"/>
  <c r="AD1180"/>
  <c r="AD1179" s="1"/>
  <c r="AD1178" s="1"/>
  <c r="AC1180"/>
  <c r="AC1179" s="1"/>
  <c r="AC1178" s="1"/>
  <c r="AD1176"/>
  <c r="AD1175" s="1"/>
  <c r="AD1174" s="1"/>
  <c r="AD1173" s="1"/>
  <c r="AC1176"/>
  <c r="AC1175" s="1"/>
  <c r="AC1174" s="1"/>
  <c r="AC1173" s="1"/>
  <c r="AB1176"/>
  <c r="AB1175" s="1"/>
  <c r="AB1174" s="1"/>
  <c r="AB1173" s="1"/>
  <c r="AA1176"/>
  <c r="AA1175" s="1"/>
  <c r="AA1174" s="1"/>
  <c r="AA1173" s="1"/>
  <c r="AD1171"/>
  <c r="AC1171"/>
  <c r="AB1171"/>
  <c r="AB1170" s="1"/>
  <c r="AB1169" s="1"/>
  <c r="AB1168" s="1"/>
  <c r="AA1171"/>
  <c r="AA1170" s="1"/>
  <c r="AA1169" s="1"/>
  <c r="AA1168" s="1"/>
  <c r="AD1170"/>
  <c r="AD1169" s="1"/>
  <c r="AD1168" s="1"/>
  <c r="AC1170"/>
  <c r="AC1169" s="1"/>
  <c r="AC1168" s="1"/>
  <c r="AD1164"/>
  <c r="AC1164"/>
  <c r="AB1164"/>
  <c r="AB1163" s="1"/>
  <c r="AB1162" s="1"/>
  <c r="AB1161" s="1"/>
  <c r="AA1164"/>
  <c r="AA1163" s="1"/>
  <c r="AA1162" s="1"/>
  <c r="AA1161" s="1"/>
  <c r="AD1163"/>
  <c r="AD1162" s="1"/>
  <c r="AD1161" s="1"/>
  <c r="AC1163"/>
  <c r="AC1162" s="1"/>
  <c r="AC1161" s="1"/>
  <c r="AD1159"/>
  <c r="AD1158" s="1"/>
  <c r="AD1157" s="1"/>
  <c r="AD1156" s="1"/>
  <c r="AC1159"/>
  <c r="AC1158" s="1"/>
  <c r="AC1157" s="1"/>
  <c r="AC1156" s="1"/>
  <c r="AB1159"/>
  <c r="AB1158" s="1"/>
  <c r="AB1157" s="1"/>
  <c r="AB1156" s="1"/>
  <c r="AA1159"/>
  <c r="AA1158" s="1"/>
  <c r="AA1157" s="1"/>
  <c r="AA1156" s="1"/>
  <c r="AD1154"/>
  <c r="AC1154"/>
  <c r="AB1154"/>
  <c r="AB1153" s="1"/>
  <c r="AB1152" s="1"/>
  <c r="AB1151" s="1"/>
  <c r="AA1154"/>
  <c r="AA1153" s="1"/>
  <c r="AA1152" s="1"/>
  <c r="AA1151" s="1"/>
  <c r="AD1153"/>
  <c r="AD1152" s="1"/>
  <c r="AD1151" s="1"/>
  <c r="AC1153"/>
  <c r="AC1152" s="1"/>
  <c r="AC1151" s="1"/>
  <c r="AD1149"/>
  <c r="AD1148" s="1"/>
  <c r="AD1147" s="1"/>
  <c r="AD1146" s="1"/>
  <c r="AC1149"/>
  <c r="AC1148" s="1"/>
  <c r="AC1147" s="1"/>
  <c r="AC1146" s="1"/>
  <c r="AB1149"/>
  <c r="AB1148" s="1"/>
  <c r="AB1147" s="1"/>
  <c r="AB1146" s="1"/>
  <c r="AA1149"/>
  <c r="AA1148" s="1"/>
  <c r="AA1147" s="1"/>
  <c r="AA1146" s="1"/>
  <c r="AD1142"/>
  <c r="AC1142"/>
  <c r="AC1141" s="1"/>
  <c r="AC1140" s="1"/>
  <c r="AC1139" s="1"/>
  <c r="AB1142"/>
  <c r="AB1141" s="1"/>
  <c r="AB1140" s="1"/>
  <c r="AB1139" s="1"/>
  <c r="AA1142"/>
  <c r="AA1141" s="1"/>
  <c r="AA1140" s="1"/>
  <c r="AA1139" s="1"/>
  <c r="AD1141"/>
  <c r="AD1140" s="1"/>
  <c r="AD1139" s="1"/>
  <c r="AD1137"/>
  <c r="AD1136" s="1"/>
  <c r="AD1135" s="1"/>
  <c r="AD1134" s="1"/>
  <c r="AC1137"/>
  <c r="AC1136" s="1"/>
  <c r="AC1135" s="1"/>
  <c r="AC1134" s="1"/>
  <c r="AB1137"/>
  <c r="AB1136" s="1"/>
  <c r="AB1135" s="1"/>
  <c r="AB1134" s="1"/>
  <c r="AA1137"/>
  <c r="AA1136" s="1"/>
  <c r="AA1135" s="1"/>
  <c r="AA1134" s="1"/>
  <c r="AD1132"/>
  <c r="AC1132"/>
  <c r="AC1131" s="1"/>
  <c r="AC1130" s="1"/>
  <c r="AC1129" s="1"/>
  <c r="AB1132"/>
  <c r="AB1131" s="1"/>
  <c r="AB1130" s="1"/>
  <c r="AB1129" s="1"/>
  <c r="AA1132"/>
  <c r="AA1131" s="1"/>
  <c r="AA1130" s="1"/>
  <c r="AA1129" s="1"/>
  <c r="AD1131"/>
  <c r="AD1130" s="1"/>
  <c r="AD1129" s="1"/>
  <c r="AD1127"/>
  <c r="AD1126" s="1"/>
  <c r="AD1125" s="1"/>
  <c r="AD1124" s="1"/>
  <c r="AC1127"/>
  <c r="AB1127"/>
  <c r="AB1126" s="1"/>
  <c r="AB1125" s="1"/>
  <c r="AB1124" s="1"/>
  <c r="AA1127"/>
  <c r="AA1126" s="1"/>
  <c r="AA1125" s="1"/>
  <c r="AA1124" s="1"/>
  <c r="AC1126"/>
  <c r="AC1125" s="1"/>
  <c r="AC1124" s="1"/>
  <c r="AD1110"/>
  <c r="AD1109" s="1"/>
  <c r="AC1110"/>
  <c r="AC1109" s="1"/>
  <c r="AB1110"/>
  <c r="AB1109" s="1"/>
  <c r="AA1110"/>
  <c r="AA1109" s="1"/>
  <c r="AD1107"/>
  <c r="AC1107"/>
  <c r="AB1107"/>
  <c r="AB1106" s="1"/>
  <c r="AA1107"/>
  <c r="AA1106" s="1"/>
  <c r="AD1106"/>
  <c r="AC1106"/>
  <c r="AD1104"/>
  <c r="AD1103" s="1"/>
  <c r="AC1104"/>
  <c r="AC1103" s="1"/>
  <c r="AB1104"/>
  <c r="AB1103" s="1"/>
  <c r="AA1104"/>
  <c r="AA1103" s="1"/>
  <c r="AD1101"/>
  <c r="AC1101"/>
  <c r="AB1101"/>
  <c r="AB1100" s="1"/>
  <c r="AA1101"/>
  <c r="AA1100" s="1"/>
  <c r="AD1100"/>
  <c r="AC1100"/>
  <c r="AD1098"/>
  <c r="AD1097" s="1"/>
  <c r="AD1096" s="1"/>
  <c r="AC1098"/>
  <c r="AC1097" s="1"/>
  <c r="AC1096" s="1"/>
  <c r="AB1098"/>
  <c r="AB1097" s="1"/>
  <c r="AB1096" s="1"/>
  <c r="AA1098"/>
  <c r="AA1097" s="1"/>
  <c r="AA1096" s="1"/>
  <c r="AD1094"/>
  <c r="AD1093" s="1"/>
  <c r="AD1092" s="1"/>
  <c r="AC1094"/>
  <c r="AC1093" s="1"/>
  <c r="AC1092" s="1"/>
  <c r="AB1094"/>
  <c r="AB1093" s="1"/>
  <c r="AB1092" s="1"/>
  <c r="AA1094"/>
  <c r="AA1093" s="1"/>
  <c r="AA1092" s="1"/>
  <c r="AD1087"/>
  <c r="AD1086" s="1"/>
  <c r="AD1085" s="1"/>
  <c r="AD1084" s="1"/>
  <c r="AD1083" s="1"/>
  <c r="AC1087"/>
  <c r="AC1086" s="1"/>
  <c r="AC1085" s="1"/>
  <c r="AC1084" s="1"/>
  <c r="AC1083" s="1"/>
  <c r="AB1087"/>
  <c r="AB1086" s="1"/>
  <c r="AB1085" s="1"/>
  <c r="AB1084" s="1"/>
  <c r="AB1083" s="1"/>
  <c r="AA1087"/>
  <c r="AA1086" s="1"/>
  <c r="AA1085" s="1"/>
  <c r="AA1084" s="1"/>
  <c r="AA1083" s="1"/>
  <c r="AD1077"/>
  <c r="AC1077"/>
  <c r="AB1077"/>
  <c r="AB1076" s="1"/>
  <c r="AB1075" s="1"/>
  <c r="AB1074" s="1"/>
  <c r="AB1073" s="1"/>
  <c r="AA1077"/>
  <c r="AA1076" s="1"/>
  <c r="AA1075" s="1"/>
  <c r="AA1074" s="1"/>
  <c r="AA1073" s="1"/>
  <c r="AD1068"/>
  <c r="AC1068"/>
  <c r="AC1066" s="1"/>
  <c r="AB1068"/>
  <c r="AB1067" s="1"/>
  <c r="AA1068"/>
  <c r="AA1067" s="1"/>
  <c r="AD1067"/>
  <c r="AC1067"/>
  <c r="AD1066"/>
  <c r="AD1065"/>
  <c r="AD1064" s="1"/>
  <c r="AD1062" s="1"/>
  <c r="AD1059"/>
  <c r="AD1058" s="1"/>
  <c r="AD1057" s="1"/>
  <c r="AD1056" s="1"/>
  <c r="AD1055" s="1"/>
  <c r="AC1059"/>
  <c r="AC1058" s="1"/>
  <c r="AC1057" s="1"/>
  <c r="AC1056" s="1"/>
  <c r="AC1055" s="1"/>
  <c r="AB1059"/>
  <c r="AB1058" s="1"/>
  <c r="AB1057" s="1"/>
  <c r="AB1056" s="1"/>
  <c r="AB1055" s="1"/>
  <c r="AA1059"/>
  <c r="AA1058" s="1"/>
  <c r="AA1057" s="1"/>
  <c r="AA1056" s="1"/>
  <c r="AA1055" s="1"/>
  <c r="AD1047"/>
  <c r="AD1046" s="1"/>
  <c r="AC1047"/>
  <c r="AC1046" s="1"/>
  <c r="AB1047"/>
  <c r="AB1046" s="1"/>
  <c r="AA1047"/>
  <c r="AA1046" s="1"/>
  <c r="AD1042"/>
  <c r="AC1042"/>
  <c r="AB1042"/>
  <c r="AB1041" s="1"/>
  <c r="AA1042"/>
  <c r="AA1041" s="1"/>
  <c r="AD1041"/>
  <c r="AC1041"/>
  <c r="AD1039"/>
  <c r="AD1038" s="1"/>
  <c r="AC1039"/>
  <c r="AC1038" s="1"/>
  <c r="AB1039"/>
  <c r="AB1038" s="1"/>
  <c r="AA1039"/>
  <c r="AA1038" s="1"/>
  <c r="AD1035"/>
  <c r="AD1034" s="1"/>
  <c r="AD1033" s="1"/>
  <c r="AC1035"/>
  <c r="AC1034" s="1"/>
  <c r="AC1033" s="1"/>
  <c r="AB1035"/>
  <c r="AB1034" s="1"/>
  <c r="AB1033" s="1"/>
  <c r="AA1035"/>
  <c r="AA1034" s="1"/>
  <c r="AA1033" s="1"/>
  <c r="AD1019"/>
  <c r="AD1018" s="1"/>
  <c r="AD1017" s="1"/>
  <c r="AD1016" s="1"/>
  <c r="AC1019"/>
  <c r="AC1018" s="1"/>
  <c r="AC1017" s="1"/>
  <c r="AC1016" s="1"/>
  <c r="AB1019"/>
  <c r="AA1019"/>
  <c r="AB1018"/>
  <c r="AB1017" s="1"/>
  <c r="AB1016" s="1"/>
  <c r="AA1018"/>
  <c r="AA1017" s="1"/>
  <c r="AA1016" s="1"/>
  <c r="AD1003"/>
  <c r="AC1003"/>
  <c r="AB1003"/>
  <c r="AB1002" s="1"/>
  <c r="AA1003"/>
  <c r="AA1002" s="1"/>
  <c r="AD1002"/>
  <c r="AC1002"/>
  <c r="AD1000"/>
  <c r="AD999" s="1"/>
  <c r="AC1000"/>
  <c r="AC999" s="1"/>
  <c r="AB1000"/>
  <c r="AB999" s="1"/>
  <c r="AA1000"/>
  <c r="AA999" s="1"/>
  <c r="AD997"/>
  <c r="AC997"/>
  <c r="AB997"/>
  <c r="AB996" s="1"/>
  <c r="AB995" s="1"/>
  <c r="AA997"/>
  <c r="AA996" s="1"/>
  <c r="AA995" s="1"/>
  <c r="AD996"/>
  <c r="AD995" s="1"/>
  <c r="AC996"/>
  <c r="AC995" s="1"/>
  <c r="AD993"/>
  <c r="AC993"/>
  <c r="AB993"/>
  <c r="AA993"/>
  <c r="AF991"/>
  <c r="AE991"/>
  <c r="AD991"/>
  <c r="AD990" s="1"/>
  <c r="AD989" s="1"/>
  <c r="AC991"/>
  <c r="AC990" s="1"/>
  <c r="AC989" s="1"/>
  <c r="AB991"/>
  <c r="AA991"/>
  <c r="AD987"/>
  <c r="AD986" s="1"/>
  <c r="AD985" s="1"/>
  <c r="AC987"/>
  <c r="AC986" s="1"/>
  <c r="AC985" s="1"/>
  <c r="AB987"/>
  <c r="AA987"/>
  <c r="AA986" s="1"/>
  <c r="AA985" s="1"/>
  <c r="AB986"/>
  <c r="AB985" s="1"/>
  <c r="AD978"/>
  <c r="AC978"/>
  <c r="AB978"/>
  <c r="AB977" s="1"/>
  <c r="AA978"/>
  <c r="AA977" s="1"/>
  <c r="AD977"/>
  <c r="AC977"/>
  <c r="AD975"/>
  <c r="AD974" s="1"/>
  <c r="AC975"/>
  <c r="AC974" s="1"/>
  <c r="AC973" s="1"/>
  <c r="AC972" s="1"/>
  <c r="AC971" s="1"/>
  <c r="AB975"/>
  <c r="AB974" s="1"/>
  <c r="AA975"/>
  <c r="AA974" s="1"/>
  <c r="AD968"/>
  <c r="AD967" s="1"/>
  <c r="AD966" s="1"/>
  <c r="AD965" s="1"/>
  <c r="AD964" s="1"/>
  <c r="AC968"/>
  <c r="AC967" s="1"/>
  <c r="AC966" s="1"/>
  <c r="AC965" s="1"/>
  <c r="AC964" s="1"/>
  <c r="AB968"/>
  <c r="AB967" s="1"/>
  <c r="AB966" s="1"/>
  <c r="AB965" s="1"/>
  <c r="AB964" s="1"/>
  <c r="AA968"/>
  <c r="AA967" s="1"/>
  <c r="AA966" s="1"/>
  <c r="AA965" s="1"/>
  <c r="AA964" s="1"/>
  <c r="AD961"/>
  <c r="AD960" s="1"/>
  <c r="AC961"/>
  <c r="AC960" s="1"/>
  <c r="AB961"/>
  <c r="AB960" s="1"/>
  <c r="AA961"/>
  <c r="AA960" s="1"/>
  <c r="AD958"/>
  <c r="AC958"/>
  <c r="AB958"/>
  <c r="AB957" s="1"/>
  <c r="AA958"/>
  <c r="AA957" s="1"/>
  <c r="AD957"/>
  <c r="AC957"/>
  <c r="AD955"/>
  <c r="AD954" s="1"/>
  <c r="AC955"/>
  <c r="AC954" s="1"/>
  <c r="AB955"/>
  <c r="AA955"/>
  <c r="AA954" s="1"/>
  <c r="AB954"/>
  <c r="AD952"/>
  <c r="AC952"/>
  <c r="AB952"/>
  <c r="AB951" s="1"/>
  <c r="AA952"/>
  <c r="AA951" s="1"/>
  <c r="AD951"/>
  <c r="AC951"/>
  <c r="AD949"/>
  <c r="AD948" s="1"/>
  <c r="AC949"/>
  <c r="AC948" s="1"/>
  <c r="AB949"/>
  <c r="AB948" s="1"/>
  <c r="AA949"/>
  <c r="AA948" s="1"/>
  <c r="AD946"/>
  <c r="AC946"/>
  <c r="AB946"/>
  <c r="AB945" s="1"/>
  <c r="AA946"/>
  <c r="AA945" s="1"/>
  <c r="AD945"/>
  <c r="AC945"/>
  <c r="AD943"/>
  <c r="AD942" s="1"/>
  <c r="AC943"/>
  <c r="AC942" s="1"/>
  <c r="AB943"/>
  <c r="AB942" s="1"/>
  <c r="AA943"/>
  <c r="AA942" s="1"/>
  <c r="AD931"/>
  <c r="AC931"/>
  <c r="AB931"/>
  <c r="AB930" s="1"/>
  <c r="AA931"/>
  <c r="AA930" s="1"/>
  <c r="AD930"/>
  <c r="AC930"/>
  <c r="AD928"/>
  <c r="AD927" s="1"/>
  <c r="AC928"/>
  <c r="AC927" s="1"/>
  <c r="AB928"/>
  <c r="AB927" s="1"/>
  <c r="AA928"/>
  <c r="AA927" s="1"/>
  <c r="AD925"/>
  <c r="AC925"/>
  <c r="AB925"/>
  <c r="AB924" s="1"/>
  <c r="AA925"/>
  <c r="AA924" s="1"/>
  <c r="AD924"/>
  <c r="AC924"/>
  <c r="AD922"/>
  <c r="AD921" s="1"/>
  <c r="AD920" s="1"/>
  <c r="AC922"/>
  <c r="AC921" s="1"/>
  <c r="AC920" s="1"/>
  <c r="AB922"/>
  <c r="AB921" s="1"/>
  <c r="AB920" s="1"/>
  <c r="AB919" s="1"/>
  <c r="AA922"/>
  <c r="AA921" s="1"/>
  <c r="AA920" s="1"/>
  <c r="AA919" s="1"/>
  <c r="AD905"/>
  <c r="AD904" s="1"/>
  <c r="AD903" s="1"/>
  <c r="AD902" s="1"/>
  <c r="AD901" s="1"/>
  <c r="AC905"/>
  <c r="AC904" s="1"/>
  <c r="AC903" s="1"/>
  <c r="AC902" s="1"/>
  <c r="AC901" s="1"/>
  <c r="AB905"/>
  <c r="AB904" s="1"/>
  <c r="AB903" s="1"/>
  <c r="AB902" s="1"/>
  <c r="AB901" s="1"/>
  <c r="AA905"/>
  <c r="AA904" s="1"/>
  <c r="AA903" s="1"/>
  <c r="AA902" s="1"/>
  <c r="AA901" s="1"/>
  <c r="AD898"/>
  <c r="AD897" s="1"/>
  <c r="AC898"/>
  <c r="AC897" s="1"/>
  <c r="AB898"/>
  <c r="AB897" s="1"/>
  <c r="AA898"/>
  <c r="AA897" s="1"/>
  <c r="AD895"/>
  <c r="AC895"/>
  <c r="AC894" s="1"/>
  <c r="AB895"/>
  <c r="AB894" s="1"/>
  <c r="AA895"/>
  <c r="AA894" s="1"/>
  <c r="AD894"/>
  <c r="AD892"/>
  <c r="AD891" s="1"/>
  <c r="AC892"/>
  <c r="AC891" s="1"/>
  <c r="AB892"/>
  <c r="AB891" s="1"/>
  <c r="AA892"/>
  <c r="AA891" s="1"/>
  <c r="AD889"/>
  <c r="AC889"/>
  <c r="AC888" s="1"/>
  <c r="AB889"/>
  <c r="AB888" s="1"/>
  <c r="AA889"/>
  <c r="AA888" s="1"/>
  <c r="AD888"/>
  <c r="AF886"/>
  <c r="AF885" s="1"/>
  <c r="AF884" s="1"/>
  <c r="AE886"/>
  <c r="AE885" s="1"/>
  <c r="AE884" s="1"/>
  <c r="AD886"/>
  <c r="AC886"/>
  <c r="AB886"/>
  <c r="AB885" s="1"/>
  <c r="AB884" s="1"/>
  <c r="AA886"/>
  <c r="AA885" s="1"/>
  <c r="AA884" s="1"/>
  <c r="AD885"/>
  <c r="AD884" s="1"/>
  <c r="AC885"/>
  <c r="AC884" s="1"/>
  <c r="AD874"/>
  <c r="AC874"/>
  <c r="AB874"/>
  <c r="AB873" s="1"/>
  <c r="AA874"/>
  <c r="AA873" s="1"/>
  <c r="AD873"/>
  <c r="AC873"/>
  <c r="AD868"/>
  <c r="AD867" s="1"/>
  <c r="AC868"/>
  <c r="AC867" s="1"/>
  <c r="AB868"/>
  <c r="AB867" s="1"/>
  <c r="AA868"/>
  <c r="AA867" s="1"/>
  <c r="AD865"/>
  <c r="AC865"/>
  <c r="AB865"/>
  <c r="AB864" s="1"/>
  <c r="AB863" s="1"/>
  <c r="AA865"/>
  <c r="AA864" s="1"/>
  <c r="AA863" s="1"/>
  <c r="AA862" s="1"/>
  <c r="AD864"/>
  <c r="AD863" s="1"/>
  <c r="AC864"/>
  <c r="AC863" s="1"/>
  <c r="AD851"/>
  <c r="AC851"/>
  <c r="AB851"/>
  <c r="AB850" s="1"/>
  <c r="AB849" s="1"/>
  <c r="AB848" s="1"/>
  <c r="AA851"/>
  <c r="AA850" s="1"/>
  <c r="AD850"/>
  <c r="AD849" s="1"/>
  <c r="AD848" s="1"/>
  <c r="AC850"/>
  <c r="AC849" s="1"/>
  <c r="AC848" s="1"/>
  <c r="AA849"/>
  <c r="AA848" s="1"/>
  <c r="AD846"/>
  <c r="AD845" s="1"/>
  <c r="AC846"/>
  <c r="AC845" s="1"/>
  <c r="AB846"/>
  <c r="AB845" s="1"/>
  <c r="AA846"/>
  <c r="AA845" s="1"/>
  <c r="AD843"/>
  <c r="AC843"/>
  <c r="AB843"/>
  <c r="AB842" s="1"/>
  <c r="AA843"/>
  <c r="AA842" s="1"/>
  <c r="AD842"/>
  <c r="AC842"/>
  <c r="AD839"/>
  <c r="AC839"/>
  <c r="AB839"/>
  <c r="AB838" s="1"/>
  <c r="AB837" s="1"/>
  <c r="AA839"/>
  <c r="AA838" s="1"/>
  <c r="AA837" s="1"/>
  <c r="AD838"/>
  <c r="AD837" s="1"/>
  <c r="AC838"/>
  <c r="AC837" s="1"/>
  <c r="AD823"/>
  <c r="AD822" s="1"/>
  <c r="AD821" s="1"/>
  <c r="AC823"/>
  <c r="AC822" s="1"/>
  <c r="AC821" s="1"/>
  <c r="AB823"/>
  <c r="AB822" s="1"/>
  <c r="AB821" s="1"/>
  <c r="AA823"/>
  <c r="AA822" s="1"/>
  <c r="AA821" s="1"/>
  <c r="AD819"/>
  <c r="AD818" s="1"/>
  <c r="AC819"/>
  <c r="AC818" s="1"/>
  <c r="AB819"/>
  <c r="AB818" s="1"/>
  <c r="AA819"/>
  <c r="AA818" s="1"/>
  <c r="AD816"/>
  <c r="AC816"/>
  <c r="AB816"/>
  <c r="AB815" s="1"/>
  <c r="AA816"/>
  <c r="AA815" s="1"/>
  <c r="AD815"/>
  <c r="AD814" s="1"/>
  <c r="AC815"/>
  <c r="AC814" s="1"/>
  <c r="AD809"/>
  <c r="AC809"/>
  <c r="AB809"/>
  <c r="AB808" s="1"/>
  <c r="AA809"/>
  <c r="AA808" s="1"/>
  <c r="AD808"/>
  <c r="AC808"/>
  <c r="AD806"/>
  <c r="AD805" s="1"/>
  <c r="AC806"/>
  <c r="AC805" s="1"/>
  <c r="AB806"/>
  <c r="AB805" s="1"/>
  <c r="AA806"/>
  <c r="AA805" s="1"/>
  <c r="AD803"/>
  <c r="AC803"/>
  <c r="AB803"/>
  <c r="AB802" s="1"/>
  <c r="AA803"/>
  <c r="AA802" s="1"/>
  <c r="AD802"/>
  <c r="AC802"/>
  <c r="AD800"/>
  <c r="AD799" s="1"/>
  <c r="AC800"/>
  <c r="AC799" s="1"/>
  <c r="AB800"/>
  <c r="AB799" s="1"/>
  <c r="AA800"/>
  <c r="AA799" s="1"/>
  <c r="AD797"/>
  <c r="AC797"/>
  <c r="AB797"/>
  <c r="AA797"/>
  <c r="AD793"/>
  <c r="AC793"/>
  <c r="AB793"/>
  <c r="AA793"/>
  <c r="AD791"/>
  <c r="AC791"/>
  <c r="AC790" s="1"/>
  <c r="AC789" s="1"/>
  <c r="AB791"/>
  <c r="AB790" s="1"/>
  <c r="AB789" s="1"/>
  <c r="AA791"/>
  <c r="AA790" s="1"/>
  <c r="AA789" s="1"/>
  <c r="AD790"/>
  <c r="AD789" s="1"/>
  <c r="AD787"/>
  <c r="AD786" s="1"/>
  <c r="AD785" s="1"/>
  <c r="AC787"/>
  <c r="AC786" s="1"/>
  <c r="AC785" s="1"/>
  <c r="AB787"/>
  <c r="AB786" s="1"/>
  <c r="AB785" s="1"/>
  <c r="AD783"/>
  <c r="AD782" s="1"/>
  <c r="AD781" s="1"/>
  <c r="AC783"/>
  <c r="AC782" s="1"/>
  <c r="AC781" s="1"/>
  <c r="AB783"/>
  <c r="AB782" s="1"/>
  <c r="AB781" s="1"/>
  <c r="AA783"/>
  <c r="AA782" s="1"/>
  <c r="AA781" s="1"/>
  <c r="AD773"/>
  <c r="AC773"/>
  <c r="AC772" s="1"/>
  <c r="AC771" s="1"/>
  <c r="AB773"/>
  <c r="AB772" s="1"/>
  <c r="AB771" s="1"/>
  <c r="AA773"/>
  <c r="AA772" s="1"/>
  <c r="AA771" s="1"/>
  <c r="AD772"/>
  <c r="AD771" s="1"/>
  <c r="AD769"/>
  <c r="AC769"/>
  <c r="AC768" s="1"/>
  <c r="AC767" s="1"/>
  <c r="AB769"/>
  <c r="AB768" s="1"/>
  <c r="AB767" s="1"/>
  <c r="AA769"/>
  <c r="AA768" s="1"/>
  <c r="AA767" s="1"/>
  <c r="AD768"/>
  <c r="AD767" s="1"/>
  <c r="AD766" s="1"/>
  <c r="AD765" s="1"/>
  <c r="AD746"/>
  <c r="AD745" s="1"/>
  <c r="AD744" s="1"/>
  <c r="AC746"/>
  <c r="AC745" s="1"/>
  <c r="AC744" s="1"/>
  <c r="AB746"/>
  <c r="AB745" s="1"/>
  <c r="AB744" s="1"/>
  <c r="AA746"/>
  <c r="AA745" s="1"/>
  <c r="AA744" s="1"/>
  <c r="AD742"/>
  <c r="AD741" s="1"/>
  <c r="AC742"/>
  <c r="AC741" s="1"/>
  <c r="AB742"/>
  <c r="AB741" s="1"/>
  <c r="AA742"/>
  <c r="AA741" s="1"/>
  <c r="AD739"/>
  <c r="AC739"/>
  <c r="AB739"/>
  <c r="AB738" s="1"/>
  <c r="AA739"/>
  <c r="AA738" s="1"/>
  <c r="AD738"/>
  <c r="AD737" s="1"/>
  <c r="AC738"/>
  <c r="AD735"/>
  <c r="AC735"/>
  <c r="AB735"/>
  <c r="AB734" s="1"/>
  <c r="AB733" s="1"/>
  <c r="AA735"/>
  <c r="AA734" s="1"/>
  <c r="AA733" s="1"/>
  <c r="AD734"/>
  <c r="AD733" s="1"/>
  <c r="AC734"/>
  <c r="AC733" s="1"/>
  <c r="AD731"/>
  <c r="AC731"/>
  <c r="AB731"/>
  <c r="AB730" s="1"/>
  <c r="AB729" s="1"/>
  <c r="AA731"/>
  <c r="AA730" s="1"/>
  <c r="AA729" s="1"/>
  <c r="AD730"/>
  <c r="AD729" s="1"/>
  <c r="AC730"/>
  <c r="AC729" s="1"/>
  <c r="AD718"/>
  <c r="AC718"/>
  <c r="AB718"/>
  <c r="AB717" s="1"/>
  <c r="AB716" s="1"/>
  <c r="AA718"/>
  <c r="AA717" s="1"/>
  <c r="AA716" s="1"/>
  <c r="AD717"/>
  <c r="AD716" s="1"/>
  <c r="AC717"/>
  <c r="AC716" s="1"/>
  <c r="AD713"/>
  <c r="AD712" s="1"/>
  <c r="AC713"/>
  <c r="AC712" s="1"/>
  <c r="AB713"/>
  <c r="AB712" s="1"/>
  <c r="AA713"/>
  <c r="AA712" s="1"/>
  <c r="AD710"/>
  <c r="AC710"/>
  <c r="AC709" s="1"/>
  <c r="AB710"/>
  <c r="AB709" s="1"/>
  <c r="AA710"/>
  <c r="AA709" s="1"/>
  <c r="AD709"/>
  <c r="AD707"/>
  <c r="AD706" s="1"/>
  <c r="AC707"/>
  <c r="AC706" s="1"/>
  <c r="AB707"/>
  <c r="AB706" s="1"/>
  <c r="AA707"/>
  <c r="AA706" s="1"/>
  <c r="AD703"/>
  <c r="AD702" s="1"/>
  <c r="AC703"/>
  <c r="AC702" s="1"/>
  <c r="AB703"/>
  <c r="AB702" s="1"/>
  <c r="AA703"/>
  <c r="AA702" s="1"/>
  <c r="AD700"/>
  <c r="AC700"/>
  <c r="AB700"/>
  <c r="AB699" s="1"/>
  <c r="AA700"/>
  <c r="AA699" s="1"/>
  <c r="AD699"/>
  <c r="AC699"/>
  <c r="AD696"/>
  <c r="AC696"/>
  <c r="AC695" s="1"/>
  <c r="AC694" s="1"/>
  <c r="AB696"/>
  <c r="AB695" s="1"/>
  <c r="AB694" s="1"/>
  <c r="AA696"/>
  <c r="AA695" s="1"/>
  <c r="AA694" s="1"/>
  <c r="AD695"/>
  <c r="AD694" s="1"/>
  <c r="AD692"/>
  <c r="AD691" s="1"/>
  <c r="AD690" s="1"/>
  <c r="AC692"/>
  <c r="AC691" s="1"/>
  <c r="AC690" s="1"/>
  <c r="AB692"/>
  <c r="AB691" s="1"/>
  <c r="AB690" s="1"/>
  <c r="AA692"/>
  <c r="AA691" s="1"/>
  <c r="AA690" s="1"/>
  <c r="AD688"/>
  <c r="AC688"/>
  <c r="AB688"/>
  <c r="AB687" s="1"/>
  <c r="AB686" s="1"/>
  <c r="AA688"/>
  <c r="AA687" s="1"/>
  <c r="AA686" s="1"/>
  <c r="AD687"/>
  <c r="AD686" s="1"/>
  <c r="AC687"/>
  <c r="AC686" s="1"/>
  <c r="AD681"/>
  <c r="AC681"/>
  <c r="AB681"/>
  <c r="AB680" s="1"/>
  <c r="AB679" s="1"/>
  <c r="AB678" s="1"/>
  <c r="AA681"/>
  <c r="AA680" s="1"/>
  <c r="AA679" s="1"/>
  <c r="AA678" s="1"/>
  <c r="AD680"/>
  <c r="AD679" s="1"/>
  <c r="AD678" s="1"/>
  <c r="AC680"/>
  <c r="AC679" s="1"/>
  <c r="AC678" s="1"/>
  <c r="AD671"/>
  <c r="AC671"/>
  <c r="AC670" s="1"/>
  <c r="AB671"/>
  <c r="AB670" s="1"/>
  <c r="AA671"/>
  <c r="AA670" s="1"/>
  <c r="AD670"/>
  <c r="AD667"/>
  <c r="AC667"/>
  <c r="AB667"/>
  <c r="AB666" s="1"/>
  <c r="AA667"/>
  <c r="AA666" s="1"/>
  <c r="AD666"/>
  <c r="AC666"/>
  <c r="AD663"/>
  <c r="AC663"/>
  <c r="AB663"/>
  <c r="AB662" s="1"/>
  <c r="AB661" s="1"/>
  <c r="AA663"/>
  <c r="AA662" s="1"/>
  <c r="AA661" s="1"/>
  <c r="AD662"/>
  <c r="AD661" s="1"/>
  <c r="AC662"/>
  <c r="AC661" s="1"/>
  <c r="AD658"/>
  <c r="AD657" s="1"/>
  <c r="AD656" s="1"/>
  <c r="AC658"/>
  <c r="AC657" s="1"/>
  <c r="AC656" s="1"/>
  <c r="AB658"/>
  <c r="AB657" s="1"/>
  <c r="AB656" s="1"/>
  <c r="AA658"/>
  <c r="AA657" s="1"/>
  <c r="AA656" s="1"/>
  <c r="AD653"/>
  <c r="AC653"/>
  <c r="AB653"/>
  <c r="AB652" s="1"/>
  <c r="AB651" s="1"/>
  <c r="AA653"/>
  <c r="AA652" s="1"/>
  <c r="AA651" s="1"/>
  <c r="AD652"/>
  <c r="AD651" s="1"/>
  <c r="AC652"/>
  <c r="AC651" s="1"/>
  <c r="AD644"/>
  <c r="AD643" s="1"/>
  <c r="AD642" s="1"/>
  <c r="AD641" s="1"/>
  <c r="AD640" s="1"/>
  <c r="AC644"/>
  <c r="AC643" s="1"/>
  <c r="AC642" s="1"/>
  <c r="AC641" s="1"/>
  <c r="AC640" s="1"/>
  <c r="AB644"/>
  <c r="AB643" s="1"/>
  <c r="AB642" s="1"/>
  <c r="AB641" s="1"/>
  <c r="AB640" s="1"/>
  <c r="AA644"/>
  <c r="AA643" s="1"/>
  <c r="AA642" s="1"/>
  <c r="AA641" s="1"/>
  <c r="AA640" s="1"/>
  <c r="AD637"/>
  <c r="AD636" s="1"/>
  <c r="AD635" s="1"/>
  <c r="AD634" s="1"/>
  <c r="AC637"/>
  <c r="AC636" s="1"/>
  <c r="AC635" s="1"/>
  <c r="AC634" s="1"/>
  <c r="AB637"/>
  <c r="AB636" s="1"/>
  <c r="AB635" s="1"/>
  <c r="AB634" s="1"/>
  <c r="AA637"/>
  <c r="AA636" s="1"/>
  <c r="AA635" s="1"/>
  <c r="AA634" s="1"/>
  <c r="AD631"/>
  <c r="AD630" s="1"/>
  <c r="AC631"/>
  <c r="AC630" s="1"/>
  <c r="AB631"/>
  <c r="AB630" s="1"/>
  <c r="AA631"/>
  <c r="AA630" s="1"/>
  <c r="AF628"/>
  <c r="AF627" s="1"/>
  <c r="AE628"/>
  <c r="AE627" s="1"/>
  <c r="AD628"/>
  <c r="AD627" s="1"/>
  <c r="AC628"/>
  <c r="AC627" s="1"/>
  <c r="AB628"/>
  <c r="AB627" s="1"/>
  <c r="AA628"/>
  <c r="AA627" s="1"/>
  <c r="AF625"/>
  <c r="AF624" s="1"/>
  <c r="AE625"/>
  <c r="AE624" s="1"/>
  <c r="AD625"/>
  <c r="AD624" s="1"/>
  <c r="AC625"/>
  <c r="AC624" s="1"/>
  <c r="AB625"/>
  <c r="AB624" s="1"/>
  <c r="AA625"/>
  <c r="AA624" s="1"/>
  <c r="AD614"/>
  <c r="AC614"/>
  <c r="AC613" s="1"/>
  <c r="AB614"/>
  <c r="AB613" s="1"/>
  <c r="AA614"/>
  <c r="AA613" s="1"/>
  <c r="AD613"/>
  <c r="AD610"/>
  <c r="AC610"/>
  <c r="AB610"/>
  <c r="AB609" s="1"/>
  <c r="AA610"/>
  <c r="AA609" s="1"/>
  <c r="AD609"/>
  <c r="AC609"/>
  <c r="AD606"/>
  <c r="AC606"/>
  <c r="AC605" s="1"/>
  <c r="AC604" s="1"/>
  <c r="AB606"/>
  <c r="AB605" s="1"/>
  <c r="AB604" s="1"/>
  <c r="AA606"/>
  <c r="AA605" s="1"/>
  <c r="AA604" s="1"/>
  <c r="AD605"/>
  <c r="AD604" s="1"/>
  <c r="AD598"/>
  <c r="AC598"/>
  <c r="AB598"/>
  <c r="AB597" s="1"/>
  <c r="AA598"/>
  <c r="AA597" s="1"/>
  <c r="AD597"/>
  <c r="AC597"/>
  <c r="AD590"/>
  <c r="AC590"/>
  <c r="AB590"/>
  <c r="AB589" s="1"/>
  <c r="AA590"/>
  <c r="AA589" s="1"/>
  <c r="AD589"/>
  <c r="AC589"/>
  <c r="AD586"/>
  <c r="AC586"/>
  <c r="AB586"/>
  <c r="AB585" s="1"/>
  <c r="AA586"/>
  <c r="AA585" s="1"/>
  <c r="AD585"/>
  <c r="AC585"/>
  <c r="AD583"/>
  <c r="AD582" s="1"/>
  <c r="AC583"/>
  <c r="AC582" s="1"/>
  <c r="AB583"/>
  <c r="AB582" s="1"/>
  <c r="AA583"/>
  <c r="AA582" s="1"/>
  <c r="AD579"/>
  <c r="AD578" s="1"/>
  <c r="AC579"/>
  <c r="AC578" s="1"/>
  <c r="AB579"/>
  <c r="AB578" s="1"/>
  <c r="AA579"/>
  <c r="AA578" s="1"/>
  <c r="AD576"/>
  <c r="AC576"/>
  <c r="AB576"/>
  <c r="AB575" s="1"/>
  <c r="AA576"/>
  <c r="AA575" s="1"/>
  <c r="AD575"/>
  <c r="AC575"/>
  <c r="AD571"/>
  <c r="AD570" s="1"/>
  <c r="AC571"/>
  <c r="AC570" s="1"/>
  <c r="AB571"/>
  <c r="AB570" s="1"/>
  <c r="AA571"/>
  <c r="AA570" s="1"/>
  <c r="AD567"/>
  <c r="AD566" s="1"/>
  <c r="AC567"/>
  <c r="AC566" s="1"/>
  <c r="AB567"/>
  <c r="AB566" s="1"/>
  <c r="AA567"/>
  <c r="AA566" s="1"/>
  <c r="AD564"/>
  <c r="AC564"/>
  <c r="AC563" s="1"/>
  <c r="AB564"/>
  <c r="AB563" s="1"/>
  <c r="AA564"/>
  <c r="AA563" s="1"/>
  <c r="AD563"/>
  <c r="AD560"/>
  <c r="AC560"/>
  <c r="AC559" s="1"/>
  <c r="AB560"/>
  <c r="AB559" s="1"/>
  <c r="AA560"/>
  <c r="AA559" s="1"/>
  <c r="AD559"/>
  <c r="AD557"/>
  <c r="AD556" s="1"/>
  <c r="AC557"/>
  <c r="AC556" s="1"/>
  <c r="AB557"/>
  <c r="AB556" s="1"/>
  <c r="AA557"/>
  <c r="AA556" s="1"/>
  <c r="AD550"/>
  <c r="AD549" s="1"/>
  <c r="AC550"/>
  <c r="AC549" s="1"/>
  <c r="AB550"/>
  <c r="AB549" s="1"/>
  <c r="AA550"/>
  <c r="AA549" s="1"/>
  <c r="AD547"/>
  <c r="AD546" s="1"/>
  <c r="AD545" s="1"/>
  <c r="AC547"/>
  <c r="AB547"/>
  <c r="AB546" s="1"/>
  <c r="AB545" s="1"/>
  <c r="AA547"/>
  <c r="AA546" s="1"/>
  <c r="AA545" s="1"/>
  <c r="AC546"/>
  <c r="AC545" s="1"/>
  <c r="AF543"/>
  <c r="AF542" s="1"/>
  <c r="AF541" s="1"/>
  <c r="AE543"/>
  <c r="AE542" s="1"/>
  <c r="AE541" s="1"/>
  <c r="AD543"/>
  <c r="AD542" s="1"/>
  <c r="AD541" s="1"/>
  <c r="AC543"/>
  <c r="AC542" s="1"/>
  <c r="AC541" s="1"/>
  <c r="AC540" s="1"/>
  <c r="AC539" s="1"/>
  <c r="AB543"/>
  <c r="AB542" s="1"/>
  <c r="AB541" s="1"/>
  <c r="AA543"/>
  <c r="AA542" s="1"/>
  <c r="AA541" s="1"/>
  <c r="AD536"/>
  <c r="AD535" s="1"/>
  <c r="AD534" s="1"/>
  <c r="AD533" s="1"/>
  <c r="AC536"/>
  <c r="AC535" s="1"/>
  <c r="AC534" s="1"/>
  <c r="AC533" s="1"/>
  <c r="AB536"/>
  <c r="AB535" s="1"/>
  <c r="AB534" s="1"/>
  <c r="AB533" s="1"/>
  <c r="AA536"/>
  <c r="AA535" s="1"/>
  <c r="AA534" s="1"/>
  <c r="AA533" s="1"/>
  <c r="AD526"/>
  <c r="AD525" s="1"/>
  <c r="AC526"/>
  <c r="AC525" s="1"/>
  <c r="AB526"/>
  <c r="AB525" s="1"/>
  <c r="AA526"/>
  <c r="AA525" s="1"/>
  <c r="AD523"/>
  <c r="AD522" s="1"/>
  <c r="AD521" s="1"/>
  <c r="AC523"/>
  <c r="AC522" s="1"/>
  <c r="AC521" s="1"/>
  <c r="AB523"/>
  <c r="AB522" s="1"/>
  <c r="AB521" s="1"/>
  <c r="AA523"/>
  <c r="AA522" s="1"/>
  <c r="AA521" s="1"/>
  <c r="AD519"/>
  <c r="AD518" s="1"/>
  <c r="AD517" s="1"/>
  <c r="AC519"/>
  <c r="AC518" s="1"/>
  <c r="AC517" s="1"/>
  <c r="AB519"/>
  <c r="AB518" s="1"/>
  <c r="AB517" s="1"/>
  <c r="AA519"/>
  <c r="AA518" s="1"/>
  <c r="AA517" s="1"/>
  <c r="AD515"/>
  <c r="AD514" s="1"/>
  <c r="AD513" s="1"/>
  <c r="AC515"/>
  <c r="AC514" s="1"/>
  <c r="AC513" s="1"/>
  <c r="AB515"/>
  <c r="AB514" s="1"/>
  <c r="AB513" s="1"/>
  <c r="AA515"/>
  <c r="AA514" s="1"/>
  <c r="AA513" s="1"/>
  <c r="AD488"/>
  <c r="AC488"/>
  <c r="AB488"/>
  <c r="AA488"/>
  <c r="AD486"/>
  <c r="AC486"/>
  <c r="AC485" s="1"/>
  <c r="AC484" s="1"/>
  <c r="AB486"/>
  <c r="AB485" s="1"/>
  <c r="AB484" s="1"/>
  <c r="AA486"/>
  <c r="AA485" s="1"/>
  <c r="AA484" s="1"/>
  <c r="AD485"/>
  <c r="AD484" s="1"/>
  <c r="AD482"/>
  <c r="AC482"/>
  <c r="AB482"/>
  <c r="AB481" s="1"/>
  <c r="AB480" s="1"/>
  <c r="AA482"/>
  <c r="AA481" s="1"/>
  <c r="AA480" s="1"/>
  <c r="AD481"/>
  <c r="AD480" s="1"/>
  <c r="AC481"/>
  <c r="AC480" s="1"/>
  <c r="AD475"/>
  <c r="AC475"/>
  <c r="AB475"/>
  <c r="AA475"/>
  <c r="AD473"/>
  <c r="AC473"/>
  <c r="AB473"/>
  <c r="AB472" s="1"/>
  <c r="AB471" s="1"/>
  <c r="AB470" s="1"/>
  <c r="AA473"/>
  <c r="AA472" s="1"/>
  <c r="AA471" s="1"/>
  <c r="AA470" s="1"/>
  <c r="AD472"/>
  <c r="AD471" s="1"/>
  <c r="AD470" s="1"/>
  <c r="AC472"/>
  <c r="AC471" s="1"/>
  <c r="AC470" s="1"/>
  <c r="AD468"/>
  <c r="AD467" s="1"/>
  <c r="AD466" s="1"/>
  <c r="AD465" s="1"/>
  <c r="AC468"/>
  <c r="AC467" s="1"/>
  <c r="AC466" s="1"/>
  <c r="AC465" s="1"/>
  <c r="AB468"/>
  <c r="AB467" s="1"/>
  <c r="AB466" s="1"/>
  <c r="AB465" s="1"/>
  <c r="AA468"/>
  <c r="AA467" s="1"/>
  <c r="AA466" s="1"/>
  <c r="AA465" s="1"/>
  <c r="AD463"/>
  <c r="AC463"/>
  <c r="AB463"/>
  <c r="AB462" s="1"/>
  <c r="AB461" s="1"/>
  <c r="AB460" s="1"/>
  <c r="AA463"/>
  <c r="AA462" s="1"/>
  <c r="AA461" s="1"/>
  <c r="AA460" s="1"/>
  <c r="AD462"/>
  <c r="AD461" s="1"/>
  <c r="AD460" s="1"/>
  <c r="AC462"/>
  <c r="AC461" s="1"/>
  <c r="AC460" s="1"/>
  <c r="AD450"/>
  <c r="AD449" s="1"/>
  <c r="AD448" s="1"/>
  <c r="AD447" s="1"/>
  <c r="AC450"/>
  <c r="AC449" s="1"/>
  <c r="AC448" s="1"/>
  <c r="AC447" s="1"/>
  <c r="AB450"/>
  <c r="AB449" s="1"/>
  <c r="AB448" s="1"/>
  <c r="AB447" s="1"/>
  <c r="AA450"/>
  <c r="AA449" s="1"/>
  <c r="AA448" s="1"/>
  <c r="AA447" s="1"/>
  <c r="AD442"/>
  <c r="AC442"/>
  <c r="AB442"/>
  <c r="AB441" s="1"/>
  <c r="AB440" s="1"/>
  <c r="AB439" s="1"/>
  <c r="AB438" s="1"/>
  <c r="AB437" s="1"/>
  <c r="AA442"/>
  <c r="AA441" s="1"/>
  <c r="AA440" s="1"/>
  <c r="AA439" s="1"/>
  <c r="AA438" s="1"/>
  <c r="AA437" s="1"/>
  <c r="AD441"/>
  <c r="AD440" s="1"/>
  <c r="AD439" s="1"/>
  <c r="AD438" s="1"/>
  <c r="AD437" s="1"/>
  <c r="AC441"/>
  <c r="AC440" s="1"/>
  <c r="AC439" s="1"/>
  <c r="AC438" s="1"/>
  <c r="AC437" s="1"/>
  <c r="AD433"/>
  <c r="AC433"/>
  <c r="AB433"/>
  <c r="AA433"/>
  <c r="AD431"/>
  <c r="AC431"/>
  <c r="AB431"/>
  <c r="AA431"/>
  <c r="AD429"/>
  <c r="AC429"/>
  <c r="AB429"/>
  <c r="AB428" s="1"/>
  <c r="AB427" s="1"/>
  <c r="AA429"/>
  <c r="AA428" s="1"/>
  <c r="AA427" s="1"/>
  <c r="AD425"/>
  <c r="AD424" s="1"/>
  <c r="AC425"/>
  <c r="AC424" s="1"/>
  <c r="AC423" s="1"/>
  <c r="AB425"/>
  <c r="AB424" s="1"/>
  <c r="AB423" s="1"/>
  <c r="AA425"/>
  <c r="AA424" s="1"/>
  <c r="AA423" s="1"/>
  <c r="AA422" s="1"/>
  <c r="AD423"/>
  <c r="AD415"/>
  <c r="AC415"/>
  <c r="AB415"/>
  <c r="AA415"/>
  <c r="AD413"/>
  <c r="AC413"/>
  <c r="AC412" s="1"/>
  <c r="AB413"/>
  <c r="AB412" s="1"/>
  <c r="AA413"/>
  <c r="AA412" s="1"/>
  <c r="AD410"/>
  <c r="AC410"/>
  <c r="AB410"/>
  <c r="AA410"/>
  <c r="AD408"/>
  <c r="AC408"/>
  <c r="AB408"/>
  <c r="AB407" s="1"/>
  <c r="AA408"/>
  <c r="AA407" s="1"/>
  <c r="AB405"/>
  <c r="AB404" s="1"/>
  <c r="AA405"/>
  <c r="AA404" s="1"/>
  <c r="AD402"/>
  <c r="AD401" s="1"/>
  <c r="AC402"/>
  <c r="AC401" s="1"/>
  <c r="AC400" s="1"/>
  <c r="AB402"/>
  <c r="AB401" s="1"/>
  <c r="AA402"/>
  <c r="AA401" s="1"/>
  <c r="AD397"/>
  <c r="AC397"/>
  <c r="AB397"/>
  <c r="AB396" s="1"/>
  <c r="AB395" s="1"/>
  <c r="AB394" s="1"/>
  <c r="AA397"/>
  <c r="AA396" s="1"/>
  <c r="AA395" s="1"/>
  <c r="AA394" s="1"/>
  <c r="AD396"/>
  <c r="AD395" s="1"/>
  <c r="AD394" s="1"/>
  <c r="AC396"/>
  <c r="AC395" s="1"/>
  <c r="AC394" s="1"/>
  <c r="AD391"/>
  <c r="AC391"/>
  <c r="AB391"/>
  <c r="AB390" s="1"/>
  <c r="AB389" s="1"/>
  <c r="AB388" s="1"/>
  <c r="AA391"/>
  <c r="AA390" s="1"/>
  <c r="AA389" s="1"/>
  <c r="AA388" s="1"/>
  <c r="AD390"/>
  <c r="AD389" s="1"/>
  <c r="AD388" s="1"/>
  <c r="AC390"/>
  <c r="AC389" s="1"/>
  <c r="AC388" s="1"/>
  <c r="AD384"/>
  <c r="AC384"/>
  <c r="AB384"/>
  <c r="AB383" s="1"/>
  <c r="AB382" s="1"/>
  <c r="AA384"/>
  <c r="AA383" s="1"/>
  <c r="AA382" s="1"/>
  <c r="AD383"/>
  <c r="AD382" s="1"/>
  <c r="AC383"/>
  <c r="AC382" s="1"/>
  <c r="AD377"/>
  <c r="AC377"/>
  <c r="AB377"/>
  <c r="AB376" s="1"/>
  <c r="AA377"/>
  <c r="AA376" s="1"/>
  <c r="AD376"/>
  <c r="AC376"/>
  <c r="AD374"/>
  <c r="AD373" s="1"/>
  <c r="AC374"/>
  <c r="AC373" s="1"/>
  <c r="AB374"/>
  <c r="AA374"/>
  <c r="AA373" s="1"/>
  <c r="AB373"/>
  <c r="AD371"/>
  <c r="AC371"/>
  <c r="AB371"/>
  <c r="AB370" s="1"/>
  <c r="AA371"/>
  <c r="AA370" s="1"/>
  <c r="AD370"/>
  <c r="AC370"/>
  <c r="AD368"/>
  <c r="AD367" s="1"/>
  <c r="AC368"/>
  <c r="AC367" s="1"/>
  <c r="AB368"/>
  <c r="AA368"/>
  <c r="AB367"/>
  <c r="AA367"/>
  <c r="AD364"/>
  <c r="AD363" s="1"/>
  <c r="AD362" s="1"/>
  <c r="AC364"/>
  <c r="AC363" s="1"/>
  <c r="AC362" s="1"/>
  <c r="AB364"/>
  <c r="AB363" s="1"/>
  <c r="AB362" s="1"/>
  <c r="AA364"/>
  <c r="AA363" s="1"/>
  <c r="AA362" s="1"/>
  <c r="AB354"/>
  <c r="AB353" s="1"/>
  <c r="AB352" s="1"/>
  <c r="AB351" s="1"/>
  <c r="AA354"/>
  <c r="AA353" s="1"/>
  <c r="AA352" s="1"/>
  <c r="AA351" s="1"/>
  <c r="AD354"/>
  <c r="AD353" s="1"/>
  <c r="AD352" s="1"/>
  <c r="AD351" s="1"/>
  <c r="AC354"/>
  <c r="AC353" s="1"/>
  <c r="AC352" s="1"/>
  <c r="AC351" s="1"/>
  <c r="AD346"/>
  <c r="AD345" s="1"/>
  <c r="AD344" s="1"/>
  <c r="AD343" s="1"/>
  <c r="AD342" s="1"/>
  <c r="AC346"/>
  <c r="AC345" s="1"/>
  <c r="AC344" s="1"/>
  <c r="AC343" s="1"/>
  <c r="AC342" s="1"/>
  <c r="AB346"/>
  <c r="AA346"/>
  <c r="AA345" s="1"/>
  <c r="AA344" s="1"/>
  <c r="AA343" s="1"/>
  <c r="AA342" s="1"/>
  <c r="AB345"/>
  <c r="AB344" s="1"/>
  <c r="AB343" s="1"/>
  <c r="AB342" s="1"/>
  <c r="AD339"/>
  <c r="AD338" s="1"/>
  <c r="AD337" s="1"/>
  <c r="AD336" s="1"/>
  <c r="AC339"/>
  <c r="AC338" s="1"/>
  <c r="AC337" s="1"/>
  <c r="AC336" s="1"/>
  <c r="AB339"/>
  <c r="AB338" s="1"/>
  <c r="AB337" s="1"/>
  <c r="AB336" s="1"/>
  <c r="AA339"/>
  <c r="AA338" s="1"/>
  <c r="AA337" s="1"/>
  <c r="AA336" s="1"/>
  <c r="AD334"/>
  <c r="AC334"/>
  <c r="AB334"/>
  <c r="AB333" s="1"/>
  <c r="AA334"/>
  <c r="AA333" s="1"/>
  <c r="AD333"/>
  <c r="AC333"/>
  <c r="AD330"/>
  <c r="AC330"/>
  <c r="AB330"/>
  <c r="AA330"/>
  <c r="AD328"/>
  <c r="AC328"/>
  <c r="AB328"/>
  <c r="AA328"/>
  <c r="AD326"/>
  <c r="AC326"/>
  <c r="AB326"/>
  <c r="AB325" s="1"/>
  <c r="AB324" s="1"/>
  <c r="AA326"/>
  <c r="AD325"/>
  <c r="AD324" s="1"/>
  <c r="AD322"/>
  <c r="AC322"/>
  <c r="AC321" s="1"/>
  <c r="AC320" s="1"/>
  <c r="AB322"/>
  <c r="AB321" s="1"/>
  <c r="AB320" s="1"/>
  <c r="AA322"/>
  <c r="AA321" s="1"/>
  <c r="AA320" s="1"/>
  <c r="AD321"/>
  <c r="AD320" s="1"/>
  <c r="AF318"/>
  <c r="AF317" s="1"/>
  <c r="AF316" s="1"/>
  <c r="AE318"/>
  <c r="AE317" s="1"/>
  <c r="AE316" s="1"/>
  <c r="AD318"/>
  <c r="AD317" s="1"/>
  <c r="AC318"/>
  <c r="AC317" s="1"/>
  <c r="AB318"/>
  <c r="AB317" s="1"/>
  <c r="AB316" s="1"/>
  <c r="AA318"/>
  <c r="AA317" s="1"/>
  <c r="AA316" s="1"/>
  <c r="AD313"/>
  <c r="AC313"/>
  <c r="AB313"/>
  <c r="AB312" s="1"/>
  <c r="AB311" s="1"/>
  <c r="AB310" s="1"/>
  <c r="AA313"/>
  <c r="AA312" s="1"/>
  <c r="AA311" s="1"/>
  <c r="AA310" s="1"/>
  <c r="AD312"/>
  <c r="AD311" s="1"/>
  <c r="AD310" s="1"/>
  <c r="AC312"/>
  <c r="AC311" s="1"/>
  <c r="AC310" s="1"/>
  <c r="AD308"/>
  <c r="AD307" s="1"/>
  <c r="AD306" s="1"/>
  <c r="AD305" s="1"/>
  <c r="AC308"/>
  <c r="AC307" s="1"/>
  <c r="AC306" s="1"/>
  <c r="AC305" s="1"/>
  <c r="AB308"/>
  <c r="AB307" s="1"/>
  <c r="AB306" s="1"/>
  <c r="AB305" s="1"/>
  <c r="AA308"/>
  <c r="AA307" s="1"/>
  <c r="AA306" s="1"/>
  <c r="AA305" s="1"/>
  <c r="AD301"/>
  <c r="AD300" s="1"/>
  <c r="AD299" s="1"/>
  <c r="AD298" s="1"/>
  <c r="AD297" s="1"/>
  <c r="AC301"/>
  <c r="AC300" s="1"/>
  <c r="AC299" s="1"/>
  <c r="AC298" s="1"/>
  <c r="AC297" s="1"/>
  <c r="AB301"/>
  <c r="AB300" s="1"/>
  <c r="AB299" s="1"/>
  <c r="AB298" s="1"/>
  <c r="AB297" s="1"/>
  <c r="AA301"/>
  <c r="AA300" s="1"/>
  <c r="AA299" s="1"/>
  <c r="AA298" s="1"/>
  <c r="AA297" s="1"/>
  <c r="AD293"/>
  <c r="AC293"/>
  <c r="AB293"/>
  <c r="AA293"/>
  <c r="AD291"/>
  <c r="AC291"/>
  <c r="AB291"/>
  <c r="AA291"/>
  <c r="AD289"/>
  <c r="AD288" s="1"/>
  <c r="AD287" s="1"/>
  <c r="AD286" s="1"/>
  <c r="AD285" s="1"/>
  <c r="AC289"/>
  <c r="AC288" s="1"/>
  <c r="AC287" s="1"/>
  <c r="AC286" s="1"/>
  <c r="AC285" s="1"/>
  <c r="AB289"/>
  <c r="AB288" s="1"/>
  <c r="AB287" s="1"/>
  <c r="AB286" s="1"/>
  <c r="AB285" s="1"/>
  <c r="AA289"/>
  <c r="AA288" s="1"/>
  <c r="AA287" s="1"/>
  <c r="AA286" s="1"/>
  <c r="AA285" s="1"/>
  <c r="AD241"/>
  <c r="AC241"/>
  <c r="AB241"/>
  <c r="AB240" s="1"/>
  <c r="AA241"/>
  <c r="AA240" s="1"/>
  <c r="AD240"/>
  <c r="AC240"/>
  <c r="AD238"/>
  <c r="AD237" s="1"/>
  <c r="AD236" s="1"/>
  <c r="AC238"/>
  <c r="AC237" s="1"/>
  <c r="AC236" s="1"/>
  <c r="AB238"/>
  <c r="AB237" s="1"/>
  <c r="AB236" s="1"/>
  <c r="AA238"/>
  <c r="AA237" s="1"/>
  <c r="AA236" s="1"/>
  <c r="AD224"/>
  <c r="AD223" s="1"/>
  <c r="AD222" s="1"/>
  <c r="AD221" s="1"/>
  <c r="AD220" s="1"/>
  <c r="AC224"/>
  <c r="AC223" s="1"/>
  <c r="AC222" s="1"/>
  <c r="AC221" s="1"/>
  <c r="AC220" s="1"/>
  <c r="AB224"/>
  <c r="AA224"/>
  <c r="AA223" s="1"/>
  <c r="AA222" s="1"/>
  <c r="AA221" s="1"/>
  <c r="AA220" s="1"/>
  <c r="AB223"/>
  <c r="AB222" s="1"/>
  <c r="AB221" s="1"/>
  <c r="AB220" s="1"/>
  <c r="AD217"/>
  <c r="AD216" s="1"/>
  <c r="AD215" s="1"/>
  <c r="AD214" s="1"/>
  <c r="AD213" s="1"/>
  <c r="AC217"/>
  <c r="AC216" s="1"/>
  <c r="AC215" s="1"/>
  <c r="AC214" s="1"/>
  <c r="AC213" s="1"/>
  <c r="AB217"/>
  <c r="AB216" s="1"/>
  <c r="AB215" s="1"/>
  <c r="AB214" s="1"/>
  <c r="AB213" s="1"/>
  <c r="AA217"/>
  <c r="AA216" s="1"/>
  <c r="AA215" s="1"/>
  <c r="AA214" s="1"/>
  <c r="AA213" s="1"/>
  <c r="AD210"/>
  <c r="AD209" s="1"/>
  <c r="AD208" s="1"/>
  <c r="AD207" s="1"/>
  <c r="AD206" s="1"/>
  <c r="AC210"/>
  <c r="AC209" s="1"/>
  <c r="AC208" s="1"/>
  <c r="AC207" s="1"/>
  <c r="AC206" s="1"/>
  <c r="AB210"/>
  <c r="AB209" s="1"/>
  <c r="AB208" s="1"/>
  <c r="AB207" s="1"/>
  <c r="AB206" s="1"/>
  <c r="AA210"/>
  <c r="AA209" s="1"/>
  <c r="AA208" s="1"/>
  <c r="AA207" s="1"/>
  <c r="AA206" s="1"/>
  <c r="AD203"/>
  <c r="AD202" s="1"/>
  <c r="AD201" s="1"/>
  <c r="AD200" s="1"/>
  <c r="AD199" s="1"/>
  <c r="AC203"/>
  <c r="AC202" s="1"/>
  <c r="AC201" s="1"/>
  <c r="AC200" s="1"/>
  <c r="AC199" s="1"/>
  <c r="AB203"/>
  <c r="AB202" s="1"/>
  <c r="AB201" s="1"/>
  <c r="AB200" s="1"/>
  <c r="AB199" s="1"/>
  <c r="AA203"/>
  <c r="AA202" s="1"/>
  <c r="AA201" s="1"/>
  <c r="AA200" s="1"/>
  <c r="AA199" s="1"/>
  <c r="AD190"/>
  <c r="AD189" s="1"/>
  <c r="AC190"/>
  <c r="AC189" s="1"/>
  <c r="AB190"/>
  <c r="AB189" s="1"/>
  <c r="AA190"/>
  <c r="AA189" s="1"/>
  <c r="AD187"/>
  <c r="AC187"/>
  <c r="AB187"/>
  <c r="AA187"/>
  <c r="AD185"/>
  <c r="AC185"/>
  <c r="AB185"/>
  <c r="AB184" s="1"/>
  <c r="AA185"/>
  <c r="AA184" s="1"/>
  <c r="AD184"/>
  <c r="AC184"/>
  <c r="AD176"/>
  <c r="AD175" s="1"/>
  <c r="AD174" s="1"/>
  <c r="AC176"/>
  <c r="AC175" s="1"/>
  <c r="AC174" s="1"/>
  <c r="AB176"/>
  <c r="AB175" s="1"/>
  <c r="AB174" s="1"/>
  <c r="AA176"/>
  <c r="AA175" s="1"/>
  <c r="AA174" s="1"/>
  <c r="AD172"/>
  <c r="AC172"/>
  <c r="AB172"/>
  <c r="AA172"/>
  <c r="AD171"/>
  <c r="AC171"/>
  <c r="AB171"/>
  <c r="AA171"/>
  <c r="AD161"/>
  <c r="AC161"/>
  <c r="AB161"/>
  <c r="AA161"/>
  <c r="AD159"/>
  <c r="AC159"/>
  <c r="AB159"/>
  <c r="AA159"/>
  <c r="AD152"/>
  <c r="AC152"/>
  <c r="AB152"/>
  <c r="AA152"/>
  <c r="AD151"/>
  <c r="AC151"/>
  <c r="AB151"/>
  <c r="AA151"/>
  <c r="AD150"/>
  <c r="AC150"/>
  <c r="AB150"/>
  <c r="AA150"/>
  <c r="AD149"/>
  <c r="AC149"/>
  <c r="AB149"/>
  <c r="AA149"/>
  <c r="AD148"/>
  <c r="AC148"/>
  <c r="AB148"/>
  <c r="AA148"/>
  <c r="AD145"/>
  <c r="AC145"/>
  <c r="AB145"/>
  <c r="AA145"/>
  <c r="AD143"/>
  <c r="AC143"/>
  <c r="AB143"/>
  <c r="AA143"/>
  <c r="AD141"/>
  <c r="AC141"/>
  <c r="AC140" s="1"/>
  <c r="AB141"/>
  <c r="AB140" s="1"/>
  <c r="AB139" s="1"/>
  <c r="AA141"/>
  <c r="AD132"/>
  <c r="AC132"/>
  <c r="AC131" s="1"/>
  <c r="AC130" s="1"/>
  <c r="AC129" s="1"/>
  <c r="AB132"/>
  <c r="AB131" s="1"/>
  <c r="AB130" s="1"/>
  <c r="AB129" s="1"/>
  <c r="AA132"/>
  <c r="AA131" s="1"/>
  <c r="AA130" s="1"/>
  <c r="AA129" s="1"/>
  <c r="AD131"/>
  <c r="AD130" s="1"/>
  <c r="AD129" s="1"/>
  <c r="AD123"/>
  <c r="AD122" s="1"/>
  <c r="AD121" s="1"/>
  <c r="AD120" s="1"/>
  <c r="AD119" s="1"/>
  <c r="AC123"/>
  <c r="AC122" s="1"/>
  <c r="AC121" s="1"/>
  <c r="AC120" s="1"/>
  <c r="AC119" s="1"/>
  <c r="AB123"/>
  <c r="AB122" s="1"/>
  <c r="AB121" s="1"/>
  <c r="AB120" s="1"/>
  <c r="AB119" s="1"/>
  <c r="AA123"/>
  <c r="AA122" s="1"/>
  <c r="AA121" s="1"/>
  <c r="AA120" s="1"/>
  <c r="AA119" s="1"/>
  <c r="AD115"/>
  <c r="AC115"/>
  <c r="AC114" s="1"/>
  <c r="AC113" s="1"/>
  <c r="AB115"/>
  <c r="AB114" s="1"/>
  <c r="AB113" s="1"/>
  <c r="AA115"/>
  <c r="AA114" s="1"/>
  <c r="AA113" s="1"/>
  <c r="AD114"/>
  <c r="AD113" s="1"/>
  <c r="AD111"/>
  <c r="AC111"/>
  <c r="AC110" s="1"/>
  <c r="AB111"/>
  <c r="AB110" s="1"/>
  <c r="AA111"/>
  <c r="AA110" s="1"/>
  <c r="AD110"/>
  <c r="AD108"/>
  <c r="AD107" s="1"/>
  <c r="AC108"/>
  <c r="AC107" s="1"/>
  <c r="AB108"/>
  <c r="AB107" s="1"/>
  <c r="AA108"/>
  <c r="AA107" s="1"/>
  <c r="AD105"/>
  <c r="AD104" s="1"/>
  <c r="AC105"/>
  <c r="AC104" s="1"/>
  <c r="AB105"/>
  <c r="AB104" s="1"/>
  <c r="AA105"/>
  <c r="AA104" s="1"/>
  <c r="AD102"/>
  <c r="AD101" s="1"/>
  <c r="AC102"/>
  <c r="AC101" s="1"/>
  <c r="AB102"/>
  <c r="AB101" s="1"/>
  <c r="AA102"/>
  <c r="AA101" s="1"/>
  <c r="AD99"/>
  <c r="AC99"/>
  <c r="AC98" s="1"/>
  <c r="AB99"/>
  <c r="AB98" s="1"/>
  <c r="AA99"/>
  <c r="AA98" s="1"/>
  <c r="AD98"/>
  <c r="AD96"/>
  <c r="AD95" s="1"/>
  <c r="AC96"/>
  <c r="AC95" s="1"/>
  <c r="AB96"/>
  <c r="AB95" s="1"/>
  <c r="AA96"/>
  <c r="AA95" s="1"/>
  <c r="AD93"/>
  <c r="AC93"/>
  <c r="AC92" s="1"/>
  <c r="AB93"/>
  <c r="AB92" s="1"/>
  <c r="AA93"/>
  <c r="AA92" s="1"/>
  <c r="AD92"/>
  <c r="AD90"/>
  <c r="AD89" s="1"/>
  <c r="AC90"/>
  <c r="AC89" s="1"/>
  <c r="AB90"/>
  <c r="AA90"/>
  <c r="AA89" s="1"/>
  <c r="AB89"/>
  <c r="AD86"/>
  <c r="AC86"/>
  <c r="AB86"/>
  <c r="AA86"/>
  <c r="AD84"/>
  <c r="AC84"/>
  <c r="AB84"/>
  <c r="AA84"/>
  <c r="AD82"/>
  <c r="AC82"/>
  <c r="AB82"/>
  <c r="AA82"/>
  <c r="AD80"/>
  <c r="AC80"/>
  <c r="AC79" s="1"/>
  <c r="AC78" s="1"/>
  <c r="AB80"/>
  <c r="AB79" s="1"/>
  <c r="AB78" s="1"/>
  <c r="AA80"/>
  <c r="AD73"/>
  <c r="AD72" s="1"/>
  <c r="AD71" s="1"/>
  <c r="AD70" s="1"/>
  <c r="AD69" s="1"/>
  <c r="AC73"/>
  <c r="AC72" s="1"/>
  <c r="AC71" s="1"/>
  <c r="AC70" s="1"/>
  <c r="AC69" s="1"/>
  <c r="AB73"/>
  <c r="AB72" s="1"/>
  <c r="AB71" s="1"/>
  <c r="AB70" s="1"/>
  <c r="AB69" s="1"/>
  <c r="AA73"/>
  <c r="AA72" s="1"/>
  <c r="AA71" s="1"/>
  <c r="AA70" s="1"/>
  <c r="AA69" s="1"/>
  <c r="AD64"/>
  <c r="AC64"/>
  <c r="AC63" s="1"/>
  <c r="AB64"/>
  <c r="AB63" s="1"/>
  <c r="AA64"/>
  <c r="AA63" s="1"/>
  <c r="AD63"/>
  <c r="AD59"/>
  <c r="AC59"/>
  <c r="AB59"/>
  <c r="AA59"/>
  <c r="AD57"/>
  <c r="AC57"/>
  <c r="AB57"/>
  <c r="AA57"/>
  <c r="AD52"/>
  <c r="AC52"/>
  <c r="AC51" s="1"/>
  <c r="AC50" s="1"/>
  <c r="AC49" s="1"/>
  <c r="AC48" s="1"/>
  <c r="AB52"/>
  <c r="AB51" s="1"/>
  <c r="AB50" s="1"/>
  <c r="AB49" s="1"/>
  <c r="AB48" s="1"/>
  <c r="AA52"/>
  <c r="AA51" s="1"/>
  <c r="AA50" s="1"/>
  <c r="AA49" s="1"/>
  <c r="AA48" s="1"/>
  <c r="AD51"/>
  <c r="AD50" s="1"/>
  <c r="AD49" s="1"/>
  <c r="AD48" s="1"/>
  <c r="AD43"/>
  <c r="AC43"/>
  <c r="AB43"/>
  <c r="AA43"/>
  <c r="AD41"/>
  <c r="AC41"/>
  <c r="AB41"/>
  <c r="AA41"/>
  <c r="AD39"/>
  <c r="AD38" s="1"/>
  <c r="AD37" s="1"/>
  <c r="AD36" s="1"/>
  <c r="AD35" s="1"/>
  <c r="AC39"/>
  <c r="AC38" s="1"/>
  <c r="AC37" s="1"/>
  <c r="AC36" s="1"/>
  <c r="AC35" s="1"/>
  <c r="AB39"/>
  <c r="AA39"/>
  <c r="AA38" s="1"/>
  <c r="AA37" s="1"/>
  <c r="AA36" s="1"/>
  <c r="AA35" s="1"/>
  <c r="AD31"/>
  <c r="AC31"/>
  <c r="AB31"/>
  <c r="AA31"/>
  <c r="AD29"/>
  <c r="AC29"/>
  <c r="AB29"/>
  <c r="AA29"/>
  <c r="AD27"/>
  <c r="AC27"/>
  <c r="AB27"/>
  <c r="AA27"/>
  <c r="AD25"/>
  <c r="AC25"/>
  <c r="AC24" s="1"/>
  <c r="AB25"/>
  <c r="AA25"/>
  <c r="AA24" s="1"/>
  <c r="AD22"/>
  <c r="AC22"/>
  <c r="AC21" s="1"/>
  <c r="AB22"/>
  <c r="AB21" s="1"/>
  <c r="AA22"/>
  <c r="AD21"/>
  <c r="AA21"/>
  <c r="AD19"/>
  <c r="AD18" s="1"/>
  <c r="AC19"/>
  <c r="AC18" s="1"/>
  <c r="AB19"/>
  <c r="AB18" s="1"/>
  <c r="AA19"/>
  <c r="AA18" s="1"/>
  <c r="V415"/>
  <c r="W415"/>
  <c r="X415"/>
  <c r="U415"/>
  <c r="V413"/>
  <c r="W413"/>
  <c r="X413"/>
  <c r="U413"/>
  <c r="U412" s="1"/>
  <c r="Z416"/>
  <c r="Z415" s="1"/>
  <c r="Y416"/>
  <c r="AE416" s="1"/>
  <c r="Z414"/>
  <c r="AF414" s="1"/>
  <c r="Y414"/>
  <c r="AE414" s="1"/>
  <c r="V412"/>
  <c r="Z356"/>
  <c r="AF356" s="1"/>
  <c r="Y356"/>
  <c r="Y355" s="1"/>
  <c r="Y354" s="1"/>
  <c r="Y353" s="1"/>
  <c r="Y352" s="1"/>
  <c r="Y351" s="1"/>
  <c r="V355"/>
  <c r="V354" s="1"/>
  <c r="V353" s="1"/>
  <c r="V352" s="1"/>
  <c r="V351" s="1"/>
  <c r="W355"/>
  <c r="W354" s="1"/>
  <c r="W353" s="1"/>
  <c r="W352" s="1"/>
  <c r="W351" s="1"/>
  <c r="X355"/>
  <c r="X354" s="1"/>
  <c r="X353" s="1"/>
  <c r="X352" s="1"/>
  <c r="X351" s="1"/>
  <c r="U355"/>
  <c r="U354" s="1"/>
  <c r="U353" s="1"/>
  <c r="U352" s="1"/>
  <c r="U351" s="1"/>
  <c r="AF413" l="1"/>
  <c r="AL414"/>
  <c r="AL413" s="1"/>
  <c r="AD919"/>
  <c r="AB1037"/>
  <c r="AE413"/>
  <c r="AK414"/>
  <c r="AK413" s="1"/>
  <c r="AF721"/>
  <c r="AF720" s="1"/>
  <c r="AL722"/>
  <c r="AL721" s="1"/>
  <c r="AL720" s="1"/>
  <c r="AC862"/>
  <c r="AC919"/>
  <c r="AC918" s="1"/>
  <c r="AA1037"/>
  <c r="AE721"/>
  <c r="AE720" s="1"/>
  <c r="AK722"/>
  <c r="AK721" s="1"/>
  <c r="AK720" s="1"/>
  <c r="AL356"/>
  <c r="AL355" s="1"/>
  <c r="AL354" s="1"/>
  <c r="AL353" s="1"/>
  <c r="AL352" s="1"/>
  <c r="AL351" s="1"/>
  <c r="AF355"/>
  <c r="AF354" s="1"/>
  <c r="AF353" s="1"/>
  <c r="AF352" s="1"/>
  <c r="AF351" s="1"/>
  <c r="AE415"/>
  <c r="AK416"/>
  <c r="AK415" s="1"/>
  <c r="AC1201"/>
  <c r="AB1201"/>
  <c r="AA918"/>
  <c r="AB862"/>
  <c r="AB861" s="1"/>
  <c r="AD862"/>
  <c r="AD861" s="1"/>
  <c r="AA665"/>
  <c r="AB400"/>
  <c r="AC1091"/>
  <c r="AC1090" s="1"/>
  <c r="AA1475"/>
  <c r="AA1474" s="1"/>
  <c r="AD512"/>
  <c r="AD511" s="1"/>
  <c r="AC1065"/>
  <c r="AC1064" s="1"/>
  <c r="AC1062" s="1"/>
  <c r="AA766"/>
  <c r="AA765" s="1"/>
  <c r="AB1032"/>
  <c r="AD1285"/>
  <c r="AD1037"/>
  <c r="AD1437"/>
  <c r="AD1432" s="1"/>
  <c r="AD1431" s="1"/>
  <c r="AC235"/>
  <c r="AC234" s="1"/>
  <c r="AB1285"/>
  <c r="AD1489"/>
  <c r="AB1045"/>
  <c r="AB1044" s="1"/>
  <c r="AB118"/>
  <c r="AA183"/>
  <c r="AA182" s="1"/>
  <c r="AA181" s="1"/>
  <c r="AB399"/>
  <c r="AB1582"/>
  <c r="AB1577" s="1"/>
  <c r="AB1576" s="1"/>
  <c r="AB1553" s="1"/>
  <c r="AB422"/>
  <c r="AB158"/>
  <c r="AB157" s="1"/>
  <c r="AB156" s="1"/>
  <c r="AB155" s="1"/>
  <c r="AA400"/>
  <c r="AA650"/>
  <c r="AA649" s="1"/>
  <c r="AC665"/>
  <c r="AC650" s="1"/>
  <c r="AC649" s="1"/>
  <c r="AC861"/>
  <c r="AA1032"/>
  <c r="AC1037"/>
  <c r="AC1032" s="1"/>
  <c r="AA1045"/>
  <c r="AA1044" s="1"/>
  <c r="AC1489"/>
  <c r="Z355"/>
  <c r="Z354" s="1"/>
  <c r="Z353" s="1"/>
  <c r="Z352" s="1"/>
  <c r="Z351" s="1"/>
  <c r="AB24"/>
  <c r="AC118"/>
  <c r="AB183"/>
  <c r="AB182" s="1"/>
  <c r="AB181" s="1"/>
  <c r="AD235"/>
  <c r="AD234" s="1"/>
  <c r="AD400"/>
  <c r="AA459"/>
  <c r="AB698"/>
  <c r="AB766"/>
  <c r="AB765" s="1"/>
  <c r="AC780"/>
  <c r="AC779" s="1"/>
  <c r="AD1032"/>
  <c r="AA1066"/>
  <c r="AB1437"/>
  <c r="AB1432" s="1"/>
  <c r="AB1431" s="1"/>
  <c r="AD459"/>
  <c r="AD623"/>
  <c r="AD622" s="1"/>
  <c r="AA698"/>
  <c r="AA685" s="1"/>
  <c r="AB780"/>
  <c r="AB779" s="1"/>
  <c r="AD973"/>
  <c r="AD972" s="1"/>
  <c r="AD971" s="1"/>
  <c r="AD1091"/>
  <c r="AD1090" s="1"/>
  <c r="AA1437"/>
  <c r="AA1432" s="1"/>
  <c r="AA1431" s="1"/>
  <c r="AB1489"/>
  <c r="AB38"/>
  <c r="AB37" s="1"/>
  <c r="AB36" s="1"/>
  <c r="AB35" s="1"/>
  <c r="AB540"/>
  <c r="AB539" s="1"/>
  <c r="AA841"/>
  <c r="AA836" s="1"/>
  <c r="AA835" s="1"/>
  <c r="AB1474"/>
  <c r="AB1465" s="1"/>
  <c r="AB1454" s="1"/>
  <c r="AC56"/>
  <c r="AD158"/>
  <c r="AD157" s="1"/>
  <c r="AD156" s="1"/>
  <c r="AD155" s="1"/>
  <c r="AC325"/>
  <c r="AC324" s="1"/>
  <c r="AD479"/>
  <c r="AD478" s="1"/>
  <c r="AD457" s="1"/>
  <c r="AC555"/>
  <c r="AA715"/>
  <c r="AA814"/>
  <c r="AA813" s="1"/>
  <c r="AA812" s="1"/>
  <c r="AA1601"/>
  <c r="AA1599" s="1"/>
  <c r="AC158"/>
  <c r="AC157" s="1"/>
  <c r="AC156" s="1"/>
  <c r="AC155" s="1"/>
  <c r="AC479"/>
  <c r="AC478" s="1"/>
  <c r="AA555"/>
  <c r="AB990"/>
  <c r="AB989" s="1"/>
  <c r="AB984" s="1"/>
  <c r="AB983" s="1"/>
  <c r="AB1066"/>
  <c r="AA1285"/>
  <c r="AA1294"/>
  <c r="AB1294"/>
  <c r="AB88"/>
  <c r="AB77" s="1"/>
  <c r="AB76" s="1"/>
  <c r="AB67" s="1"/>
  <c r="AC459"/>
  <c r="AC457" s="1"/>
  <c r="AB459"/>
  <c r="AD813"/>
  <c r="AD812" s="1"/>
  <c r="AA990"/>
  <c r="AA989" s="1"/>
  <c r="AA984" s="1"/>
  <c r="AA983" s="1"/>
  <c r="AA1091"/>
  <c r="AA1090" s="1"/>
  <c r="AD1206"/>
  <c r="AD1201" s="1"/>
  <c r="AD1482"/>
  <c r="AA1489"/>
  <c r="AB1601"/>
  <c r="AB1599" s="1"/>
  <c r="AD412"/>
  <c r="AC813"/>
  <c r="AC812" s="1"/>
  <c r="AB841"/>
  <c r="AB836" s="1"/>
  <c r="AB835" s="1"/>
  <c r="AA1123"/>
  <c r="AC1582"/>
  <c r="AC445"/>
  <c r="AC446"/>
  <c r="AC139"/>
  <c r="AC138"/>
  <c r="AC137" s="1"/>
  <c r="AD445"/>
  <c r="AD446"/>
  <c r="Y413"/>
  <c r="AB685"/>
  <c r="AD728"/>
  <c r="AD727" s="1"/>
  <c r="Z413"/>
  <c r="Z412" s="1"/>
  <c r="AC17"/>
  <c r="AC16" s="1"/>
  <c r="AC15" s="1"/>
  <c r="AB56"/>
  <c r="AB55" s="1"/>
  <c r="AB54" s="1"/>
  <c r="AB47" s="1"/>
  <c r="AB170"/>
  <c r="AB169" s="1"/>
  <c r="AE356"/>
  <c r="AK356" s="1"/>
  <c r="AK355" s="1"/>
  <c r="AK354" s="1"/>
  <c r="AK353" s="1"/>
  <c r="AK352" s="1"/>
  <c r="AK351" s="1"/>
  <c r="AF416"/>
  <c r="Y415"/>
  <c r="AA56"/>
  <c r="AA55" s="1"/>
  <c r="AA54" s="1"/>
  <c r="AA47" s="1"/>
  <c r="AA118"/>
  <c r="AB138"/>
  <c r="AB137" s="1"/>
  <c r="AA140"/>
  <c r="AD170"/>
  <c r="AD169" s="1"/>
  <c r="AD183"/>
  <c r="AD182" s="1"/>
  <c r="AD24"/>
  <c r="AD56"/>
  <c r="AD55" s="1"/>
  <c r="AD54" s="1"/>
  <c r="AD79"/>
  <c r="AD78" s="1"/>
  <c r="AD140"/>
  <c r="AD138" s="1"/>
  <c r="AD137" s="1"/>
  <c r="AA158"/>
  <c r="AA157" s="1"/>
  <c r="AA156" s="1"/>
  <c r="AA155" s="1"/>
  <c r="AC183"/>
  <c r="AC182" s="1"/>
  <c r="AD574"/>
  <c r="AA861"/>
  <c r="AB918"/>
  <c r="AD1045"/>
  <c r="AD1044" s="1"/>
  <c r="AD1076"/>
  <c r="AD1075" s="1"/>
  <c r="AD1074" s="1"/>
  <c r="AD1073" s="1"/>
  <c r="AA1145"/>
  <c r="AC1145"/>
  <c r="AB1240"/>
  <c r="AB1225" s="1"/>
  <c r="AD1582"/>
  <c r="AD1577" s="1"/>
  <c r="AD1576" s="1"/>
  <c r="AD1553" s="1"/>
  <c r="AB479"/>
  <c r="AA540"/>
  <c r="AA539" s="1"/>
  <c r="AB623"/>
  <c r="AB622" s="1"/>
  <c r="AB665"/>
  <c r="AB650" s="1"/>
  <c r="AB649" s="1"/>
  <c r="AB737"/>
  <c r="AC1045"/>
  <c r="AC1044" s="1"/>
  <c r="AC1076"/>
  <c r="AC1075" s="1"/>
  <c r="AC1074" s="1"/>
  <c r="AC1073" s="1"/>
  <c r="AB1123"/>
  <c r="AD1123"/>
  <c r="AC1123"/>
  <c r="AC1240"/>
  <c r="AC1225" s="1"/>
  <c r="AC1294"/>
  <c r="AA479"/>
  <c r="AA478" s="1"/>
  <c r="AA457" s="1"/>
  <c r="AB555"/>
  <c r="AA623"/>
  <c r="AA622" s="1"/>
  <c r="AA737"/>
  <c r="AA728" s="1"/>
  <c r="AA727" s="1"/>
  <c r="AB973"/>
  <c r="AB972" s="1"/>
  <c r="AB971" s="1"/>
  <c r="AD1031"/>
  <c r="AD1185"/>
  <c r="AD1184" s="1"/>
  <c r="AD1183" s="1"/>
  <c r="AC1167"/>
  <c r="AC1285"/>
  <c r="AD1475"/>
  <c r="AB814"/>
  <c r="AB813" s="1"/>
  <c r="AB812" s="1"/>
  <c r="AA973"/>
  <c r="AA972" s="1"/>
  <c r="AA971" s="1"/>
  <c r="AA1167"/>
  <c r="AA1240"/>
  <c r="AC1474"/>
  <c r="AB478"/>
  <c r="AB457" s="1"/>
  <c r="AA79"/>
  <c r="AA78" s="1"/>
  <c r="AD665"/>
  <c r="AD650" s="1"/>
  <c r="AD649" s="1"/>
  <c r="AD698"/>
  <c r="AB715"/>
  <c r="AB684" s="1"/>
  <c r="AD715"/>
  <c r="AC715"/>
  <c r="AC883"/>
  <c r="AC882" s="1"/>
  <c r="AB1091"/>
  <c r="AB1090" s="1"/>
  <c r="AD883"/>
  <c r="AD882" s="1"/>
  <c r="AD780"/>
  <c r="AD779" s="1"/>
  <c r="AA512"/>
  <c r="AA511" s="1"/>
  <c r="AE412"/>
  <c r="AA399"/>
  <c r="AA325"/>
  <c r="AA324" s="1"/>
  <c r="AA315" s="1"/>
  <c r="AA304" s="1"/>
  <c r="AA283" s="1"/>
  <c r="AA170"/>
  <c r="AA169" s="1"/>
  <c r="AB446"/>
  <c r="AB445"/>
  <c r="AA446"/>
  <c r="AA445"/>
  <c r="AD118"/>
  <c r="AB235"/>
  <c r="AB234" s="1"/>
  <c r="AB179" s="1"/>
  <c r="AB366"/>
  <c r="AB361" s="1"/>
  <c r="AB360" s="1"/>
  <c r="AB359" s="1"/>
  <c r="AD366"/>
  <c r="AD361" s="1"/>
  <c r="AD360" s="1"/>
  <c r="AD359" s="1"/>
  <c r="AD17"/>
  <c r="AD16" s="1"/>
  <c r="AD15" s="1"/>
  <c r="AC55"/>
  <c r="AC54" s="1"/>
  <c r="AC47" s="1"/>
  <c r="AC13" s="1"/>
  <c r="AC88"/>
  <c r="AC77" s="1"/>
  <c r="AC76" s="1"/>
  <c r="AC67" s="1"/>
  <c r="AD88"/>
  <c r="AC170"/>
  <c r="AC169" s="1"/>
  <c r="AA235"/>
  <c r="AA234" s="1"/>
  <c r="AA179" s="1"/>
  <c r="AA366"/>
  <c r="AA361" s="1"/>
  <c r="AA360" s="1"/>
  <c r="AA359" s="1"/>
  <c r="AC366"/>
  <c r="AC361" s="1"/>
  <c r="AC360" s="1"/>
  <c r="AC359" s="1"/>
  <c r="AD315"/>
  <c r="AD304" s="1"/>
  <c r="AD283" s="1"/>
  <c r="AD316"/>
  <c r="AD47"/>
  <c r="AA138"/>
  <c r="AA137" s="1"/>
  <c r="AA139"/>
  <c r="AC316"/>
  <c r="AC315"/>
  <c r="AC304" s="1"/>
  <c r="AC283" s="1"/>
  <c r="AA393"/>
  <c r="AA387" s="1"/>
  <c r="AB17"/>
  <c r="AB16" s="1"/>
  <c r="AB15" s="1"/>
  <c r="AB13" s="1"/>
  <c r="AA17"/>
  <c r="AA16" s="1"/>
  <c r="AA15" s="1"/>
  <c r="AA88"/>
  <c r="AA77" s="1"/>
  <c r="AA76" s="1"/>
  <c r="AB315"/>
  <c r="AB304" s="1"/>
  <c r="AB283" s="1"/>
  <c r="AC407"/>
  <c r="AC399" s="1"/>
  <c r="AC428"/>
  <c r="AC427" s="1"/>
  <c r="AC422" s="1"/>
  <c r="AD540"/>
  <c r="AD539" s="1"/>
  <c r="AD555"/>
  <c r="AD685"/>
  <c r="AB728"/>
  <c r="AB727" s="1"/>
  <c r="AC766"/>
  <c r="AC765" s="1"/>
  <c r="AC512"/>
  <c r="AC511" s="1"/>
  <c r="AB574"/>
  <c r="AB554" s="1"/>
  <c r="AD407"/>
  <c r="AD428"/>
  <c r="AD427" s="1"/>
  <c r="AD422" s="1"/>
  <c r="AB512"/>
  <c r="AB511" s="1"/>
  <c r="AC574"/>
  <c r="AC554" s="1"/>
  <c r="AA574"/>
  <c r="AA554" s="1"/>
  <c r="AC623"/>
  <c r="AC622" s="1"/>
  <c r="AC698"/>
  <c r="AC685" s="1"/>
  <c r="AC684" s="1"/>
  <c r="AC737"/>
  <c r="AC728" s="1"/>
  <c r="AC727" s="1"/>
  <c r="AD841"/>
  <c r="AD836" s="1"/>
  <c r="AD835" s="1"/>
  <c r="AA883"/>
  <c r="AA882" s="1"/>
  <c r="AB941"/>
  <c r="AB940" s="1"/>
  <c r="AB939" s="1"/>
  <c r="AD941"/>
  <c r="AD940" s="1"/>
  <c r="AD939" s="1"/>
  <c r="AD937" s="1"/>
  <c r="AD984"/>
  <c r="AD983" s="1"/>
  <c r="AC841"/>
  <c r="AC836" s="1"/>
  <c r="AC835" s="1"/>
  <c r="AD918"/>
  <c r="AA941"/>
  <c r="AA940" s="1"/>
  <c r="AA939" s="1"/>
  <c r="AA937" s="1"/>
  <c r="AC941"/>
  <c r="AC940" s="1"/>
  <c r="AC939" s="1"/>
  <c r="AC937" s="1"/>
  <c r="AC984"/>
  <c r="AC983" s="1"/>
  <c r="AA787"/>
  <c r="AA786" s="1"/>
  <c r="AA785" s="1"/>
  <c r="AA780" s="1"/>
  <c r="AA779" s="1"/>
  <c r="AB883"/>
  <c r="AB882" s="1"/>
  <c r="AB1065"/>
  <c r="AB1064" s="1"/>
  <c r="AB1062" s="1"/>
  <c r="AB1145"/>
  <c r="AB1167"/>
  <c r="AB1280"/>
  <c r="AB1279" s="1"/>
  <c r="AB1339"/>
  <c r="AB1338" s="1"/>
  <c r="AB1337" s="1"/>
  <c r="AA1339"/>
  <c r="AA1338" s="1"/>
  <c r="AA1337" s="1"/>
  <c r="AC1437"/>
  <c r="AC1432" s="1"/>
  <c r="AC1431" s="1"/>
  <c r="AC1577"/>
  <c r="AC1576" s="1"/>
  <c r="AC1553" s="1"/>
  <c r="AA1065"/>
  <c r="AA1064" s="1"/>
  <c r="AA1062" s="1"/>
  <c r="AD1145"/>
  <c r="AD1240"/>
  <c r="AD1225" s="1"/>
  <c r="AA1225"/>
  <c r="AD1294"/>
  <c r="AD1280" s="1"/>
  <c r="AD1279" s="1"/>
  <c r="AD1339"/>
  <c r="AD1338" s="1"/>
  <c r="AD1337" s="1"/>
  <c r="AC1339"/>
  <c r="AC1338" s="1"/>
  <c r="AC1337" s="1"/>
  <c r="AC1465"/>
  <c r="AC1454" s="1"/>
  <c r="AA1582"/>
  <c r="AA1577" s="1"/>
  <c r="AA1576" s="1"/>
  <c r="AA1553" s="1"/>
  <c r="AD1601"/>
  <c r="AD1599" s="1"/>
  <c r="AC1601"/>
  <c r="AC1599" s="1"/>
  <c r="W412"/>
  <c r="X412"/>
  <c r="AC1280" l="1"/>
  <c r="AC1279" s="1"/>
  <c r="AD1474"/>
  <c r="AD1465" s="1"/>
  <c r="AD1454" s="1"/>
  <c r="AK412"/>
  <c r="AF415"/>
  <c r="AF412" s="1"/>
  <c r="AL416"/>
  <c r="AL415" s="1"/>
  <c r="AL412" s="1"/>
  <c r="AE355"/>
  <c r="AE354" s="1"/>
  <c r="AE353" s="1"/>
  <c r="AE352" s="1"/>
  <c r="AE351" s="1"/>
  <c r="AA826"/>
  <c r="AD826"/>
  <c r="AC826"/>
  <c r="AB826"/>
  <c r="AA1031"/>
  <c r="AA981" s="1"/>
  <c r="AD1167"/>
  <c r="AA684"/>
  <c r="AB1031"/>
  <c r="AB981" s="1"/>
  <c r="AC135"/>
  <c r="AA1071"/>
  <c r="AA553"/>
  <c r="AA509" s="1"/>
  <c r="AD981"/>
  <c r="AD135"/>
  <c r="AB393"/>
  <c r="AB387" s="1"/>
  <c r="AB349" s="1"/>
  <c r="AB553"/>
  <c r="AD77"/>
  <c r="AD76" s="1"/>
  <c r="AD67" s="1"/>
  <c r="AC1071"/>
  <c r="AD181"/>
  <c r="AD179" s="1"/>
  <c r="AC181"/>
  <c r="AC179" s="1"/>
  <c r="AA1465"/>
  <c r="AA1454" s="1"/>
  <c r="AA1429" s="1"/>
  <c r="AC1031"/>
  <c r="AA1280"/>
  <c r="AA1279" s="1"/>
  <c r="AB937"/>
  <c r="AD399"/>
  <c r="AD393" s="1"/>
  <c r="AD387" s="1"/>
  <c r="AD349" s="1"/>
  <c r="AD139"/>
  <c r="AA1277"/>
  <c r="AD554"/>
  <c r="AD553" s="1"/>
  <c r="AD509" s="1"/>
  <c r="AA135"/>
  <c r="AC981"/>
  <c r="AA67"/>
  <c r="AD1429"/>
  <c r="AB1429"/>
  <c r="AA13"/>
  <c r="AB135"/>
  <c r="AC1429"/>
  <c r="AB1277"/>
  <c r="AB1071"/>
  <c r="AD1277"/>
  <c r="AD1071"/>
  <c r="Y412"/>
  <c r="AC393"/>
  <c r="AC387" s="1"/>
  <c r="AC349" s="1"/>
  <c r="AD13"/>
  <c r="AD684"/>
  <c r="AD647" s="1"/>
  <c r="AA647"/>
  <c r="AA349"/>
  <c r="AB509"/>
  <c r="AC553"/>
  <c r="AC509" s="1"/>
  <c r="AB647"/>
  <c r="AC1277"/>
  <c r="AC647"/>
  <c r="V1077"/>
  <c r="W1077"/>
  <c r="X1077"/>
  <c r="Z1080"/>
  <c r="Y1080"/>
  <c r="AE1080" s="1"/>
  <c r="V1079"/>
  <c r="W1079"/>
  <c r="X1079"/>
  <c r="U1079"/>
  <c r="U173"/>
  <c r="AE1079" l="1"/>
  <c r="AK1080"/>
  <c r="AK1079" s="1"/>
  <c r="X1076"/>
  <c r="W1076"/>
  <c r="Y1079"/>
  <c r="Z1079"/>
  <c r="AF1080"/>
  <c r="AD1613"/>
  <c r="AC1613"/>
  <c r="AB1613"/>
  <c r="AA1613"/>
  <c r="V1076"/>
  <c r="AF1079" l="1"/>
  <c r="AL1080"/>
  <c r="AL1079" s="1"/>
  <c r="Z551"/>
  <c r="Y551"/>
  <c r="V550"/>
  <c r="V549" s="1"/>
  <c r="W550"/>
  <c r="W549" s="1"/>
  <c r="X550"/>
  <c r="X549" s="1"/>
  <c r="U550"/>
  <c r="U549" s="1"/>
  <c r="B551"/>
  <c r="Z599"/>
  <c r="Y599"/>
  <c r="V598"/>
  <c r="V597" s="1"/>
  <c r="W598"/>
  <c r="W597" s="1"/>
  <c r="X598"/>
  <c r="X597" s="1"/>
  <c r="U598"/>
  <c r="U597" s="1"/>
  <c r="V526"/>
  <c r="V525" s="1"/>
  <c r="W526"/>
  <c r="W525" s="1"/>
  <c r="X526"/>
  <c r="X525" s="1"/>
  <c r="U526"/>
  <c r="U525" s="1"/>
  <c r="Z527"/>
  <c r="Y527"/>
  <c r="Z615"/>
  <c r="Y615"/>
  <c r="V614"/>
  <c r="V613" s="1"/>
  <c r="W614"/>
  <c r="W613" s="1"/>
  <c r="X614"/>
  <c r="X613" s="1"/>
  <c r="U614"/>
  <c r="U613" s="1"/>
  <c r="Z896"/>
  <c r="Y896"/>
  <c r="V895"/>
  <c r="V894" s="1"/>
  <c r="W895"/>
  <c r="W894" s="1"/>
  <c r="X895"/>
  <c r="X894" s="1"/>
  <c r="U895"/>
  <c r="U894" s="1"/>
  <c r="Z899"/>
  <c r="Y899"/>
  <c r="V898"/>
  <c r="V897" s="1"/>
  <c r="W898"/>
  <c r="W897" s="1"/>
  <c r="X898"/>
  <c r="X897" s="1"/>
  <c r="U898"/>
  <c r="U897" s="1"/>
  <c r="Y614" l="1"/>
  <c r="Y613" s="1"/>
  <c r="AE615"/>
  <c r="Y598"/>
  <c r="Y597" s="1"/>
  <c r="AE599"/>
  <c r="Z550"/>
  <c r="Z549" s="1"/>
  <c r="AF551"/>
  <c r="Y898"/>
  <c r="Y897" s="1"/>
  <c r="AE899"/>
  <c r="Z895"/>
  <c r="Z894" s="1"/>
  <c r="AF896"/>
  <c r="Z526"/>
  <c r="Z525" s="1"/>
  <c r="AF527"/>
  <c r="Y550"/>
  <c r="Y549" s="1"/>
  <c r="AE551"/>
  <c r="Y895"/>
  <c r="Y894" s="1"/>
  <c r="AE896"/>
  <c r="Y526"/>
  <c r="Y525" s="1"/>
  <c r="AE527"/>
  <c r="Z898"/>
  <c r="Z897" s="1"/>
  <c r="AF899"/>
  <c r="Z614"/>
  <c r="Z613" s="1"/>
  <c r="AF615"/>
  <c r="Z598"/>
  <c r="Z597" s="1"/>
  <c r="AF599"/>
  <c r="Z340"/>
  <c r="Y340"/>
  <c r="V339"/>
  <c r="V338" s="1"/>
  <c r="V337" s="1"/>
  <c r="V336" s="1"/>
  <c r="W339"/>
  <c r="W338" s="1"/>
  <c r="W337" s="1"/>
  <c r="W336" s="1"/>
  <c r="X339"/>
  <c r="X338" s="1"/>
  <c r="X337" s="1"/>
  <c r="X336" s="1"/>
  <c r="U339"/>
  <c r="U338" s="1"/>
  <c r="U337" s="1"/>
  <c r="U336" s="1"/>
  <c r="Z331"/>
  <c r="AF331" s="1"/>
  <c r="AL331" s="1"/>
  <c r="Y331"/>
  <c r="AE331" s="1"/>
  <c r="AK331" s="1"/>
  <c r="AF614" l="1"/>
  <c r="AF613" s="1"/>
  <c r="AL615"/>
  <c r="AL614" s="1"/>
  <c r="AL613" s="1"/>
  <c r="AE526"/>
  <c r="AE525" s="1"/>
  <c r="AK527"/>
  <c r="AK526" s="1"/>
  <c r="AK525" s="1"/>
  <c r="AE550"/>
  <c r="AE549" s="1"/>
  <c r="AK551"/>
  <c r="AK550" s="1"/>
  <c r="AK549" s="1"/>
  <c r="AF895"/>
  <c r="AF894" s="1"/>
  <c r="AL896"/>
  <c r="AL895" s="1"/>
  <c r="AL894" s="1"/>
  <c r="AF550"/>
  <c r="AF549" s="1"/>
  <c r="AL551"/>
  <c r="AL550" s="1"/>
  <c r="AL549" s="1"/>
  <c r="AE614"/>
  <c r="AE613" s="1"/>
  <c r="AK615"/>
  <c r="AK614" s="1"/>
  <c r="AK613" s="1"/>
  <c r="AF598"/>
  <c r="AF597" s="1"/>
  <c r="AL599"/>
  <c r="AL598" s="1"/>
  <c r="AL597" s="1"/>
  <c r="AF898"/>
  <c r="AF897" s="1"/>
  <c r="AL899"/>
  <c r="AL898" s="1"/>
  <c r="AL897" s="1"/>
  <c r="AE895"/>
  <c r="AE894" s="1"/>
  <c r="AK896"/>
  <c r="AK895" s="1"/>
  <c r="AK894" s="1"/>
  <c r="AF526"/>
  <c r="AF525" s="1"/>
  <c r="AL527"/>
  <c r="AL526" s="1"/>
  <c r="AL525" s="1"/>
  <c r="AE898"/>
  <c r="AE897" s="1"/>
  <c r="AK899"/>
  <c r="AK898" s="1"/>
  <c r="AK897" s="1"/>
  <c r="AE598"/>
  <c r="AE597" s="1"/>
  <c r="AK599"/>
  <c r="AK598" s="1"/>
  <c r="AK597" s="1"/>
  <c r="Z339"/>
  <c r="Z338" s="1"/>
  <c r="Z337" s="1"/>
  <c r="Z336" s="1"/>
  <c r="AF340"/>
  <c r="Y339"/>
  <c r="Y338" s="1"/>
  <c r="Y337" s="1"/>
  <c r="Y336" s="1"/>
  <c r="AE340"/>
  <c r="Z116"/>
  <c r="Y116"/>
  <c r="V115"/>
  <c r="V114" s="1"/>
  <c r="V113" s="1"/>
  <c r="W115"/>
  <c r="W114" s="1"/>
  <c r="W113" s="1"/>
  <c r="X115"/>
  <c r="X114" s="1"/>
  <c r="X113" s="1"/>
  <c r="U115"/>
  <c r="U114" s="1"/>
  <c r="U113" s="1"/>
  <c r="AE339" l="1"/>
  <c r="AE338" s="1"/>
  <c r="AE337" s="1"/>
  <c r="AE336" s="1"/>
  <c r="AK340"/>
  <c r="AK339" s="1"/>
  <c r="AK338" s="1"/>
  <c r="AK337" s="1"/>
  <c r="AK336" s="1"/>
  <c r="AF339"/>
  <c r="AF338" s="1"/>
  <c r="AF337" s="1"/>
  <c r="AF336" s="1"/>
  <c r="AL340"/>
  <c r="AL339" s="1"/>
  <c r="AL338" s="1"/>
  <c r="AL337" s="1"/>
  <c r="AL336" s="1"/>
  <c r="Z115"/>
  <c r="Z114" s="1"/>
  <c r="Z113" s="1"/>
  <c r="AF116"/>
  <c r="Y115"/>
  <c r="Y114" s="1"/>
  <c r="Y113" s="1"/>
  <c r="AE116"/>
  <c r="B333"/>
  <c r="B335" s="1"/>
  <c r="B337" s="1"/>
  <c r="B339" s="1"/>
  <c r="Z335"/>
  <c r="Y335"/>
  <c r="V334"/>
  <c r="V333" s="1"/>
  <c r="W334"/>
  <c r="W333" s="1"/>
  <c r="X334"/>
  <c r="X333" s="1"/>
  <c r="U334"/>
  <c r="U333" s="1"/>
  <c r="U788"/>
  <c r="Z810"/>
  <c r="Y810"/>
  <c r="X809"/>
  <c r="X808" s="1"/>
  <c r="W809"/>
  <c r="W808" s="1"/>
  <c r="V809"/>
  <c r="V808" s="1"/>
  <c r="U809"/>
  <c r="U808" s="1"/>
  <c r="H809"/>
  <c r="H808" s="1"/>
  <c r="G809"/>
  <c r="G808" s="1"/>
  <c r="Z807"/>
  <c r="Y807"/>
  <c r="V806"/>
  <c r="V805" s="1"/>
  <c r="W806"/>
  <c r="W805" s="1"/>
  <c r="X806"/>
  <c r="X805" s="1"/>
  <c r="U806"/>
  <c r="U805" s="1"/>
  <c r="H806"/>
  <c r="H805" s="1"/>
  <c r="G806"/>
  <c r="G805" s="1"/>
  <c r="AF115" l="1"/>
  <c r="AF114" s="1"/>
  <c r="AF113" s="1"/>
  <c r="AL116"/>
  <c r="AL115" s="1"/>
  <c r="AL114" s="1"/>
  <c r="AL113" s="1"/>
  <c r="AE115"/>
  <c r="AE114" s="1"/>
  <c r="AE113" s="1"/>
  <c r="AK116"/>
  <c r="AK115" s="1"/>
  <c r="AK114" s="1"/>
  <c r="AK113" s="1"/>
  <c r="Y806"/>
  <c r="Y805" s="1"/>
  <c r="AE807"/>
  <c r="Y809"/>
  <c r="Y808" s="1"/>
  <c r="AE810"/>
  <c r="Z334"/>
  <c r="Z333" s="1"/>
  <c r="AF335"/>
  <c r="Z806"/>
  <c r="Z805" s="1"/>
  <c r="AF807"/>
  <c r="Y334"/>
  <c r="Y333" s="1"/>
  <c r="AE335"/>
  <c r="Z809"/>
  <c r="Z808" s="1"/>
  <c r="AF810"/>
  <c r="V803"/>
  <c r="V802" s="1"/>
  <c r="W803"/>
  <c r="W802" s="1"/>
  <c r="X803"/>
  <c r="X802" s="1"/>
  <c r="U803"/>
  <c r="U802" s="1"/>
  <c r="Z804"/>
  <c r="Y804"/>
  <c r="Z801"/>
  <c r="AF801" s="1"/>
  <c r="Y801"/>
  <c r="V800"/>
  <c r="V799" s="1"/>
  <c r="W800"/>
  <c r="W799" s="1"/>
  <c r="X800"/>
  <c r="X799" s="1"/>
  <c r="U800"/>
  <c r="U799" s="1"/>
  <c r="V713"/>
  <c r="V712" s="1"/>
  <c r="W713"/>
  <c r="W712" s="1"/>
  <c r="X713"/>
  <c r="X712" s="1"/>
  <c r="U713"/>
  <c r="U712" s="1"/>
  <c r="AE334" l="1"/>
  <c r="AE333" s="1"/>
  <c r="AK335"/>
  <c r="AK334" s="1"/>
  <c r="AK333" s="1"/>
  <c r="AF334"/>
  <c r="AF333" s="1"/>
  <c r="AL335"/>
  <c r="AL334" s="1"/>
  <c r="AL333" s="1"/>
  <c r="AE806"/>
  <c r="AE805" s="1"/>
  <c r="AK807"/>
  <c r="AK806" s="1"/>
  <c r="AK805" s="1"/>
  <c r="AF800"/>
  <c r="AF799" s="1"/>
  <c r="AL801"/>
  <c r="AL800" s="1"/>
  <c r="AL799" s="1"/>
  <c r="AF809"/>
  <c r="AF808" s="1"/>
  <c r="AL810"/>
  <c r="AL809" s="1"/>
  <c r="AL808" s="1"/>
  <c r="AF806"/>
  <c r="AF805" s="1"/>
  <c r="AL807"/>
  <c r="AL806" s="1"/>
  <c r="AL805" s="1"/>
  <c r="AE809"/>
  <c r="AE808" s="1"/>
  <c r="AK810"/>
  <c r="AK809" s="1"/>
  <c r="AK808" s="1"/>
  <c r="Z800"/>
  <c r="Z799" s="1"/>
  <c r="Y800"/>
  <c r="Y799" s="1"/>
  <c r="AE801"/>
  <c r="Z803"/>
  <c r="Z802" s="1"/>
  <c r="AF804"/>
  <c r="Y803"/>
  <c r="Y802" s="1"/>
  <c r="AE804"/>
  <c r="X1610"/>
  <c r="X1609" s="1"/>
  <c r="X1608" s="1"/>
  <c r="X1607" s="1"/>
  <c r="W1610"/>
  <c r="W1609" s="1"/>
  <c r="W1608" s="1"/>
  <c r="W1607" s="1"/>
  <c r="V1610"/>
  <c r="V1609" s="1"/>
  <c r="V1608" s="1"/>
  <c r="V1607" s="1"/>
  <c r="U1610"/>
  <c r="U1609" s="1"/>
  <c r="U1608" s="1"/>
  <c r="U1607" s="1"/>
  <c r="X1605"/>
  <c r="W1605"/>
  <c r="W1604" s="1"/>
  <c r="W1603" s="1"/>
  <c r="W1602" s="1"/>
  <c r="V1605"/>
  <c r="V1604" s="1"/>
  <c r="V1603" s="1"/>
  <c r="V1602" s="1"/>
  <c r="U1605"/>
  <c r="U1604" s="1"/>
  <c r="U1603" s="1"/>
  <c r="U1602" s="1"/>
  <c r="X1604"/>
  <c r="X1603" s="1"/>
  <c r="X1602" s="1"/>
  <c r="X1596"/>
  <c r="X1595" s="1"/>
  <c r="W1596"/>
  <c r="W1595" s="1"/>
  <c r="V1596"/>
  <c r="V1595" s="1"/>
  <c r="U1596"/>
  <c r="U1595" s="1"/>
  <c r="X1593"/>
  <c r="W1593"/>
  <c r="V1593"/>
  <c r="V1592" s="1"/>
  <c r="U1593"/>
  <c r="U1592" s="1"/>
  <c r="X1592"/>
  <c r="W1592"/>
  <c r="X1590"/>
  <c r="X1589" s="1"/>
  <c r="W1590"/>
  <c r="W1589" s="1"/>
  <c r="V1590"/>
  <c r="V1589" s="1"/>
  <c r="U1590"/>
  <c r="U1589" s="1"/>
  <c r="X1587"/>
  <c r="X1586" s="1"/>
  <c r="W1587"/>
  <c r="W1586" s="1"/>
  <c r="V1587"/>
  <c r="V1586" s="1"/>
  <c r="U1587"/>
  <c r="U1586" s="1"/>
  <c r="X1584"/>
  <c r="X1583" s="1"/>
  <c r="W1584"/>
  <c r="W1583" s="1"/>
  <c r="V1584"/>
  <c r="V1583" s="1"/>
  <c r="U1584"/>
  <c r="U1583" s="1"/>
  <c r="X1580"/>
  <c r="X1579" s="1"/>
  <c r="X1578" s="1"/>
  <c r="W1580"/>
  <c r="W1579" s="1"/>
  <c r="W1578" s="1"/>
  <c r="V1580"/>
  <c r="V1579" s="1"/>
  <c r="V1578" s="1"/>
  <c r="U1580"/>
  <c r="U1579" s="1"/>
  <c r="U1578" s="1"/>
  <c r="X1563"/>
  <c r="W1563"/>
  <c r="V1563"/>
  <c r="U1563"/>
  <c r="X1561"/>
  <c r="W1561"/>
  <c r="V1561"/>
  <c r="U1561"/>
  <c r="X1559"/>
  <c r="X1558" s="1"/>
  <c r="X1557" s="1"/>
  <c r="X1556" s="1"/>
  <c r="X1555" s="1"/>
  <c r="W1559"/>
  <c r="W1558" s="1"/>
  <c r="W1557" s="1"/>
  <c r="W1556" s="1"/>
  <c r="W1555" s="1"/>
  <c r="V1559"/>
  <c r="V1558" s="1"/>
  <c r="V1557" s="1"/>
  <c r="V1556" s="1"/>
  <c r="V1555" s="1"/>
  <c r="U1559"/>
  <c r="U1558" s="1"/>
  <c r="U1557" s="1"/>
  <c r="U1556" s="1"/>
  <c r="U1555" s="1"/>
  <c r="X1550"/>
  <c r="W1550"/>
  <c r="V1550"/>
  <c r="V1549" s="1"/>
  <c r="V1548" s="1"/>
  <c r="V1547" s="1"/>
  <c r="V1546" s="1"/>
  <c r="U1550"/>
  <c r="U1549" s="1"/>
  <c r="U1548" s="1"/>
  <c r="U1547" s="1"/>
  <c r="U1546" s="1"/>
  <c r="X1549"/>
  <c r="X1548" s="1"/>
  <c r="X1547" s="1"/>
  <c r="X1546" s="1"/>
  <c r="W1549"/>
  <c r="W1548" s="1"/>
  <c r="W1547" s="1"/>
  <c r="W1546" s="1"/>
  <c r="X1543"/>
  <c r="W1543"/>
  <c r="V1543"/>
  <c r="V1542" s="1"/>
  <c r="V1541" s="1"/>
  <c r="V1540" s="1"/>
  <c r="V1539" s="1"/>
  <c r="U1543"/>
  <c r="U1542" s="1"/>
  <c r="U1541" s="1"/>
  <c r="U1540" s="1"/>
  <c r="U1539" s="1"/>
  <c r="X1542"/>
  <c r="X1541" s="1"/>
  <c r="X1540" s="1"/>
  <c r="X1539" s="1"/>
  <c r="W1542"/>
  <c r="W1541" s="1"/>
  <c r="W1540" s="1"/>
  <c r="W1539" s="1"/>
  <c r="X1536"/>
  <c r="W1536"/>
  <c r="V1536"/>
  <c r="V1535" s="1"/>
  <c r="V1534" s="1"/>
  <c r="U1536"/>
  <c r="U1535" s="1"/>
  <c r="U1534" s="1"/>
  <c r="X1535"/>
  <c r="X1534" s="1"/>
  <c r="W1535"/>
  <c r="W1534" s="1"/>
  <c r="X1528"/>
  <c r="W1528"/>
  <c r="V1528"/>
  <c r="V1527" s="1"/>
  <c r="V1526" s="1"/>
  <c r="V1525" s="1"/>
  <c r="U1528"/>
  <c r="U1527" s="1"/>
  <c r="U1526" s="1"/>
  <c r="U1525" s="1"/>
  <c r="X1527"/>
  <c r="X1526" s="1"/>
  <c r="X1525" s="1"/>
  <c r="W1527"/>
  <c r="W1526" s="1"/>
  <c r="W1525" s="1"/>
  <c r="X1523"/>
  <c r="W1523"/>
  <c r="V1523"/>
  <c r="U1523"/>
  <c r="X1521"/>
  <c r="X1520" s="1"/>
  <c r="W1521"/>
  <c r="W1520" s="1"/>
  <c r="V1521"/>
  <c r="V1520" s="1"/>
  <c r="U1521"/>
  <c r="U1520" s="1"/>
  <c r="X1518"/>
  <c r="W1518"/>
  <c r="V1518"/>
  <c r="U1518"/>
  <c r="X1516"/>
  <c r="W1516"/>
  <c r="V1516"/>
  <c r="U1516"/>
  <c r="X1514"/>
  <c r="W1514"/>
  <c r="V1514"/>
  <c r="V1513" s="1"/>
  <c r="U1514"/>
  <c r="U1513" s="1"/>
  <c r="X1513"/>
  <c r="W1513"/>
  <c r="X1511"/>
  <c r="W1511"/>
  <c r="V1511"/>
  <c r="U1511"/>
  <c r="X1509"/>
  <c r="W1509"/>
  <c r="V1509"/>
  <c r="U1509"/>
  <c r="X1507"/>
  <c r="X1506" s="1"/>
  <c r="W1507"/>
  <c r="W1506" s="1"/>
  <c r="V1507"/>
  <c r="V1506" s="1"/>
  <c r="U1507"/>
  <c r="U1506" s="1"/>
  <c r="X1504"/>
  <c r="W1504"/>
  <c r="V1504"/>
  <c r="V1503" s="1"/>
  <c r="U1504"/>
  <c r="U1503" s="1"/>
  <c r="X1503"/>
  <c r="W1503"/>
  <c r="X1501"/>
  <c r="W1501"/>
  <c r="V1501"/>
  <c r="U1501"/>
  <c r="X1499"/>
  <c r="X1498" s="1"/>
  <c r="W1499"/>
  <c r="W1498" s="1"/>
  <c r="V1499"/>
  <c r="V1498" s="1"/>
  <c r="U1499"/>
  <c r="U1498" s="1"/>
  <c r="X1496"/>
  <c r="W1496"/>
  <c r="V1496"/>
  <c r="U1496"/>
  <c r="X1494"/>
  <c r="X1493" s="1"/>
  <c r="W1494"/>
  <c r="W1493" s="1"/>
  <c r="V1494"/>
  <c r="V1493" s="1"/>
  <c r="U1494"/>
  <c r="U1493" s="1"/>
  <c r="X1491"/>
  <c r="X1490" s="1"/>
  <c r="W1491"/>
  <c r="W1490" s="1"/>
  <c r="V1491"/>
  <c r="V1490" s="1"/>
  <c r="U1491"/>
  <c r="U1490" s="1"/>
  <c r="X1487"/>
  <c r="W1487"/>
  <c r="V1487"/>
  <c r="U1487"/>
  <c r="X1485"/>
  <c r="W1485"/>
  <c r="V1485"/>
  <c r="U1485"/>
  <c r="X1483"/>
  <c r="X1482" s="1"/>
  <c r="W1483"/>
  <c r="W1482" s="1"/>
  <c r="V1483"/>
  <c r="V1482" s="1"/>
  <c r="U1483"/>
  <c r="U1482" s="1"/>
  <c r="X1480"/>
  <c r="W1480"/>
  <c r="V1480"/>
  <c r="U1480"/>
  <c r="X1478"/>
  <c r="W1478"/>
  <c r="V1478"/>
  <c r="U1478"/>
  <c r="X1476"/>
  <c r="W1476"/>
  <c r="V1476"/>
  <c r="V1475" s="1"/>
  <c r="U1476"/>
  <c r="U1475" s="1"/>
  <c r="X1475"/>
  <c r="W1475"/>
  <c r="X1472"/>
  <c r="W1472"/>
  <c r="V1472"/>
  <c r="U1472"/>
  <c r="X1470"/>
  <c r="W1470"/>
  <c r="V1470"/>
  <c r="U1470"/>
  <c r="X1468"/>
  <c r="W1468"/>
  <c r="V1468"/>
  <c r="V1467" s="1"/>
  <c r="V1466" s="1"/>
  <c r="U1468"/>
  <c r="U1467" s="1"/>
  <c r="U1466" s="1"/>
  <c r="X1467"/>
  <c r="X1466" s="1"/>
  <c r="W1467"/>
  <c r="W1466" s="1"/>
  <c r="X1463"/>
  <c r="X1462" s="1"/>
  <c r="X1461" s="1"/>
  <c r="X1460" s="1"/>
  <c r="W1463"/>
  <c r="W1462" s="1"/>
  <c r="W1461" s="1"/>
  <c r="W1460" s="1"/>
  <c r="V1463"/>
  <c r="V1462" s="1"/>
  <c r="V1461" s="1"/>
  <c r="V1460" s="1"/>
  <c r="U1463"/>
  <c r="U1462" s="1"/>
  <c r="U1461" s="1"/>
  <c r="U1460" s="1"/>
  <c r="X1458"/>
  <c r="W1458"/>
  <c r="W1457" s="1"/>
  <c r="W1456" s="1"/>
  <c r="W1455" s="1"/>
  <c r="V1458"/>
  <c r="V1457" s="1"/>
  <c r="V1456" s="1"/>
  <c r="V1455" s="1"/>
  <c r="U1458"/>
  <c r="U1457" s="1"/>
  <c r="U1456" s="1"/>
  <c r="U1455" s="1"/>
  <c r="X1457"/>
  <c r="X1456" s="1"/>
  <c r="X1455" s="1"/>
  <c r="X1451"/>
  <c r="W1451"/>
  <c r="V1451"/>
  <c r="V1450" s="1"/>
  <c r="U1451"/>
  <c r="U1450" s="1"/>
  <c r="X1450"/>
  <c r="W1450"/>
  <c r="X1442"/>
  <c r="X1441" s="1"/>
  <c r="W1442"/>
  <c r="W1441" s="1"/>
  <c r="V1442"/>
  <c r="V1441" s="1"/>
  <c r="U1442"/>
  <c r="U1441" s="1"/>
  <c r="X1439"/>
  <c r="W1439"/>
  <c r="V1439"/>
  <c r="V1438" s="1"/>
  <c r="U1439"/>
  <c r="U1438" s="1"/>
  <c r="X1438"/>
  <c r="W1438"/>
  <c r="X1435"/>
  <c r="W1435"/>
  <c r="V1435"/>
  <c r="V1434" s="1"/>
  <c r="V1433" s="1"/>
  <c r="U1435"/>
  <c r="U1434" s="1"/>
  <c r="U1433" s="1"/>
  <c r="X1434"/>
  <c r="X1433" s="1"/>
  <c r="W1434"/>
  <c r="W1433" s="1"/>
  <c r="X1426"/>
  <c r="X1425" s="1"/>
  <c r="X1424" s="1"/>
  <c r="X1423" s="1"/>
  <c r="X1422" s="1"/>
  <c r="W1426"/>
  <c r="W1425" s="1"/>
  <c r="W1424" s="1"/>
  <c r="W1423" s="1"/>
  <c r="W1422" s="1"/>
  <c r="V1426"/>
  <c r="V1425" s="1"/>
  <c r="V1424" s="1"/>
  <c r="V1423" s="1"/>
  <c r="V1422" s="1"/>
  <c r="U1426"/>
  <c r="U1425" s="1"/>
  <c r="U1424" s="1"/>
  <c r="U1423" s="1"/>
  <c r="U1422" s="1"/>
  <c r="X1419"/>
  <c r="X1418" s="1"/>
  <c r="W1419"/>
  <c r="W1418" s="1"/>
  <c r="V1419"/>
  <c r="V1418" s="1"/>
  <c r="U1419"/>
  <c r="U1418" s="1"/>
  <c r="X1416"/>
  <c r="W1416"/>
  <c r="V1416"/>
  <c r="V1415" s="1"/>
  <c r="U1416"/>
  <c r="U1415" s="1"/>
  <c r="X1415"/>
  <c r="W1415"/>
  <c r="X1413"/>
  <c r="X1412" s="1"/>
  <c r="W1413"/>
  <c r="W1412" s="1"/>
  <c r="V1413"/>
  <c r="V1412" s="1"/>
  <c r="U1413"/>
  <c r="U1412" s="1"/>
  <c r="X1410"/>
  <c r="X1409" s="1"/>
  <c r="W1410"/>
  <c r="W1409" s="1"/>
  <c r="V1410"/>
  <c r="V1409" s="1"/>
  <c r="U1410"/>
  <c r="U1409" s="1"/>
  <c r="X1407"/>
  <c r="X1406" s="1"/>
  <c r="W1407"/>
  <c r="W1406" s="1"/>
  <c r="V1407"/>
  <c r="V1406" s="1"/>
  <c r="U1407"/>
  <c r="U1406" s="1"/>
  <c r="X1404"/>
  <c r="W1404"/>
  <c r="W1403" s="1"/>
  <c r="V1404"/>
  <c r="V1403" s="1"/>
  <c r="U1404"/>
  <c r="U1403" s="1"/>
  <c r="X1403"/>
  <c r="X1401"/>
  <c r="X1400" s="1"/>
  <c r="W1401"/>
  <c r="W1400" s="1"/>
  <c r="V1401"/>
  <c r="V1400" s="1"/>
  <c r="U1401"/>
  <c r="U1400" s="1"/>
  <c r="X1398"/>
  <c r="W1398"/>
  <c r="V1398"/>
  <c r="V1397" s="1"/>
  <c r="U1398"/>
  <c r="U1397" s="1"/>
  <c r="X1397"/>
  <c r="W1397"/>
  <c r="X1395"/>
  <c r="X1394" s="1"/>
  <c r="W1395"/>
  <c r="W1394" s="1"/>
  <c r="V1395"/>
  <c r="V1394" s="1"/>
  <c r="U1395"/>
  <c r="U1394" s="1"/>
  <c r="X1392"/>
  <c r="W1392"/>
  <c r="V1392"/>
  <c r="V1391" s="1"/>
  <c r="U1392"/>
  <c r="U1391" s="1"/>
  <c r="X1391"/>
  <c r="W1391"/>
  <c r="X1389"/>
  <c r="X1388" s="1"/>
  <c r="W1389"/>
  <c r="W1388" s="1"/>
  <c r="V1389"/>
  <c r="V1388" s="1"/>
  <c r="U1389"/>
  <c r="U1388" s="1"/>
  <c r="X1386"/>
  <c r="W1386"/>
  <c r="V1386"/>
  <c r="V1385" s="1"/>
  <c r="U1386"/>
  <c r="U1385" s="1"/>
  <c r="X1385"/>
  <c r="W1385"/>
  <c r="X1383"/>
  <c r="X1382" s="1"/>
  <c r="W1383"/>
  <c r="W1382" s="1"/>
  <c r="V1383"/>
  <c r="V1382" s="1"/>
  <c r="U1383"/>
  <c r="U1382" s="1"/>
  <c r="X1380"/>
  <c r="W1380"/>
  <c r="V1380"/>
  <c r="V1379" s="1"/>
  <c r="U1380"/>
  <c r="U1379" s="1"/>
  <c r="X1379"/>
  <c r="W1379"/>
  <c r="X1377"/>
  <c r="X1376" s="1"/>
  <c r="W1377"/>
  <c r="W1376" s="1"/>
  <c r="V1377"/>
  <c r="V1376" s="1"/>
  <c r="U1377"/>
  <c r="U1376" s="1"/>
  <c r="X1374"/>
  <c r="W1374"/>
  <c r="V1374"/>
  <c r="V1373" s="1"/>
  <c r="U1374"/>
  <c r="U1373" s="1"/>
  <c r="X1373"/>
  <c r="W1373"/>
  <c r="X1371"/>
  <c r="X1370" s="1"/>
  <c r="W1371"/>
  <c r="W1370" s="1"/>
  <c r="V1371"/>
  <c r="V1370" s="1"/>
  <c r="U1371"/>
  <c r="U1370" s="1"/>
  <c r="X1368"/>
  <c r="W1368"/>
  <c r="W1367" s="1"/>
  <c r="V1368"/>
  <c r="V1367" s="1"/>
  <c r="U1368"/>
  <c r="U1367" s="1"/>
  <c r="X1367"/>
  <c r="X1365"/>
  <c r="X1364" s="1"/>
  <c r="W1365"/>
  <c r="W1364" s="1"/>
  <c r="V1365"/>
  <c r="V1364" s="1"/>
  <c r="U1365"/>
  <c r="U1364" s="1"/>
  <c r="X1362"/>
  <c r="W1362"/>
  <c r="V1362"/>
  <c r="U1362"/>
  <c r="U1361" s="1"/>
  <c r="X1361"/>
  <c r="W1361"/>
  <c r="V1361"/>
  <c r="X1359"/>
  <c r="W1359"/>
  <c r="W1358" s="1"/>
  <c r="V1359"/>
  <c r="V1358" s="1"/>
  <c r="U1359"/>
  <c r="U1358" s="1"/>
  <c r="X1358"/>
  <c r="X1356"/>
  <c r="W1356"/>
  <c r="V1356"/>
  <c r="U1356"/>
  <c r="U1355" s="1"/>
  <c r="X1355"/>
  <c r="W1355"/>
  <c r="V1355"/>
  <c r="X1353"/>
  <c r="W1353"/>
  <c r="W1352" s="1"/>
  <c r="V1353"/>
  <c r="V1352" s="1"/>
  <c r="U1353"/>
  <c r="U1352" s="1"/>
  <c r="X1352"/>
  <c r="X1350"/>
  <c r="W1350"/>
  <c r="V1350"/>
  <c r="U1350"/>
  <c r="U1349" s="1"/>
  <c r="X1349"/>
  <c r="W1349"/>
  <c r="V1349"/>
  <c r="X1347"/>
  <c r="W1347"/>
  <c r="W1346" s="1"/>
  <c r="V1347"/>
  <c r="V1346" s="1"/>
  <c r="U1347"/>
  <c r="U1346" s="1"/>
  <c r="X1346"/>
  <c r="X1344"/>
  <c r="X1343" s="1"/>
  <c r="W1344"/>
  <c r="W1343" s="1"/>
  <c r="V1344"/>
  <c r="V1343" s="1"/>
  <c r="U1344"/>
  <c r="U1343" s="1"/>
  <c r="X1341"/>
  <c r="X1340" s="1"/>
  <c r="W1341"/>
  <c r="W1340" s="1"/>
  <c r="V1341"/>
  <c r="V1340" s="1"/>
  <c r="U1341"/>
  <c r="U1340" s="1"/>
  <c r="X1334"/>
  <c r="W1334"/>
  <c r="V1334"/>
  <c r="U1334"/>
  <c r="X1332"/>
  <c r="W1332"/>
  <c r="W1331" s="1"/>
  <c r="W1330" s="1"/>
  <c r="W1329" s="1"/>
  <c r="W1328" s="1"/>
  <c r="V1332"/>
  <c r="V1331" s="1"/>
  <c r="V1330" s="1"/>
  <c r="V1329" s="1"/>
  <c r="V1328" s="1"/>
  <c r="U1332"/>
  <c r="U1331" s="1"/>
  <c r="U1330" s="1"/>
  <c r="U1329" s="1"/>
  <c r="U1328" s="1"/>
  <c r="X1331"/>
  <c r="X1330" s="1"/>
  <c r="X1329" s="1"/>
  <c r="X1328" s="1"/>
  <c r="X1321"/>
  <c r="W1321"/>
  <c r="W1320" s="1"/>
  <c r="W1319" s="1"/>
  <c r="W1318" s="1"/>
  <c r="W1317" s="1"/>
  <c r="V1321"/>
  <c r="V1320" s="1"/>
  <c r="V1319" s="1"/>
  <c r="V1318" s="1"/>
  <c r="V1317" s="1"/>
  <c r="U1321"/>
  <c r="U1320" s="1"/>
  <c r="U1319" s="1"/>
  <c r="U1318" s="1"/>
  <c r="U1317" s="1"/>
  <c r="X1320"/>
  <c r="X1319" s="1"/>
  <c r="X1318" s="1"/>
  <c r="X1317" s="1"/>
  <c r="X1310"/>
  <c r="X1309" s="1"/>
  <c r="X1308" s="1"/>
  <c r="X1307" s="1"/>
  <c r="W1310"/>
  <c r="W1309" s="1"/>
  <c r="W1308" s="1"/>
  <c r="W1307" s="1"/>
  <c r="V1310"/>
  <c r="V1309" s="1"/>
  <c r="V1308" s="1"/>
  <c r="V1307" s="1"/>
  <c r="U1310"/>
  <c r="U1309" s="1"/>
  <c r="U1308" s="1"/>
  <c r="U1307" s="1"/>
  <c r="X1305"/>
  <c r="W1305"/>
  <c r="V1305"/>
  <c r="U1305"/>
  <c r="U1304" s="1"/>
  <c r="X1304"/>
  <c r="W1304"/>
  <c r="V1304"/>
  <c r="X1302"/>
  <c r="W1302"/>
  <c r="W1301" s="1"/>
  <c r="V1302"/>
  <c r="V1301" s="1"/>
  <c r="U1302"/>
  <c r="U1301" s="1"/>
  <c r="X1301"/>
  <c r="X1299"/>
  <c r="W1299"/>
  <c r="V1299"/>
  <c r="U1299"/>
  <c r="U1298" s="1"/>
  <c r="X1298"/>
  <c r="W1298"/>
  <c r="V1298"/>
  <c r="X1296"/>
  <c r="W1296"/>
  <c r="W1295" s="1"/>
  <c r="V1296"/>
  <c r="V1295" s="1"/>
  <c r="U1296"/>
  <c r="U1295" s="1"/>
  <c r="X1295"/>
  <c r="X1292"/>
  <c r="W1292"/>
  <c r="W1291" s="1"/>
  <c r="V1292"/>
  <c r="V1291" s="1"/>
  <c r="U1292"/>
  <c r="U1291" s="1"/>
  <c r="X1291"/>
  <c r="X1287"/>
  <c r="W1287"/>
  <c r="W1286" s="1"/>
  <c r="V1287"/>
  <c r="V1286" s="1"/>
  <c r="U1287"/>
  <c r="U1286" s="1"/>
  <c r="X1286"/>
  <c r="X1283"/>
  <c r="W1283"/>
  <c r="V1283"/>
  <c r="U1283"/>
  <c r="U1282" s="1"/>
  <c r="U1281" s="1"/>
  <c r="X1282"/>
  <c r="X1281" s="1"/>
  <c r="W1282"/>
  <c r="W1281" s="1"/>
  <c r="V1282"/>
  <c r="V1281" s="1"/>
  <c r="X1271"/>
  <c r="W1271"/>
  <c r="W1270" s="1"/>
  <c r="W1269" s="1"/>
  <c r="W1268" s="1"/>
  <c r="W1267" s="1"/>
  <c r="V1271"/>
  <c r="V1270" s="1"/>
  <c r="V1269" s="1"/>
  <c r="V1268" s="1"/>
  <c r="V1267" s="1"/>
  <c r="U1271"/>
  <c r="U1270" s="1"/>
  <c r="U1269" s="1"/>
  <c r="U1268" s="1"/>
  <c r="U1267" s="1"/>
  <c r="X1270"/>
  <c r="X1269" s="1"/>
  <c r="X1268" s="1"/>
  <c r="X1267" s="1"/>
  <c r="X1264"/>
  <c r="W1264"/>
  <c r="W1263" s="1"/>
  <c r="W1262" s="1"/>
  <c r="W1261" s="1"/>
  <c r="W1260" s="1"/>
  <c r="V1264"/>
  <c r="V1263" s="1"/>
  <c r="V1262" s="1"/>
  <c r="V1261" s="1"/>
  <c r="V1260" s="1"/>
  <c r="U1264"/>
  <c r="U1263" s="1"/>
  <c r="U1262" s="1"/>
  <c r="U1261" s="1"/>
  <c r="U1260" s="1"/>
  <c r="X1263"/>
  <c r="X1262" s="1"/>
  <c r="X1261" s="1"/>
  <c r="X1260" s="1"/>
  <c r="X1257"/>
  <c r="W1257"/>
  <c r="W1256" s="1"/>
  <c r="W1255" s="1"/>
  <c r="W1254" s="1"/>
  <c r="V1257"/>
  <c r="V1256" s="1"/>
  <c r="V1255" s="1"/>
  <c r="V1254" s="1"/>
  <c r="U1257"/>
  <c r="U1256" s="1"/>
  <c r="U1255" s="1"/>
  <c r="U1254" s="1"/>
  <c r="X1256"/>
  <c r="X1255" s="1"/>
  <c r="X1254" s="1"/>
  <c r="X1252"/>
  <c r="X1251" s="1"/>
  <c r="X1250" s="1"/>
  <c r="X1249" s="1"/>
  <c r="W1252"/>
  <c r="W1251" s="1"/>
  <c r="W1250" s="1"/>
  <c r="W1249" s="1"/>
  <c r="V1252"/>
  <c r="V1251" s="1"/>
  <c r="V1250" s="1"/>
  <c r="V1249" s="1"/>
  <c r="U1252"/>
  <c r="U1251" s="1"/>
  <c r="U1250" s="1"/>
  <c r="U1249" s="1"/>
  <c r="X1247"/>
  <c r="W1247"/>
  <c r="W1246" s="1"/>
  <c r="W1245" s="1"/>
  <c r="V1247"/>
  <c r="V1246" s="1"/>
  <c r="V1245" s="1"/>
  <c r="U1247"/>
  <c r="U1246" s="1"/>
  <c r="U1245" s="1"/>
  <c r="X1246"/>
  <c r="X1245" s="1"/>
  <c r="X1243"/>
  <c r="W1243"/>
  <c r="W1242" s="1"/>
  <c r="W1241" s="1"/>
  <c r="V1243"/>
  <c r="V1242" s="1"/>
  <c r="V1241" s="1"/>
  <c r="U1243"/>
  <c r="U1242" s="1"/>
  <c r="U1241" s="1"/>
  <c r="X1242"/>
  <c r="X1241" s="1"/>
  <c r="X1234"/>
  <c r="X1233" s="1"/>
  <c r="X1232" s="1"/>
  <c r="X1231" s="1"/>
  <c r="W1234"/>
  <c r="W1233" s="1"/>
  <c r="W1232" s="1"/>
  <c r="W1231" s="1"/>
  <c r="V1234"/>
  <c r="V1233" s="1"/>
  <c r="V1232" s="1"/>
  <c r="V1231" s="1"/>
  <c r="U1234"/>
  <c r="U1233" s="1"/>
  <c r="U1232" s="1"/>
  <c r="U1231" s="1"/>
  <c r="Z1230"/>
  <c r="Z1229" s="1"/>
  <c r="Z1228" s="1"/>
  <c r="Z1227" s="1"/>
  <c r="Z1226" s="1"/>
  <c r="Y1230"/>
  <c r="Y1229" s="1"/>
  <c r="Y1228" s="1"/>
  <c r="Y1227" s="1"/>
  <c r="Y1226" s="1"/>
  <c r="X1230"/>
  <c r="X1229" s="1"/>
  <c r="X1228" s="1"/>
  <c r="X1227" s="1"/>
  <c r="X1226" s="1"/>
  <c r="W1230"/>
  <c r="W1229" s="1"/>
  <c r="W1228" s="1"/>
  <c r="W1227" s="1"/>
  <c r="W1226" s="1"/>
  <c r="V1230"/>
  <c r="V1229" s="1"/>
  <c r="V1228" s="1"/>
  <c r="V1227" s="1"/>
  <c r="V1226" s="1"/>
  <c r="U1230"/>
  <c r="U1229" s="1"/>
  <c r="U1228" s="1"/>
  <c r="U1227" s="1"/>
  <c r="U1226" s="1"/>
  <c r="X1222"/>
  <c r="W1222"/>
  <c r="W1221" s="1"/>
  <c r="W1220" s="1"/>
  <c r="W1219" s="1"/>
  <c r="V1222"/>
  <c r="V1221" s="1"/>
  <c r="V1220" s="1"/>
  <c r="V1219" s="1"/>
  <c r="U1222"/>
  <c r="U1221" s="1"/>
  <c r="U1220" s="1"/>
  <c r="U1219" s="1"/>
  <c r="X1221"/>
  <c r="X1220" s="1"/>
  <c r="X1219" s="1"/>
  <c r="X1212"/>
  <c r="X1211" s="1"/>
  <c r="W1212"/>
  <c r="W1211" s="1"/>
  <c r="V1212"/>
  <c r="V1211" s="1"/>
  <c r="U1212"/>
  <c r="U1211" s="1"/>
  <c r="X1209"/>
  <c r="W1209"/>
  <c r="V1209"/>
  <c r="U1209"/>
  <c r="X1207"/>
  <c r="W1207"/>
  <c r="W1206" s="1"/>
  <c r="V1207"/>
  <c r="V1206" s="1"/>
  <c r="U1207"/>
  <c r="U1206" s="1"/>
  <c r="X1206"/>
  <c r="Z1204"/>
  <c r="Z1203" s="1"/>
  <c r="Z1202" s="1"/>
  <c r="Y1204"/>
  <c r="Y1203" s="1"/>
  <c r="Y1202" s="1"/>
  <c r="X1204"/>
  <c r="W1204"/>
  <c r="W1203" s="1"/>
  <c r="W1202" s="1"/>
  <c r="V1204"/>
  <c r="V1203" s="1"/>
  <c r="V1202" s="1"/>
  <c r="U1204"/>
  <c r="U1203" s="1"/>
  <c r="U1202" s="1"/>
  <c r="X1203"/>
  <c r="X1202" s="1"/>
  <c r="X1188"/>
  <c r="W1188"/>
  <c r="V1188"/>
  <c r="U1188"/>
  <c r="X1186"/>
  <c r="W1186"/>
  <c r="W1185" s="1"/>
  <c r="W1184" s="1"/>
  <c r="W1183" s="1"/>
  <c r="V1186"/>
  <c r="V1185" s="1"/>
  <c r="V1184" s="1"/>
  <c r="V1183" s="1"/>
  <c r="U1186"/>
  <c r="X1181"/>
  <c r="W1181"/>
  <c r="W1180" s="1"/>
  <c r="W1179" s="1"/>
  <c r="W1178" s="1"/>
  <c r="V1181"/>
  <c r="V1180" s="1"/>
  <c r="V1179" s="1"/>
  <c r="V1178" s="1"/>
  <c r="U1181"/>
  <c r="U1180" s="1"/>
  <c r="U1179" s="1"/>
  <c r="U1178" s="1"/>
  <c r="X1180"/>
  <c r="X1179" s="1"/>
  <c r="X1178" s="1"/>
  <c r="X1176"/>
  <c r="X1175" s="1"/>
  <c r="X1174" s="1"/>
  <c r="X1173" s="1"/>
  <c r="W1176"/>
  <c r="W1175" s="1"/>
  <c r="W1174" s="1"/>
  <c r="W1173" s="1"/>
  <c r="V1176"/>
  <c r="V1175" s="1"/>
  <c r="V1174" s="1"/>
  <c r="V1173" s="1"/>
  <c r="U1176"/>
  <c r="U1175" s="1"/>
  <c r="U1174" s="1"/>
  <c r="U1173" s="1"/>
  <c r="X1171"/>
  <c r="W1171"/>
  <c r="W1170" s="1"/>
  <c r="W1169" s="1"/>
  <c r="W1168" s="1"/>
  <c r="V1171"/>
  <c r="V1170" s="1"/>
  <c r="V1169" s="1"/>
  <c r="V1168" s="1"/>
  <c r="U1171"/>
  <c r="U1170" s="1"/>
  <c r="U1169" s="1"/>
  <c r="U1168" s="1"/>
  <c r="X1170"/>
  <c r="X1169" s="1"/>
  <c r="X1168" s="1"/>
  <c r="X1164"/>
  <c r="W1164"/>
  <c r="W1163" s="1"/>
  <c r="W1162" s="1"/>
  <c r="W1161" s="1"/>
  <c r="V1164"/>
  <c r="V1163" s="1"/>
  <c r="V1162" s="1"/>
  <c r="V1161" s="1"/>
  <c r="U1164"/>
  <c r="U1163" s="1"/>
  <c r="U1162" s="1"/>
  <c r="U1161" s="1"/>
  <c r="X1163"/>
  <c r="X1162" s="1"/>
  <c r="X1161" s="1"/>
  <c r="X1159"/>
  <c r="X1158" s="1"/>
  <c r="X1157" s="1"/>
  <c r="X1156" s="1"/>
  <c r="W1159"/>
  <c r="W1158" s="1"/>
  <c r="W1157" s="1"/>
  <c r="W1156" s="1"/>
  <c r="V1159"/>
  <c r="V1158" s="1"/>
  <c r="V1157" s="1"/>
  <c r="V1156" s="1"/>
  <c r="U1159"/>
  <c r="U1158" s="1"/>
  <c r="U1157" s="1"/>
  <c r="U1156" s="1"/>
  <c r="X1154"/>
  <c r="W1154"/>
  <c r="W1153" s="1"/>
  <c r="W1152" s="1"/>
  <c r="W1151" s="1"/>
  <c r="V1154"/>
  <c r="V1153" s="1"/>
  <c r="V1152" s="1"/>
  <c r="V1151" s="1"/>
  <c r="U1154"/>
  <c r="U1153" s="1"/>
  <c r="U1152" s="1"/>
  <c r="U1151" s="1"/>
  <c r="X1153"/>
  <c r="X1152" s="1"/>
  <c r="X1151" s="1"/>
  <c r="X1149"/>
  <c r="X1148" s="1"/>
  <c r="X1147" s="1"/>
  <c r="X1146" s="1"/>
  <c r="W1149"/>
  <c r="W1148" s="1"/>
  <c r="W1147" s="1"/>
  <c r="W1146" s="1"/>
  <c r="V1149"/>
  <c r="V1148" s="1"/>
  <c r="V1147" s="1"/>
  <c r="V1146" s="1"/>
  <c r="U1149"/>
  <c r="U1148" s="1"/>
  <c r="U1147" s="1"/>
  <c r="U1146" s="1"/>
  <c r="X1142"/>
  <c r="X1141" s="1"/>
  <c r="X1140" s="1"/>
  <c r="X1139" s="1"/>
  <c r="W1142"/>
  <c r="W1141" s="1"/>
  <c r="W1140" s="1"/>
  <c r="W1139" s="1"/>
  <c r="V1142"/>
  <c r="V1141" s="1"/>
  <c r="V1140" s="1"/>
  <c r="V1139" s="1"/>
  <c r="U1142"/>
  <c r="U1141" s="1"/>
  <c r="U1140" s="1"/>
  <c r="U1139" s="1"/>
  <c r="X1137"/>
  <c r="W1137"/>
  <c r="W1136" s="1"/>
  <c r="W1135" s="1"/>
  <c r="W1134" s="1"/>
  <c r="V1137"/>
  <c r="V1136" s="1"/>
  <c r="V1135" s="1"/>
  <c r="V1134" s="1"/>
  <c r="U1137"/>
  <c r="U1136" s="1"/>
  <c r="U1135" s="1"/>
  <c r="U1134" s="1"/>
  <c r="X1136"/>
  <c r="X1135" s="1"/>
  <c r="X1134" s="1"/>
  <c r="X1132"/>
  <c r="X1131" s="1"/>
  <c r="X1130" s="1"/>
  <c r="X1129" s="1"/>
  <c r="W1132"/>
  <c r="W1131" s="1"/>
  <c r="W1130" s="1"/>
  <c r="W1129" s="1"/>
  <c r="V1132"/>
  <c r="V1131" s="1"/>
  <c r="V1130" s="1"/>
  <c r="V1129" s="1"/>
  <c r="U1132"/>
  <c r="U1131" s="1"/>
  <c r="U1130" s="1"/>
  <c r="U1129" s="1"/>
  <c r="X1127"/>
  <c r="W1127"/>
  <c r="W1126" s="1"/>
  <c r="W1125" s="1"/>
  <c r="W1124" s="1"/>
  <c r="V1127"/>
  <c r="V1126" s="1"/>
  <c r="V1125" s="1"/>
  <c r="V1124" s="1"/>
  <c r="U1127"/>
  <c r="U1126" s="1"/>
  <c r="U1125" s="1"/>
  <c r="U1124" s="1"/>
  <c r="X1126"/>
  <c r="X1125" s="1"/>
  <c r="X1124" s="1"/>
  <c r="X1110"/>
  <c r="W1110"/>
  <c r="W1109" s="1"/>
  <c r="V1110"/>
  <c r="V1109" s="1"/>
  <c r="U1110"/>
  <c r="U1109" s="1"/>
  <c r="X1109"/>
  <c r="X1107"/>
  <c r="X1106" s="1"/>
  <c r="W1107"/>
  <c r="W1106" s="1"/>
  <c r="V1107"/>
  <c r="V1106" s="1"/>
  <c r="U1107"/>
  <c r="U1106" s="1"/>
  <c r="X1104"/>
  <c r="W1104"/>
  <c r="W1103" s="1"/>
  <c r="V1104"/>
  <c r="V1103" s="1"/>
  <c r="U1104"/>
  <c r="U1103" s="1"/>
  <c r="X1103"/>
  <c r="X1101"/>
  <c r="X1100" s="1"/>
  <c r="W1101"/>
  <c r="W1100" s="1"/>
  <c r="V1101"/>
  <c r="V1100" s="1"/>
  <c r="U1101"/>
  <c r="U1100" s="1"/>
  <c r="X1098"/>
  <c r="W1098"/>
  <c r="W1097" s="1"/>
  <c r="W1096" s="1"/>
  <c r="V1098"/>
  <c r="V1097" s="1"/>
  <c r="V1096" s="1"/>
  <c r="U1098"/>
  <c r="U1097" s="1"/>
  <c r="U1096" s="1"/>
  <c r="X1097"/>
  <c r="X1096" s="1"/>
  <c r="X1094"/>
  <c r="W1094"/>
  <c r="W1093" s="1"/>
  <c r="V1094"/>
  <c r="V1093" s="1"/>
  <c r="V1092" s="1"/>
  <c r="U1094"/>
  <c r="U1093" s="1"/>
  <c r="U1092" s="1"/>
  <c r="X1093"/>
  <c r="X1092" s="1"/>
  <c r="W1092"/>
  <c r="X1087"/>
  <c r="X1086" s="1"/>
  <c r="X1085" s="1"/>
  <c r="X1084" s="1"/>
  <c r="X1083" s="1"/>
  <c r="W1087"/>
  <c r="W1086" s="1"/>
  <c r="W1085" s="1"/>
  <c r="W1084" s="1"/>
  <c r="W1083" s="1"/>
  <c r="V1087"/>
  <c r="V1086" s="1"/>
  <c r="V1085" s="1"/>
  <c r="V1084" s="1"/>
  <c r="V1083" s="1"/>
  <c r="U1087"/>
  <c r="U1086" s="1"/>
  <c r="U1085" s="1"/>
  <c r="U1084" s="1"/>
  <c r="U1083" s="1"/>
  <c r="W1075"/>
  <c r="W1074" s="1"/>
  <c r="W1073" s="1"/>
  <c r="V1075"/>
  <c r="V1074" s="1"/>
  <c r="V1073" s="1"/>
  <c r="U1077"/>
  <c r="U1076" s="1"/>
  <c r="U1075" s="1"/>
  <c r="U1074" s="1"/>
  <c r="U1073" s="1"/>
  <c r="X1075"/>
  <c r="X1074" s="1"/>
  <c r="X1073" s="1"/>
  <c r="X1068"/>
  <c r="X1067" s="1"/>
  <c r="W1068"/>
  <c r="W1067" s="1"/>
  <c r="V1068"/>
  <c r="V1067" s="1"/>
  <c r="U1068"/>
  <c r="U1067" s="1"/>
  <c r="X1066"/>
  <c r="W1065"/>
  <c r="W1064" s="1"/>
  <c r="W1062" s="1"/>
  <c r="X1059"/>
  <c r="W1059"/>
  <c r="W1058" s="1"/>
  <c r="W1057" s="1"/>
  <c r="W1056" s="1"/>
  <c r="W1055" s="1"/>
  <c r="V1059"/>
  <c r="V1058" s="1"/>
  <c r="V1057" s="1"/>
  <c r="V1056" s="1"/>
  <c r="V1055" s="1"/>
  <c r="U1059"/>
  <c r="U1058" s="1"/>
  <c r="U1057" s="1"/>
  <c r="U1056" s="1"/>
  <c r="U1055" s="1"/>
  <c r="X1058"/>
  <c r="X1057" s="1"/>
  <c r="X1056" s="1"/>
  <c r="X1055" s="1"/>
  <c r="X1047"/>
  <c r="X1046" s="1"/>
  <c r="W1047"/>
  <c r="W1046" s="1"/>
  <c r="V1047"/>
  <c r="V1046" s="1"/>
  <c r="U1047"/>
  <c r="U1045" s="1"/>
  <c r="U1044" s="1"/>
  <c r="X1042"/>
  <c r="X1041" s="1"/>
  <c r="W1042"/>
  <c r="W1041" s="1"/>
  <c r="V1042"/>
  <c r="V1041" s="1"/>
  <c r="U1042"/>
  <c r="U1041" s="1"/>
  <c r="X1039"/>
  <c r="W1039"/>
  <c r="W1038" s="1"/>
  <c r="V1039"/>
  <c r="V1038" s="1"/>
  <c r="U1039"/>
  <c r="U1038" s="1"/>
  <c r="X1038"/>
  <c r="X1035"/>
  <c r="X1034" s="1"/>
  <c r="X1033" s="1"/>
  <c r="W1035"/>
  <c r="W1034" s="1"/>
  <c r="W1033" s="1"/>
  <c r="V1035"/>
  <c r="V1034" s="1"/>
  <c r="V1033" s="1"/>
  <c r="U1035"/>
  <c r="U1034" s="1"/>
  <c r="U1033" s="1"/>
  <c r="X1019"/>
  <c r="W1019"/>
  <c r="W1018" s="1"/>
  <c r="W1017" s="1"/>
  <c r="W1016" s="1"/>
  <c r="V1019"/>
  <c r="V1018" s="1"/>
  <c r="V1017" s="1"/>
  <c r="V1016" s="1"/>
  <c r="U1019"/>
  <c r="U1018" s="1"/>
  <c r="U1017" s="1"/>
  <c r="U1016" s="1"/>
  <c r="X1018"/>
  <c r="X1017" s="1"/>
  <c r="X1016" s="1"/>
  <c r="X1003"/>
  <c r="X1002" s="1"/>
  <c r="W1003"/>
  <c r="W1002" s="1"/>
  <c r="V1003"/>
  <c r="V1002" s="1"/>
  <c r="U1003"/>
  <c r="U1002" s="1"/>
  <c r="X1000"/>
  <c r="W1000"/>
  <c r="V1000"/>
  <c r="V999" s="1"/>
  <c r="U1000"/>
  <c r="U999" s="1"/>
  <c r="X999"/>
  <c r="W999"/>
  <c r="X997"/>
  <c r="X996" s="1"/>
  <c r="W997"/>
  <c r="W996" s="1"/>
  <c r="W995" s="1"/>
  <c r="V997"/>
  <c r="V996" s="1"/>
  <c r="V995" s="1"/>
  <c r="U997"/>
  <c r="U996" s="1"/>
  <c r="U995" s="1"/>
  <c r="X995"/>
  <c r="X993"/>
  <c r="W993"/>
  <c r="V993"/>
  <c r="U993"/>
  <c r="Z991"/>
  <c r="Y991"/>
  <c r="X991"/>
  <c r="W991"/>
  <c r="V991"/>
  <c r="U991"/>
  <c r="X987"/>
  <c r="X986" s="1"/>
  <c r="X985" s="1"/>
  <c r="W987"/>
  <c r="W986" s="1"/>
  <c r="W985" s="1"/>
  <c r="V987"/>
  <c r="V986" s="1"/>
  <c r="V985" s="1"/>
  <c r="U987"/>
  <c r="U986" s="1"/>
  <c r="U985" s="1"/>
  <c r="X978"/>
  <c r="X977" s="1"/>
  <c r="W978"/>
  <c r="W977" s="1"/>
  <c r="V978"/>
  <c r="V977" s="1"/>
  <c r="U978"/>
  <c r="U977" s="1"/>
  <c r="X975"/>
  <c r="X974" s="1"/>
  <c r="W975"/>
  <c r="W974" s="1"/>
  <c r="V975"/>
  <c r="V974" s="1"/>
  <c r="U975"/>
  <c r="U974" s="1"/>
  <c r="X968"/>
  <c r="X967" s="1"/>
  <c r="X966" s="1"/>
  <c r="X965" s="1"/>
  <c r="X964" s="1"/>
  <c r="W968"/>
  <c r="W967" s="1"/>
  <c r="W966" s="1"/>
  <c r="W965" s="1"/>
  <c r="W964" s="1"/>
  <c r="V968"/>
  <c r="V967" s="1"/>
  <c r="V966" s="1"/>
  <c r="V965" s="1"/>
  <c r="V964" s="1"/>
  <c r="U968"/>
  <c r="U967" s="1"/>
  <c r="U966" s="1"/>
  <c r="U965" s="1"/>
  <c r="U964" s="1"/>
  <c r="X961"/>
  <c r="W961"/>
  <c r="W960" s="1"/>
  <c r="V961"/>
  <c r="V960" s="1"/>
  <c r="U961"/>
  <c r="U960" s="1"/>
  <c r="X960"/>
  <c r="X958"/>
  <c r="X957" s="1"/>
  <c r="W958"/>
  <c r="W957" s="1"/>
  <c r="V958"/>
  <c r="V957" s="1"/>
  <c r="U958"/>
  <c r="U957" s="1"/>
  <c r="X955"/>
  <c r="W955"/>
  <c r="W954" s="1"/>
  <c r="V955"/>
  <c r="V954" s="1"/>
  <c r="U955"/>
  <c r="U954" s="1"/>
  <c r="X954"/>
  <c r="X952"/>
  <c r="X951" s="1"/>
  <c r="W952"/>
  <c r="W951" s="1"/>
  <c r="V952"/>
  <c r="V951" s="1"/>
  <c r="U952"/>
  <c r="U951" s="1"/>
  <c r="X949"/>
  <c r="X948" s="1"/>
  <c r="W949"/>
  <c r="W948" s="1"/>
  <c r="V949"/>
  <c r="V948" s="1"/>
  <c r="U949"/>
  <c r="U948" s="1"/>
  <c r="X946"/>
  <c r="X945" s="1"/>
  <c r="W946"/>
  <c r="W945" s="1"/>
  <c r="V946"/>
  <c r="V945" s="1"/>
  <c r="U946"/>
  <c r="U945" s="1"/>
  <c r="X943"/>
  <c r="X942" s="1"/>
  <c r="W943"/>
  <c r="W942" s="1"/>
  <c r="V943"/>
  <c r="V942" s="1"/>
  <c r="U943"/>
  <c r="U942" s="1"/>
  <c r="X931"/>
  <c r="X930" s="1"/>
  <c r="W931"/>
  <c r="W930" s="1"/>
  <c r="V931"/>
  <c r="V930" s="1"/>
  <c r="U931"/>
  <c r="U930" s="1"/>
  <c r="X928"/>
  <c r="X927" s="1"/>
  <c r="W928"/>
  <c r="W927" s="1"/>
  <c r="V928"/>
  <c r="V927" s="1"/>
  <c r="U928"/>
  <c r="U927" s="1"/>
  <c r="X925"/>
  <c r="X924" s="1"/>
  <c r="W925"/>
  <c r="W924" s="1"/>
  <c r="V925"/>
  <c r="V924" s="1"/>
  <c r="U925"/>
  <c r="U924" s="1"/>
  <c r="X922"/>
  <c r="X921" s="1"/>
  <c r="X920" s="1"/>
  <c r="X919" s="1"/>
  <c r="X918" s="1"/>
  <c r="W922"/>
  <c r="W921" s="1"/>
  <c r="W920" s="1"/>
  <c r="W919" s="1"/>
  <c r="W918" s="1"/>
  <c r="V922"/>
  <c r="V921" s="1"/>
  <c r="V920" s="1"/>
  <c r="V919" s="1"/>
  <c r="V918" s="1"/>
  <c r="U922"/>
  <c r="U921" s="1"/>
  <c r="U920" s="1"/>
  <c r="U919" s="1"/>
  <c r="U918" s="1"/>
  <c r="X905"/>
  <c r="X904" s="1"/>
  <c r="X903" s="1"/>
  <c r="X902" s="1"/>
  <c r="X901" s="1"/>
  <c r="W905"/>
  <c r="W904" s="1"/>
  <c r="W903" s="1"/>
  <c r="W902" s="1"/>
  <c r="W901" s="1"/>
  <c r="V905"/>
  <c r="V904" s="1"/>
  <c r="V903" s="1"/>
  <c r="V902" s="1"/>
  <c r="V901" s="1"/>
  <c r="U905"/>
  <c r="U904" s="1"/>
  <c r="U903" s="1"/>
  <c r="U902" s="1"/>
  <c r="U901" s="1"/>
  <c r="X892"/>
  <c r="W892"/>
  <c r="W891" s="1"/>
  <c r="V892"/>
  <c r="V891" s="1"/>
  <c r="U892"/>
  <c r="U891" s="1"/>
  <c r="X891"/>
  <c r="X889"/>
  <c r="X888" s="1"/>
  <c r="W889"/>
  <c r="W888" s="1"/>
  <c r="V889"/>
  <c r="V888" s="1"/>
  <c r="U889"/>
  <c r="U888" s="1"/>
  <c r="Z886"/>
  <c r="Z885" s="1"/>
  <c r="Z884" s="1"/>
  <c r="Y886"/>
  <c r="Y885" s="1"/>
  <c r="Y884" s="1"/>
  <c r="X886"/>
  <c r="X885" s="1"/>
  <c r="X884" s="1"/>
  <c r="W886"/>
  <c r="W885" s="1"/>
  <c r="W884" s="1"/>
  <c r="V886"/>
  <c r="V885" s="1"/>
  <c r="V884" s="1"/>
  <c r="U886"/>
  <c r="U885" s="1"/>
  <c r="U884" s="1"/>
  <c r="X874"/>
  <c r="X873" s="1"/>
  <c r="W874"/>
  <c r="W873" s="1"/>
  <c r="V874"/>
  <c r="V873" s="1"/>
  <c r="U874"/>
  <c r="U873" s="1"/>
  <c r="X868"/>
  <c r="X867" s="1"/>
  <c r="W868"/>
  <c r="W867" s="1"/>
  <c r="V868"/>
  <c r="V867" s="1"/>
  <c r="U868"/>
  <c r="U867" s="1"/>
  <c r="X865"/>
  <c r="X864" s="1"/>
  <c r="X863" s="1"/>
  <c r="W865"/>
  <c r="W864" s="1"/>
  <c r="W863" s="1"/>
  <c r="V865"/>
  <c r="V864" s="1"/>
  <c r="V863" s="1"/>
  <c r="U865"/>
  <c r="U864" s="1"/>
  <c r="U863" s="1"/>
  <c r="X851"/>
  <c r="X850" s="1"/>
  <c r="X849" s="1"/>
  <c r="X848" s="1"/>
  <c r="W851"/>
  <c r="W850" s="1"/>
  <c r="W849" s="1"/>
  <c r="W848" s="1"/>
  <c r="V851"/>
  <c r="V850" s="1"/>
  <c r="V849" s="1"/>
  <c r="V848" s="1"/>
  <c r="U851"/>
  <c r="U850" s="1"/>
  <c r="U849" s="1"/>
  <c r="U848" s="1"/>
  <c r="X846"/>
  <c r="W846"/>
  <c r="W845" s="1"/>
  <c r="V846"/>
  <c r="V845" s="1"/>
  <c r="U846"/>
  <c r="U845" s="1"/>
  <c r="X845"/>
  <c r="X843"/>
  <c r="X842" s="1"/>
  <c r="W843"/>
  <c r="W842" s="1"/>
  <c r="V843"/>
  <c r="V842" s="1"/>
  <c r="U843"/>
  <c r="U842" s="1"/>
  <c r="X839"/>
  <c r="X838" s="1"/>
  <c r="X837" s="1"/>
  <c r="W839"/>
  <c r="W838" s="1"/>
  <c r="W837" s="1"/>
  <c r="V839"/>
  <c r="V838" s="1"/>
  <c r="V837" s="1"/>
  <c r="U839"/>
  <c r="U838" s="1"/>
  <c r="U837" s="1"/>
  <c r="X823"/>
  <c r="W823"/>
  <c r="W822" s="1"/>
  <c r="W821" s="1"/>
  <c r="V823"/>
  <c r="V822" s="1"/>
  <c r="V821" s="1"/>
  <c r="U823"/>
  <c r="U822" s="1"/>
  <c r="U821" s="1"/>
  <c r="X822"/>
  <c r="X821" s="1"/>
  <c r="X819"/>
  <c r="W819"/>
  <c r="W818" s="1"/>
  <c r="V819"/>
  <c r="V818" s="1"/>
  <c r="U819"/>
  <c r="U818" s="1"/>
  <c r="X818"/>
  <c r="X816"/>
  <c r="X815" s="1"/>
  <c r="W816"/>
  <c r="W815" s="1"/>
  <c r="V816"/>
  <c r="V815" s="1"/>
  <c r="U816"/>
  <c r="U815" s="1"/>
  <c r="X797"/>
  <c r="W797"/>
  <c r="V797"/>
  <c r="U797"/>
  <c r="X793"/>
  <c r="W793"/>
  <c r="V793"/>
  <c r="U793"/>
  <c r="X791"/>
  <c r="X790" s="1"/>
  <c r="X789" s="1"/>
  <c r="W791"/>
  <c r="W790" s="1"/>
  <c r="W789" s="1"/>
  <c r="V791"/>
  <c r="V790" s="1"/>
  <c r="V789" s="1"/>
  <c r="U791"/>
  <c r="X787"/>
  <c r="X786" s="1"/>
  <c r="X785" s="1"/>
  <c r="W787"/>
  <c r="W786" s="1"/>
  <c r="W785" s="1"/>
  <c r="V787"/>
  <c r="V786" s="1"/>
  <c r="V785" s="1"/>
  <c r="U787"/>
  <c r="U786" s="1"/>
  <c r="U785" s="1"/>
  <c r="X783"/>
  <c r="X782" s="1"/>
  <c r="X781" s="1"/>
  <c r="W783"/>
  <c r="W782" s="1"/>
  <c r="W781" s="1"/>
  <c r="V783"/>
  <c r="V782" s="1"/>
  <c r="V781" s="1"/>
  <c r="U783"/>
  <c r="U782" s="1"/>
  <c r="U781" s="1"/>
  <c r="X773"/>
  <c r="X772" s="1"/>
  <c r="X771" s="1"/>
  <c r="W773"/>
  <c r="W772" s="1"/>
  <c r="W771" s="1"/>
  <c r="V773"/>
  <c r="V772" s="1"/>
  <c r="V771" s="1"/>
  <c r="U773"/>
  <c r="U772" s="1"/>
  <c r="U771" s="1"/>
  <c r="X769"/>
  <c r="X768" s="1"/>
  <c r="X767" s="1"/>
  <c r="W769"/>
  <c r="W768" s="1"/>
  <c r="W767" s="1"/>
  <c r="V769"/>
  <c r="V768" s="1"/>
  <c r="V767" s="1"/>
  <c r="V766" s="1"/>
  <c r="V765" s="1"/>
  <c r="U769"/>
  <c r="U768" s="1"/>
  <c r="U767" s="1"/>
  <c r="X746"/>
  <c r="X745" s="1"/>
  <c r="X744" s="1"/>
  <c r="W746"/>
  <c r="W745" s="1"/>
  <c r="W744" s="1"/>
  <c r="V746"/>
  <c r="V745" s="1"/>
  <c r="V744" s="1"/>
  <c r="U746"/>
  <c r="U745" s="1"/>
  <c r="U744" s="1"/>
  <c r="X742"/>
  <c r="X741" s="1"/>
  <c r="W742"/>
  <c r="W741" s="1"/>
  <c r="V742"/>
  <c r="V741" s="1"/>
  <c r="U742"/>
  <c r="U741" s="1"/>
  <c r="X739"/>
  <c r="W739"/>
  <c r="W738" s="1"/>
  <c r="V739"/>
  <c r="V738" s="1"/>
  <c r="U739"/>
  <c r="U738" s="1"/>
  <c r="X738"/>
  <c r="X735"/>
  <c r="W735"/>
  <c r="W734" s="1"/>
  <c r="W733" s="1"/>
  <c r="V735"/>
  <c r="V734" s="1"/>
  <c r="V733" s="1"/>
  <c r="U735"/>
  <c r="U734" s="1"/>
  <c r="U733" s="1"/>
  <c r="X734"/>
  <c r="X733" s="1"/>
  <c r="X731"/>
  <c r="W731"/>
  <c r="W730" s="1"/>
  <c r="W729" s="1"/>
  <c r="V731"/>
  <c r="V730" s="1"/>
  <c r="V729" s="1"/>
  <c r="U731"/>
  <c r="U730" s="1"/>
  <c r="U729" s="1"/>
  <c r="X730"/>
  <c r="X729" s="1"/>
  <c r="X718"/>
  <c r="W718"/>
  <c r="W717" s="1"/>
  <c r="W716" s="1"/>
  <c r="W715" s="1"/>
  <c r="V718"/>
  <c r="V717" s="1"/>
  <c r="V716" s="1"/>
  <c r="V715" s="1"/>
  <c r="U718"/>
  <c r="U717" s="1"/>
  <c r="U716" s="1"/>
  <c r="U715" s="1"/>
  <c r="X717"/>
  <c r="X716" s="1"/>
  <c r="X715" s="1"/>
  <c r="X710"/>
  <c r="X709" s="1"/>
  <c r="W710"/>
  <c r="W709" s="1"/>
  <c r="V710"/>
  <c r="V709" s="1"/>
  <c r="U710"/>
  <c r="U709" s="1"/>
  <c r="X707"/>
  <c r="X706" s="1"/>
  <c r="W707"/>
  <c r="W706" s="1"/>
  <c r="V707"/>
  <c r="V706" s="1"/>
  <c r="U707"/>
  <c r="U706" s="1"/>
  <c r="X703"/>
  <c r="X702" s="1"/>
  <c r="W703"/>
  <c r="W702" s="1"/>
  <c r="V703"/>
  <c r="V702" s="1"/>
  <c r="U703"/>
  <c r="U702" s="1"/>
  <c r="X700"/>
  <c r="W700"/>
  <c r="W699" s="1"/>
  <c r="V700"/>
  <c r="V699" s="1"/>
  <c r="U700"/>
  <c r="U699" s="1"/>
  <c r="X699"/>
  <c r="X696"/>
  <c r="W696"/>
  <c r="W695" s="1"/>
  <c r="W694" s="1"/>
  <c r="V696"/>
  <c r="V695" s="1"/>
  <c r="V694" s="1"/>
  <c r="U696"/>
  <c r="U695" s="1"/>
  <c r="U694" s="1"/>
  <c r="X695"/>
  <c r="X694" s="1"/>
  <c r="X692"/>
  <c r="W692"/>
  <c r="W691" s="1"/>
  <c r="W690" s="1"/>
  <c r="V692"/>
  <c r="V691" s="1"/>
  <c r="V690" s="1"/>
  <c r="U692"/>
  <c r="U691" s="1"/>
  <c r="U690" s="1"/>
  <c r="X691"/>
  <c r="X690" s="1"/>
  <c r="X688"/>
  <c r="W688"/>
  <c r="W687" s="1"/>
  <c r="W686" s="1"/>
  <c r="V688"/>
  <c r="V687" s="1"/>
  <c r="V686" s="1"/>
  <c r="U688"/>
  <c r="U687" s="1"/>
  <c r="U686" s="1"/>
  <c r="X687"/>
  <c r="X686" s="1"/>
  <c r="X681"/>
  <c r="W681"/>
  <c r="W680" s="1"/>
  <c r="W679" s="1"/>
  <c r="W678" s="1"/>
  <c r="V681"/>
  <c r="V680" s="1"/>
  <c r="V679" s="1"/>
  <c r="V678" s="1"/>
  <c r="U681"/>
  <c r="U680" s="1"/>
  <c r="U679" s="1"/>
  <c r="U678" s="1"/>
  <c r="X680"/>
  <c r="X679" s="1"/>
  <c r="X678" s="1"/>
  <c r="X671"/>
  <c r="X670" s="1"/>
  <c r="W671"/>
  <c r="W670" s="1"/>
  <c r="V671"/>
  <c r="V670" s="1"/>
  <c r="U671"/>
  <c r="U670" s="1"/>
  <c r="X667"/>
  <c r="W667"/>
  <c r="W666" s="1"/>
  <c r="V667"/>
  <c r="V666" s="1"/>
  <c r="U667"/>
  <c r="U666" s="1"/>
  <c r="X666"/>
  <c r="X663"/>
  <c r="W663"/>
  <c r="W662" s="1"/>
  <c r="W661" s="1"/>
  <c r="V663"/>
  <c r="V662" s="1"/>
  <c r="V661" s="1"/>
  <c r="U663"/>
  <c r="U662" s="1"/>
  <c r="U661" s="1"/>
  <c r="X662"/>
  <c r="X661" s="1"/>
  <c r="X658"/>
  <c r="X657" s="1"/>
  <c r="X656" s="1"/>
  <c r="W658"/>
  <c r="W657" s="1"/>
  <c r="W656" s="1"/>
  <c r="V658"/>
  <c r="V657" s="1"/>
  <c r="V656" s="1"/>
  <c r="U658"/>
  <c r="U657" s="1"/>
  <c r="U656" s="1"/>
  <c r="X653"/>
  <c r="W653"/>
  <c r="W652" s="1"/>
  <c r="W651" s="1"/>
  <c r="V653"/>
  <c r="V652" s="1"/>
  <c r="V651" s="1"/>
  <c r="U653"/>
  <c r="U652" s="1"/>
  <c r="U651" s="1"/>
  <c r="X652"/>
  <c r="X651" s="1"/>
  <c r="X644"/>
  <c r="X643" s="1"/>
  <c r="X642" s="1"/>
  <c r="X641" s="1"/>
  <c r="X640" s="1"/>
  <c r="W644"/>
  <c r="W643" s="1"/>
  <c r="W642" s="1"/>
  <c r="W641" s="1"/>
  <c r="W640" s="1"/>
  <c r="V644"/>
  <c r="V643" s="1"/>
  <c r="V642" s="1"/>
  <c r="V641" s="1"/>
  <c r="V640" s="1"/>
  <c r="U644"/>
  <c r="U643" s="1"/>
  <c r="U642" s="1"/>
  <c r="U641" s="1"/>
  <c r="U640" s="1"/>
  <c r="X637"/>
  <c r="X636" s="1"/>
  <c r="X635" s="1"/>
  <c r="X634" s="1"/>
  <c r="W637"/>
  <c r="W636" s="1"/>
  <c r="W635" s="1"/>
  <c r="W634" s="1"/>
  <c r="V637"/>
  <c r="V636" s="1"/>
  <c r="V635" s="1"/>
  <c r="V634" s="1"/>
  <c r="U637"/>
  <c r="U636" s="1"/>
  <c r="U635" s="1"/>
  <c r="U634" s="1"/>
  <c r="X631"/>
  <c r="X630" s="1"/>
  <c r="W631"/>
  <c r="W630" s="1"/>
  <c r="V631"/>
  <c r="V630" s="1"/>
  <c r="U631"/>
  <c r="U630" s="1"/>
  <c r="Z628"/>
  <c r="Z627" s="1"/>
  <c r="Y628"/>
  <c r="Y627" s="1"/>
  <c r="X628"/>
  <c r="X627" s="1"/>
  <c r="W628"/>
  <c r="W627" s="1"/>
  <c r="V628"/>
  <c r="V627" s="1"/>
  <c r="U628"/>
  <c r="U627" s="1"/>
  <c r="Z625"/>
  <c r="Z624" s="1"/>
  <c r="Y625"/>
  <c r="Y624" s="1"/>
  <c r="X625"/>
  <c r="X624" s="1"/>
  <c r="W625"/>
  <c r="W624" s="1"/>
  <c r="V625"/>
  <c r="V624" s="1"/>
  <c r="U625"/>
  <c r="U624" s="1"/>
  <c r="X610"/>
  <c r="X609" s="1"/>
  <c r="W610"/>
  <c r="W609" s="1"/>
  <c r="V610"/>
  <c r="V609" s="1"/>
  <c r="U610"/>
  <c r="U609" s="1"/>
  <c r="X606"/>
  <c r="X605" s="1"/>
  <c r="X604" s="1"/>
  <c r="W606"/>
  <c r="W605" s="1"/>
  <c r="W604" s="1"/>
  <c r="V606"/>
  <c r="V605" s="1"/>
  <c r="V604" s="1"/>
  <c r="U606"/>
  <c r="U605" s="1"/>
  <c r="U604" s="1"/>
  <c r="X590"/>
  <c r="X589" s="1"/>
  <c r="W590"/>
  <c r="W589" s="1"/>
  <c r="V590"/>
  <c r="V589" s="1"/>
  <c r="U590"/>
  <c r="U589" s="1"/>
  <c r="X586"/>
  <c r="X585" s="1"/>
  <c r="W586"/>
  <c r="W585" s="1"/>
  <c r="V586"/>
  <c r="V585" s="1"/>
  <c r="U586"/>
  <c r="U585" s="1"/>
  <c r="X583"/>
  <c r="X582" s="1"/>
  <c r="W583"/>
  <c r="W582" s="1"/>
  <c r="V583"/>
  <c r="V582" s="1"/>
  <c r="U583"/>
  <c r="U582" s="1"/>
  <c r="X579"/>
  <c r="X578" s="1"/>
  <c r="W579"/>
  <c r="W578" s="1"/>
  <c r="V579"/>
  <c r="V578" s="1"/>
  <c r="U579"/>
  <c r="U578" s="1"/>
  <c r="X576"/>
  <c r="X575" s="1"/>
  <c r="W576"/>
  <c r="W575" s="1"/>
  <c r="V576"/>
  <c r="V575" s="1"/>
  <c r="U576"/>
  <c r="U575" s="1"/>
  <c r="X571"/>
  <c r="X570" s="1"/>
  <c r="W571"/>
  <c r="W570" s="1"/>
  <c r="V571"/>
  <c r="V570" s="1"/>
  <c r="U571"/>
  <c r="U570" s="1"/>
  <c r="X567"/>
  <c r="X566" s="1"/>
  <c r="W567"/>
  <c r="W566" s="1"/>
  <c r="V567"/>
  <c r="V566" s="1"/>
  <c r="U567"/>
  <c r="U566" s="1"/>
  <c r="X564"/>
  <c r="W564"/>
  <c r="W563" s="1"/>
  <c r="V564"/>
  <c r="V563" s="1"/>
  <c r="U564"/>
  <c r="U563" s="1"/>
  <c r="X563"/>
  <c r="X560"/>
  <c r="W560"/>
  <c r="W559" s="1"/>
  <c r="V560"/>
  <c r="V559" s="1"/>
  <c r="U560"/>
  <c r="U559" s="1"/>
  <c r="X559"/>
  <c r="X557"/>
  <c r="X556" s="1"/>
  <c r="W557"/>
  <c r="W556" s="1"/>
  <c r="V557"/>
  <c r="V556" s="1"/>
  <c r="U557"/>
  <c r="U556" s="1"/>
  <c r="X547"/>
  <c r="X546" s="1"/>
  <c r="X545" s="1"/>
  <c r="W547"/>
  <c r="W546" s="1"/>
  <c r="W545" s="1"/>
  <c r="V547"/>
  <c r="V546" s="1"/>
  <c r="V545" s="1"/>
  <c r="U547"/>
  <c r="U546" s="1"/>
  <c r="U545" s="1"/>
  <c r="Z543"/>
  <c r="Z542" s="1"/>
  <c r="Z541" s="1"/>
  <c r="Y543"/>
  <c r="Y542" s="1"/>
  <c r="Y541" s="1"/>
  <c r="X543"/>
  <c r="W543"/>
  <c r="W542" s="1"/>
  <c r="W541" s="1"/>
  <c r="V543"/>
  <c r="V542" s="1"/>
  <c r="V541" s="1"/>
  <c r="U543"/>
  <c r="U542" s="1"/>
  <c r="U541" s="1"/>
  <c r="X542"/>
  <c r="X541" s="1"/>
  <c r="X536"/>
  <c r="W536"/>
  <c r="W535" s="1"/>
  <c r="W534" s="1"/>
  <c r="W533" s="1"/>
  <c r="V536"/>
  <c r="V535" s="1"/>
  <c r="V534" s="1"/>
  <c r="V533" s="1"/>
  <c r="U536"/>
  <c r="U535" s="1"/>
  <c r="U534" s="1"/>
  <c r="U533" s="1"/>
  <c r="X535"/>
  <c r="X534" s="1"/>
  <c r="X533" s="1"/>
  <c r="X523"/>
  <c r="X522" s="1"/>
  <c r="X521" s="1"/>
  <c r="W523"/>
  <c r="W522" s="1"/>
  <c r="W521" s="1"/>
  <c r="V523"/>
  <c r="V522" s="1"/>
  <c r="V521" s="1"/>
  <c r="U523"/>
  <c r="U522" s="1"/>
  <c r="U521" s="1"/>
  <c r="X519"/>
  <c r="X518" s="1"/>
  <c r="X517" s="1"/>
  <c r="W519"/>
  <c r="W518" s="1"/>
  <c r="W517" s="1"/>
  <c r="V519"/>
  <c r="V518" s="1"/>
  <c r="V517" s="1"/>
  <c r="U519"/>
  <c r="U518" s="1"/>
  <c r="U517" s="1"/>
  <c r="X515"/>
  <c r="X514" s="1"/>
  <c r="X513" s="1"/>
  <c r="W515"/>
  <c r="W514" s="1"/>
  <c r="W513" s="1"/>
  <c r="V515"/>
  <c r="V514" s="1"/>
  <c r="V513" s="1"/>
  <c r="U515"/>
  <c r="U514" s="1"/>
  <c r="U513" s="1"/>
  <c r="X488"/>
  <c r="W488"/>
  <c r="V488"/>
  <c r="U488"/>
  <c r="X486"/>
  <c r="W486"/>
  <c r="W485" s="1"/>
  <c r="W484" s="1"/>
  <c r="V486"/>
  <c r="V485" s="1"/>
  <c r="V484" s="1"/>
  <c r="U486"/>
  <c r="U485" s="1"/>
  <c r="U484" s="1"/>
  <c r="X485"/>
  <c r="X484" s="1"/>
  <c r="X482"/>
  <c r="W482"/>
  <c r="W481" s="1"/>
  <c r="W480" s="1"/>
  <c r="V482"/>
  <c r="V481" s="1"/>
  <c r="V480" s="1"/>
  <c r="U482"/>
  <c r="U481" s="1"/>
  <c r="U480" s="1"/>
  <c r="X481"/>
  <c r="X480" s="1"/>
  <c r="X475"/>
  <c r="W475"/>
  <c r="V475"/>
  <c r="U475"/>
  <c r="X473"/>
  <c r="W473"/>
  <c r="W472" s="1"/>
  <c r="W471" s="1"/>
  <c r="W470" s="1"/>
  <c r="V473"/>
  <c r="V472" s="1"/>
  <c r="V471" s="1"/>
  <c r="V470" s="1"/>
  <c r="U473"/>
  <c r="U472" s="1"/>
  <c r="U471" s="1"/>
  <c r="U470" s="1"/>
  <c r="X472"/>
  <c r="X471" s="1"/>
  <c r="X470" s="1"/>
  <c r="X468"/>
  <c r="X467" s="1"/>
  <c r="X466" s="1"/>
  <c r="X465" s="1"/>
  <c r="W468"/>
  <c r="W467" s="1"/>
  <c r="W466" s="1"/>
  <c r="W465" s="1"/>
  <c r="V468"/>
  <c r="V467" s="1"/>
  <c r="V466" s="1"/>
  <c r="V465" s="1"/>
  <c r="U468"/>
  <c r="U467" s="1"/>
  <c r="U466" s="1"/>
  <c r="U465" s="1"/>
  <c r="X463"/>
  <c r="X462" s="1"/>
  <c r="X461" s="1"/>
  <c r="X460" s="1"/>
  <c r="W463"/>
  <c r="W462" s="1"/>
  <c r="W461" s="1"/>
  <c r="W460" s="1"/>
  <c r="V463"/>
  <c r="V462" s="1"/>
  <c r="V461" s="1"/>
  <c r="V460" s="1"/>
  <c r="U463"/>
  <c r="U462" s="1"/>
  <c r="U461" s="1"/>
  <c r="U460" s="1"/>
  <c r="X450"/>
  <c r="X449" s="1"/>
  <c r="X448" s="1"/>
  <c r="X447" s="1"/>
  <c r="W450"/>
  <c r="W449" s="1"/>
  <c r="W448" s="1"/>
  <c r="W447" s="1"/>
  <c r="V450"/>
  <c r="V449" s="1"/>
  <c r="V448" s="1"/>
  <c r="V447" s="1"/>
  <c r="V446" s="1"/>
  <c r="U450"/>
  <c r="U449" s="1"/>
  <c r="U448" s="1"/>
  <c r="U447" s="1"/>
  <c r="X442"/>
  <c r="X441" s="1"/>
  <c r="X440" s="1"/>
  <c r="X439" s="1"/>
  <c r="X438" s="1"/>
  <c r="X437" s="1"/>
  <c r="W442"/>
  <c r="W441" s="1"/>
  <c r="W440" s="1"/>
  <c r="W439" s="1"/>
  <c r="W438" s="1"/>
  <c r="W437" s="1"/>
  <c r="V442"/>
  <c r="V441" s="1"/>
  <c r="V440" s="1"/>
  <c r="V439" s="1"/>
  <c r="V438" s="1"/>
  <c r="V437" s="1"/>
  <c r="U442"/>
  <c r="U441" s="1"/>
  <c r="U440" s="1"/>
  <c r="U439" s="1"/>
  <c r="U438" s="1"/>
  <c r="U437" s="1"/>
  <c r="X433"/>
  <c r="W433"/>
  <c r="V433"/>
  <c r="U433"/>
  <c r="X431"/>
  <c r="W431"/>
  <c r="V431"/>
  <c r="U431"/>
  <c r="X429"/>
  <c r="W429"/>
  <c r="W428" s="1"/>
  <c r="W427" s="1"/>
  <c r="V429"/>
  <c r="V428" s="1"/>
  <c r="V427" s="1"/>
  <c r="U429"/>
  <c r="X425"/>
  <c r="X424" s="1"/>
  <c r="X423" s="1"/>
  <c r="W425"/>
  <c r="W424" s="1"/>
  <c r="W423" s="1"/>
  <c r="V425"/>
  <c r="V424" s="1"/>
  <c r="V423" s="1"/>
  <c r="U425"/>
  <c r="U424" s="1"/>
  <c r="U423" s="1"/>
  <c r="X410"/>
  <c r="W410"/>
  <c r="V410"/>
  <c r="U410"/>
  <c r="X408"/>
  <c r="X407" s="1"/>
  <c r="W408"/>
  <c r="V408"/>
  <c r="V407" s="1"/>
  <c r="U408"/>
  <c r="U407" s="1"/>
  <c r="X405"/>
  <c r="X404" s="1"/>
  <c r="W405"/>
  <c r="W404" s="1"/>
  <c r="V405"/>
  <c r="V404" s="1"/>
  <c r="U405"/>
  <c r="U404" s="1"/>
  <c r="X402"/>
  <c r="W402"/>
  <c r="W401" s="1"/>
  <c r="V402"/>
  <c r="V401" s="1"/>
  <c r="U402"/>
  <c r="U401" s="1"/>
  <c r="U400" s="1"/>
  <c r="X401"/>
  <c r="X397"/>
  <c r="X396" s="1"/>
  <c r="X395" s="1"/>
  <c r="X394" s="1"/>
  <c r="W397"/>
  <c r="W396" s="1"/>
  <c r="W395" s="1"/>
  <c r="W394" s="1"/>
  <c r="V397"/>
  <c r="V396" s="1"/>
  <c r="V395" s="1"/>
  <c r="V394" s="1"/>
  <c r="U397"/>
  <c r="U396" s="1"/>
  <c r="U395" s="1"/>
  <c r="U394" s="1"/>
  <c r="X391"/>
  <c r="X390" s="1"/>
  <c r="X389" s="1"/>
  <c r="X388" s="1"/>
  <c r="W391"/>
  <c r="W390" s="1"/>
  <c r="W389" s="1"/>
  <c r="W388" s="1"/>
  <c r="V391"/>
  <c r="V390" s="1"/>
  <c r="V389" s="1"/>
  <c r="V388" s="1"/>
  <c r="U391"/>
  <c r="U390" s="1"/>
  <c r="U389" s="1"/>
  <c r="U388" s="1"/>
  <c r="X384"/>
  <c r="X383" s="1"/>
  <c r="X382" s="1"/>
  <c r="W384"/>
  <c r="W383" s="1"/>
  <c r="W382" s="1"/>
  <c r="V384"/>
  <c r="V383" s="1"/>
  <c r="V382" s="1"/>
  <c r="U384"/>
  <c r="U383" s="1"/>
  <c r="U382" s="1"/>
  <c r="X377"/>
  <c r="X376" s="1"/>
  <c r="W377"/>
  <c r="W376" s="1"/>
  <c r="V377"/>
  <c r="V376" s="1"/>
  <c r="U377"/>
  <c r="U376" s="1"/>
  <c r="X374"/>
  <c r="W374"/>
  <c r="W373" s="1"/>
  <c r="V374"/>
  <c r="V373" s="1"/>
  <c r="U374"/>
  <c r="U373" s="1"/>
  <c r="X373"/>
  <c r="X371"/>
  <c r="X370" s="1"/>
  <c r="W371"/>
  <c r="W370" s="1"/>
  <c r="V371"/>
  <c r="V370" s="1"/>
  <c r="U371"/>
  <c r="U370" s="1"/>
  <c r="X368"/>
  <c r="X367" s="1"/>
  <c r="W368"/>
  <c r="W367" s="1"/>
  <c r="V368"/>
  <c r="V367" s="1"/>
  <c r="U368"/>
  <c r="U367" s="1"/>
  <c r="X364"/>
  <c r="X363" s="1"/>
  <c r="X362" s="1"/>
  <c r="W364"/>
  <c r="W363" s="1"/>
  <c r="W362" s="1"/>
  <c r="V364"/>
  <c r="V363" s="1"/>
  <c r="V362" s="1"/>
  <c r="U364"/>
  <c r="U363" s="1"/>
  <c r="U362" s="1"/>
  <c r="X346"/>
  <c r="W346"/>
  <c r="W345" s="1"/>
  <c r="W344" s="1"/>
  <c r="W343" s="1"/>
  <c r="W342" s="1"/>
  <c r="V346"/>
  <c r="V345" s="1"/>
  <c r="V344" s="1"/>
  <c r="V343" s="1"/>
  <c r="V342" s="1"/>
  <c r="U346"/>
  <c r="U345" s="1"/>
  <c r="U344" s="1"/>
  <c r="U343" s="1"/>
  <c r="U342" s="1"/>
  <c r="X345"/>
  <c r="X344" s="1"/>
  <c r="X343" s="1"/>
  <c r="X342" s="1"/>
  <c r="X330"/>
  <c r="W330"/>
  <c r="V330"/>
  <c r="U330"/>
  <c r="X328"/>
  <c r="W328"/>
  <c r="V328"/>
  <c r="U328"/>
  <c r="X326"/>
  <c r="W326"/>
  <c r="W325" s="1"/>
  <c r="W324" s="1"/>
  <c r="V326"/>
  <c r="V325" s="1"/>
  <c r="V324" s="1"/>
  <c r="U326"/>
  <c r="U325" s="1"/>
  <c r="U324" s="1"/>
  <c r="X325"/>
  <c r="X324" s="1"/>
  <c r="X322"/>
  <c r="W322"/>
  <c r="W321" s="1"/>
  <c r="W320" s="1"/>
  <c r="V322"/>
  <c r="V321" s="1"/>
  <c r="V320" s="1"/>
  <c r="U322"/>
  <c r="U321" s="1"/>
  <c r="U320" s="1"/>
  <c r="X321"/>
  <c r="X320" s="1"/>
  <c r="Z318"/>
  <c r="Z317" s="1"/>
  <c r="Y318"/>
  <c r="Y317" s="1"/>
  <c r="X318"/>
  <c r="X317" s="1"/>
  <c r="W318"/>
  <c r="W317" s="1"/>
  <c r="V318"/>
  <c r="V317" s="1"/>
  <c r="U318"/>
  <c r="U317" s="1"/>
  <c r="X313"/>
  <c r="W313"/>
  <c r="W312" s="1"/>
  <c r="W311" s="1"/>
  <c r="W310" s="1"/>
  <c r="V313"/>
  <c r="V312" s="1"/>
  <c r="V311" s="1"/>
  <c r="V310" s="1"/>
  <c r="U313"/>
  <c r="U312" s="1"/>
  <c r="U311" s="1"/>
  <c r="U310" s="1"/>
  <c r="X312"/>
  <c r="X311" s="1"/>
  <c r="X310" s="1"/>
  <c r="X308"/>
  <c r="X307" s="1"/>
  <c r="X306" s="1"/>
  <c r="X305" s="1"/>
  <c r="W308"/>
  <c r="W307" s="1"/>
  <c r="W306" s="1"/>
  <c r="W305" s="1"/>
  <c r="V308"/>
  <c r="V307" s="1"/>
  <c r="V306" s="1"/>
  <c r="V305" s="1"/>
  <c r="U308"/>
  <c r="U307" s="1"/>
  <c r="U306" s="1"/>
  <c r="U305" s="1"/>
  <c r="X301"/>
  <c r="X300" s="1"/>
  <c r="X299" s="1"/>
  <c r="X298" s="1"/>
  <c r="X297" s="1"/>
  <c r="W301"/>
  <c r="W300" s="1"/>
  <c r="W299" s="1"/>
  <c r="W298" s="1"/>
  <c r="W297" s="1"/>
  <c r="V301"/>
  <c r="V300" s="1"/>
  <c r="V299" s="1"/>
  <c r="V298" s="1"/>
  <c r="V297" s="1"/>
  <c r="U301"/>
  <c r="U300" s="1"/>
  <c r="U299" s="1"/>
  <c r="U298" s="1"/>
  <c r="U297" s="1"/>
  <c r="X293"/>
  <c r="W293"/>
  <c r="V293"/>
  <c r="U293"/>
  <c r="X291"/>
  <c r="W291"/>
  <c r="V291"/>
  <c r="U291"/>
  <c r="X289"/>
  <c r="X288" s="1"/>
  <c r="X287" s="1"/>
  <c r="X286" s="1"/>
  <c r="X285" s="1"/>
  <c r="W289"/>
  <c r="W288" s="1"/>
  <c r="W287" s="1"/>
  <c r="W286" s="1"/>
  <c r="W285" s="1"/>
  <c r="V289"/>
  <c r="V288" s="1"/>
  <c r="V287" s="1"/>
  <c r="V286" s="1"/>
  <c r="V285" s="1"/>
  <c r="U289"/>
  <c r="U288" s="1"/>
  <c r="U287" s="1"/>
  <c r="U286" s="1"/>
  <c r="U285" s="1"/>
  <c r="X241"/>
  <c r="X240" s="1"/>
  <c r="W241"/>
  <c r="W240" s="1"/>
  <c r="V241"/>
  <c r="V240" s="1"/>
  <c r="U241"/>
  <c r="U240" s="1"/>
  <c r="X238"/>
  <c r="X237" s="1"/>
  <c r="X236" s="1"/>
  <c r="W238"/>
  <c r="W237" s="1"/>
  <c r="W236" s="1"/>
  <c r="V238"/>
  <c r="V237" s="1"/>
  <c r="V236" s="1"/>
  <c r="U238"/>
  <c r="U237" s="1"/>
  <c r="U236" s="1"/>
  <c r="X224"/>
  <c r="X223" s="1"/>
  <c r="X222" s="1"/>
  <c r="X221" s="1"/>
  <c r="X220" s="1"/>
  <c r="W224"/>
  <c r="W223" s="1"/>
  <c r="W222" s="1"/>
  <c r="W221" s="1"/>
  <c r="W220" s="1"/>
  <c r="V224"/>
  <c r="V223" s="1"/>
  <c r="V222" s="1"/>
  <c r="V221" s="1"/>
  <c r="V220" s="1"/>
  <c r="U224"/>
  <c r="U223" s="1"/>
  <c r="U222" s="1"/>
  <c r="U221" s="1"/>
  <c r="U220" s="1"/>
  <c r="X217"/>
  <c r="X216" s="1"/>
  <c r="X215" s="1"/>
  <c r="X214" s="1"/>
  <c r="X213" s="1"/>
  <c r="W217"/>
  <c r="W216" s="1"/>
  <c r="W215" s="1"/>
  <c r="W214" s="1"/>
  <c r="W213" s="1"/>
  <c r="V217"/>
  <c r="V216" s="1"/>
  <c r="V215" s="1"/>
  <c r="V214" s="1"/>
  <c r="V213" s="1"/>
  <c r="U217"/>
  <c r="U216" s="1"/>
  <c r="U215" s="1"/>
  <c r="U214" s="1"/>
  <c r="U213" s="1"/>
  <c r="X210"/>
  <c r="X209" s="1"/>
  <c r="X208" s="1"/>
  <c r="X207" s="1"/>
  <c r="X206" s="1"/>
  <c r="W210"/>
  <c r="W209" s="1"/>
  <c r="W208" s="1"/>
  <c r="W207" s="1"/>
  <c r="W206" s="1"/>
  <c r="V210"/>
  <c r="V209" s="1"/>
  <c r="V208" s="1"/>
  <c r="V207" s="1"/>
  <c r="V206" s="1"/>
  <c r="U210"/>
  <c r="U209" s="1"/>
  <c r="U208" s="1"/>
  <c r="U207" s="1"/>
  <c r="U206" s="1"/>
  <c r="X203"/>
  <c r="X202" s="1"/>
  <c r="X201" s="1"/>
  <c r="X200" s="1"/>
  <c r="X199" s="1"/>
  <c r="W203"/>
  <c r="W202" s="1"/>
  <c r="W201" s="1"/>
  <c r="W200" s="1"/>
  <c r="W199" s="1"/>
  <c r="V203"/>
  <c r="V202" s="1"/>
  <c r="V201" s="1"/>
  <c r="V200" s="1"/>
  <c r="V199" s="1"/>
  <c r="U203"/>
  <c r="U202" s="1"/>
  <c r="U201" s="1"/>
  <c r="U200" s="1"/>
  <c r="U199" s="1"/>
  <c r="X190"/>
  <c r="X189" s="1"/>
  <c r="W190"/>
  <c r="W189" s="1"/>
  <c r="V190"/>
  <c r="V189" s="1"/>
  <c r="U190"/>
  <c r="U189" s="1"/>
  <c r="X187"/>
  <c r="W187"/>
  <c r="V187"/>
  <c r="U187"/>
  <c r="X185"/>
  <c r="W185"/>
  <c r="W184" s="1"/>
  <c r="V185"/>
  <c r="U185"/>
  <c r="U184" s="1"/>
  <c r="X184"/>
  <c r="X176"/>
  <c r="X175" s="1"/>
  <c r="X174" s="1"/>
  <c r="W176"/>
  <c r="W175" s="1"/>
  <c r="W174" s="1"/>
  <c r="V176"/>
  <c r="V175" s="1"/>
  <c r="V174" s="1"/>
  <c r="U176"/>
  <c r="U175" s="1"/>
  <c r="U174" s="1"/>
  <c r="X172"/>
  <c r="W172"/>
  <c r="V172"/>
  <c r="U172"/>
  <c r="X171"/>
  <c r="W171"/>
  <c r="V171"/>
  <c r="U171"/>
  <c r="X161"/>
  <c r="W161"/>
  <c r="V161"/>
  <c r="U161"/>
  <c r="X159"/>
  <c r="W159"/>
  <c r="V159"/>
  <c r="U159"/>
  <c r="X152"/>
  <c r="W152"/>
  <c r="V152"/>
  <c r="U152"/>
  <c r="X151"/>
  <c r="W151"/>
  <c r="V151"/>
  <c r="U151"/>
  <c r="X150"/>
  <c r="W150"/>
  <c r="V150"/>
  <c r="U150"/>
  <c r="X149"/>
  <c r="W149"/>
  <c r="V149"/>
  <c r="U149"/>
  <c r="X148"/>
  <c r="W148"/>
  <c r="V148"/>
  <c r="U148"/>
  <c r="X145"/>
  <c r="W145"/>
  <c r="V145"/>
  <c r="U145"/>
  <c r="X143"/>
  <c r="W143"/>
  <c r="V143"/>
  <c r="U143"/>
  <c r="X141"/>
  <c r="X140" s="1"/>
  <c r="W141"/>
  <c r="W140" s="1"/>
  <c r="W139" s="1"/>
  <c r="V141"/>
  <c r="V140" s="1"/>
  <c r="V139" s="1"/>
  <c r="U141"/>
  <c r="X132"/>
  <c r="X131" s="1"/>
  <c r="X130" s="1"/>
  <c r="X129" s="1"/>
  <c r="W132"/>
  <c r="W131" s="1"/>
  <c r="W130" s="1"/>
  <c r="W129" s="1"/>
  <c r="V132"/>
  <c r="V131" s="1"/>
  <c r="V130" s="1"/>
  <c r="V129" s="1"/>
  <c r="U132"/>
  <c r="U131" s="1"/>
  <c r="U130" s="1"/>
  <c r="U129" s="1"/>
  <c r="X123"/>
  <c r="X122" s="1"/>
  <c r="X121" s="1"/>
  <c r="X120" s="1"/>
  <c r="X119" s="1"/>
  <c r="W123"/>
  <c r="W122" s="1"/>
  <c r="W121" s="1"/>
  <c r="W120" s="1"/>
  <c r="W119" s="1"/>
  <c r="V123"/>
  <c r="V122" s="1"/>
  <c r="V121" s="1"/>
  <c r="V120" s="1"/>
  <c r="V119" s="1"/>
  <c r="V118" s="1"/>
  <c r="U123"/>
  <c r="U122" s="1"/>
  <c r="U121" s="1"/>
  <c r="U120" s="1"/>
  <c r="U119" s="1"/>
  <c r="X111"/>
  <c r="W111"/>
  <c r="W110" s="1"/>
  <c r="V111"/>
  <c r="V110" s="1"/>
  <c r="U111"/>
  <c r="U110" s="1"/>
  <c r="X110"/>
  <c r="X108"/>
  <c r="X107" s="1"/>
  <c r="W108"/>
  <c r="W107" s="1"/>
  <c r="V108"/>
  <c r="V107" s="1"/>
  <c r="U108"/>
  <c r="U107" s="1"/>
  <c r="X105"/>
  <c r="X104" s="1"/>
  <c r="W105"/>
  <c r="W104" s="1"/>
  <c r="V105"/>
  <c r="V104" s="1"/>
  <c r="U105"/>
  <c r="U104" s="1"/>
  <c r="X102"/>
  <c r="X101" s="1"/>
  <c r="W102"/>
  <c r="W101" s="1"/>
  <c r="V102"/>
  <c r="V101" s="1"/>
  <c r="U102"/>
  <c r="U101" s="1"/>
  <c r="X99"/>
  <c r="X98" s="1"/>
  <c r="W99"/>
  <c r="W98" s="1"/>
  <c r="V99"/>
  <c r="V98" s="1"/>
  <c r="U99"/>
  <c r="U98" s="1"/>
  <c r="X96"/>
  <c r="X95" s="1"/>
  <c r="W96"/>
  <c r="W95" s="1"/>
  <c r="V96"/>
  <c r="V95" s="1"/>
  <c r="U96"/>
  <c r="U95" s="1"/>
  <c r="X93"/>
  <c r="X92" s="1"/>
  <c r="W93"/>
  <c r="W92" s="1"/>
  <c r="V93"/>
  <c r="V92" s="1"/>
  <c r="U93"/>
  <c r="U92" s="1"/>
  <c r="X90"/>
  <c r="X89" s="1"/>
  <c r="W90"/>
  <c r="W89" s="1"/>
  <c r="V90"/>
  <c r="V89" s="1"/>
  <c r="U90"/>
  <c r="U89" s="1"/>
  <c r="X86"/>
  <c r="W86"/>
  <c r="V86"/>
  <c r="U86"/>
  <c r="X84"/>
  <c r="W84"/>
  <c r="V84"/>
  <c r="U84"/>
  <c r="X82"/>
  <c r="W82"/>
  <c r="V82"/>
  <c r="U82"/>
  <c r="X80"/>
  <c r="X79" s="1"/>
  <c r="X78" s="1"/>
  <c r="W80"/>
  <c r="W79" s="1"/>
  <c r="W78" s="1"/>
  <c r="V80"/>
  <c r="U80"/>
  <c r="X73"/>
  <c r="X72" s="1"/>
  <c r="X71" s="1"/>
  <c r="X70" s="1"/>
  <c r="X69" s="1"/>
  <c r="W73"/>
  <c r="W72" s="1"/>
  <c r="W71" s="1"/>
  <c r="W70" s="1"/>
  <c r="W69" s="1"/>
  <c r="V73"/>
  <c r="V72" s="1"/>
  <c r="V71" s="1"/>
  <c r="V70" s="1"/>
  <c r="V69" s="1"/>
  <c r="U73"/>
  <c r="U72" s="1"/>
  <c r="U71" s="1"/>
  <c r="U70" s="1"/>
  <c r="U69" s="1"/>
  <c r="X64"/>
  <c r="X63" s="1"/>
  <c r="W64"/>
  <c r="W63" s="1"/>
  <c r="V64"/>
  <c r="V63" s="1"/>
  <c r="U64"/>
  <c r="U63" s="1"/>
  <c r="X59"/>
  <c r="W59"/>
  <c r="V59"/>
  <c r="U59"/>
  <c r="X57"/>
  <c r="W57"/>
  <c r="V57"/>
  <c r="V56" s="1"/>
  <c r="V55" s="1"/>
  <c r="V54" s="1"/>
  <c r="U57"/>
  <c r="X52"/>
  <c r="X51" s="1"/>
  <c r="X50" s="1"/>
  <c r="X49" s="1"/>
  <c r="X48" s="1"/>
  <c r="W52"/>
  <c r="W51" s="1"/>
  <c r="W50" s="1"/>
  <c r="W49" s="1"/>
  <c r="W48" s="1"/>
  <c r="V52"/>
  <c r="V51" s="1"/>
  <c r="V50" s="1"/>
  <c r="V49" s="1"/>
  <c r="V48" s="1"/>
  <c r="U52"/>
  <c r="U51" s="1"/>
  <c r="U50" s="1"/>
  <c r="U49" s="1"/>
  <c r="U48" s="1"/>
  <c r="X43"/>
  <c r="W43"/>
  <c r="V43"/>
  <c r="U43"/>
  <c r="X41"/>
  <c r="W41"/>
  <c r="V41"/>
  <c r="U41"/>
  <c r="X39"/>
  <c r="W39"/>
  <c r="W38" s="1"/>
  <c r="W37" s="1"/>
  <c r="W36" s="1"/>
  <c r="W35" s="1"/>
  <c r="V39"/>
  <c r="V38" s="1"/>
  <c r="V37" s="1"/>
  <c r="V36" s="1"/>
  <c r="V35" s="1"/>
  <c r="U39"/>
  <c r="X31"/>
  <c r="W31"/>
  <c r="V31"/>
  <c r="U31"/>
  <c r="X29"/>
  <c r="W29"/>
  <c r="V29"/>
  <c r="U29"/>
  <c r="X27"/>
  <c r="W27"/>
  <c r="V27"/>
  <c r="U27"/>
  <c r="X25"/>
  <c r="W25"/>
  <c r="V25"/>
  <c r="U25"/>
  <c r="X22"/>
  <c r="X21" s="1"/>
  <c r="W22"/>
  <c r="W21" s="1"/>
  <c r="V22"/>
  <c r="V21" s="1"/>
  <c r="U22"/>
  <c r="U21" s="1"/>
  <c r="X19"/>
  <c r="X18" s="1"/>
  <c r="W19"/>
  <c r="W18" s="1"/>
  <c r="V19"/>
  <c r="V18" s="1"/>
  <c r="U19"/>
  <c r="U18" s="1"/>
  <c r="P203"/>
  <c r="P202" s="1"/>
  <c r="P201" s="1"/>
  <c r="P200" s="1"/>
  <c r="P199" s="1"/>
  <c r="Q203"/>
  <c r="Q202" s="1"/>
  <c r="Q201" s="1"/>
  <c r="Q200" s="1"/>
  <c r="Q199" s="1"/>
  <c r="R203"/>
  <c r="R202" s="1"/>
  <c r="R201" s="1"/>
  <c r="R200" s="1"/>
  <c r="R199" s="1"/>
  <c r="O203"/>
  <c r="O202" s="1"/>
  <c r="O201" s="1"/>
  <c r="O200" s="1"/>
  <c r="O199" s="1"/>
  <c r="T204"/>
  <c r="Z204" s="1"/>
  <c r="S204"/>
  <c r="Y204" s="1"/>
  <c r="H203"/>
  <c r="H202" s="1"/>
  <c r="H200" s="1"/>
  <c r="G203"/>
  <c r="G202" s="1"/>
  <c r="G200" s="1"/>
  <c r="AE803" l="1"/>
  <c r="AE802" s="1"/>
  <c r="AK804"/>
  <c r="AK803" s="1"/>
  <c r="AK802" s="1"/>
  <c r="AE800"/>
  <c r="AE799" s="1"/>
  <c r="AK801"/>
  <c r="AK800" s="1"/>
  <c r="AK799" s="1"/>
  <c r="AF803"/>
  <c r="AF802" s="1"/>
  <c r="AL804"/>
  <c r="AL803" s="1"/>
  <c r="AL802" s="1"/>
  <c r="X235"/>
  <c r="X234" s="1"/>
  <c r="V841"/>
  <c r="X24"/>
  <c r="X17" s="1"/>
  <c r="X16" s="1"/>
  <c r="X15" s="1"/>
  <c r="U512"/>
  <c r="U511" s="1"/>
  <c r="X1294"/>
  <c r="W459"/>
  <c r="V814"/>
  <c r="U814"/>
  <c r="U1201"/>
  <c r="V1045"/>
  <c r="V1044" s="1"/>
  <c r="X170"/>
  <c r="X169" s="1"/>
  <c r="U366"/>
  <c r="U361" s="1"/>
  <c r="U360" s="1"/>
  <c r="U359" s="1"/>
  <c r="U540"/>
  <c r="U539" s="1"/>
  <c r="U38"/>
  <c r="U37" s="1"/>
  <c r="U36" s="1"/>
  <c r="U35" s="1"/>
  <c r="X118"/>
  <c r="W235"/>
  <c r="W234" s="1"/>
  <c r="X512"/>
  <c r="X511" s="1"/>
  <c r="X841"/>
  <c r="X836" s="1"/>
  <c r="X835" s="1"/>
  <c r="Z203"/>
  <c r="Z202" s="1"/>
  <c r="Z201" s="1"/>
  <c r="Z200" s="1"/>
  <c r="Z199" s="1"/>
  <c r="AF204"/>
  <c r="Y203"/>
  <c r="Y202" s="1"/>
  <c r="Y201" s="1"/>
  <c r="Y200" s="1"/>
  <c r="Y199" s="1"/>
  <c r="AE204"/>
  <c r="U399"/>
  <c r="W512"/>
  <c r="W511" s="1"/>
  <c r="W665"/>
  <c r="X814"/>
  <c r="X813" s="1"/>
  <c r="X812" s="1"/>
  <c r="V1240"/>
  <c r="V1225" s="1"/>
  <c r="U479"/>
  <c r="U478" s="1"/>
  <c r="V512"/>
  <c r="V511" s="1"/>
  <c r="V540"/>
  <c r="V665"/>
  <c r="V650" s="1"/>
  <c r="V649" s="1"/>
  <c r="U1091"/>
  <c r="U1090" s="1"/>
  <c r="U1285"/>
  <c r="W1437"/>
  <c r="W1432" s="1"/>
  <c r="W1431" s="1"/>
  <c r="X479"/>
  <c r="X478" s="1"/>
  <c r="W1045"/>
  <c r="W1044" s="1"/>
  <c r="W540"/>
  <c r="W539" s="1"/>
  <c r="X623"/>
  <c r="X622" s="1"/>
  <c r="V1489"/>
  <c r="X1489"/>
  <c r="W814"/>
  <c r="W813" s="1"/>
  <c r="W812" s="1"/>
  <c r="W841"/>
  <c r="W941"/>
  <c r="W940" s="1"/>
  <c r="W939" s="1"/>
  <c r="W973"/>
  <c r="W972" s="1"/>
  <c r="W971" s="1"/>
  <c r="U941"/>
  <c r="U940" s="1"/>
  <c r="U939" s="1"/>
  <c r="V990"/>
  <c r="V989" s="1"/>
  <c r="W1201"/>
  <c r="X1285"/>
  <c r="X540"/>
  <c r="X539" s="1"/>
  <c r="W780"/>
  <c r="W779" s="1"/>
  <c r="U183"/>
  <c r="U182" s="1"/>
  <c r="U181" s="1"/>
  <c r="X315"/>
  <c r="X304" s="1"/>
  <c r="X283" s="1"/>
  <c r="X990"/>
  <c r="X989" s="1"/>
  <c r="X984" s="1"/>
  <c r="X983" s="1"/>
  <c r="V1066"/>
  <c r="W1582"/>
  <c r="U883"/>
  <c r="X883"/>
  <c r="X882" s="1"/>
  <c r="V1065"/>
  <c r="V1064" s="1"/>
  <c r="V1062" s="1"/>
  <c r="V1285"/>
  <c r="V623"/>
  <c r="V622" s="1"/>
  <c r="W862"/>
  <c r="W861" s="1"/>
  <c r="W883"/>
  <c r="W882" s="1"/>
  <c r="V883"/>
  <c r="V882" s="1"/>
  <c r="V1294"/>
  <c r="W316"/>
  <c r="W315"/>
  <c r="W304" s="1"/>
  <c r="W283" s="1"/>
  <c r="W24"/>
  <c r="W17" s="1"/>
  <c r="W16" s="1"/>
  <c r="W15" s="1"/>
  <c r="V235"/>
  <c r="V234" s="1"/>
  <c r="X400"/>
  <c r="X399" s="1"/>
  <c r="X780"/>
  <c r="X779" s="1"/>
  <c r="X862"/>
  <c r="X861" s="1"/>
  <c r="W1066"/>
  <c r="V1201"/>
  <c r="V1167" s="1"/>
  <c r="V1437"/>
  <c r="V1474"/>
  <c r="V316"/>
  <c r="V315"/>
  <c r="V304" s="1"/>
  <c r="V24"/>
  <c r="V17" s="1"/>
  <c r="V16" s="1"/>
  <c r="V15" s="1"/>
  <c r="W118"/>
  <c r="W56"/>
  <c r="W55" s="1"/>
  <c r="W54" s="1"/>
  <c r="W47" s="1"/>
  <c r="W88"/>
  <c r="W77" s="1"/>
  <c r="W76" s="1"/>
  <c r="W158"/>
  <c r="W157" s="1"/>
  <c r="W156" s="1"/>
  <c r="W155" s="1"/>
  <c r="X183"/>
  <c r="X182" s="1"/>
  <c r="X181" s="1"/>
  <c r="X179" s="1"/>
  <c r="W400"/>
  <c r="U1065"/>
  <c r="U1064" s="1"/>
  <c r="U1062" s="1"/>
  <c r="U1474"/>
  <c r="V47"/>
  <c r="V158"/>
  <c r="V157" s="1"/>
  <c r="V156" s="1"/>
  <c r="V155" s="1"/>
  <c r="W183"/>
  <c r="W182" s="1"/>
  <c r="W181" s="1"/>
  <c r="U315"/>
  <c r="U304" s="1"/>
  <c r="V400"/>
  <c r="V399" s="1"/>
  <c r="V780"/>
  <c r="V779" s="1"/>
  <c r="W990"/>
  <c r="W989" s="1"/>
  <c r="W984" s="1"/>
  <c r="W983" s="1"/>
  <c r="U990"/>
  <c r="U989" s="1"/>
  <c r="X1037"/>
  <c r="U1046"/>
  <c r="U1066"/>
  <c r="X1240"/>
  <c r="U1294"/>
  <c r="Z316"/>
  <c r="V79"/>
  <c r="V78" s="1"/>
  <c r="U1037"/>
  <c r="U1032" s="1"/>
  <c r="U1031" s="1"/>
  <c r="S203"/>
  <c r="S202" s="1"/>
  <c r="S201" s="1"/>
  <c r="S200" s="1"/>
  <c r="S199" s="1"/>
  <c r="T203"/>
  <c r="T202" s="1"/>
  <c r="T201" s="1"/>
  <c r="T200" s="1"/>
  <c r="T199" s="1"/>
  <c r="X38"/>
  <c r="X37" s="1"/>
  <c r="X36" s="1"/>
  <c r="X35" s="1"/>
  <c r="U56"/>
  <c r="U55" s="1"/>
  <c r="U54" s="1"/>
  <c r="U47" s="1"/>
  <c r="W138"/>
  <c r="W137" s="1"/>
  <c r="U24"/>
  <c r="U17" s="1"/>
  <c r="U16" s="1"/>
  <c r="U15" s="1"/>
  <c r="X56"/>
  <c r="X55" s="1"/>
  <c r="X54" s="1"/>
  <c r="X47" s="1"/>
  <c r="X88"/>
  <c r="V138"/>
  <c r="V137" s="1"/>
  <c r="U140"/>
  <c r="U139" s="1"/>
  <c r="V88"/>
  <c r="W366"/>
  <c r="V422"/>
  <c r="V459"/>
  <c r="X555"/>
  <c r="U555"/>
  <c r="U574"/>
  <c r="W836"/>
  <c r="W835" s="1"/>
  <c r="X1185"/>
  <c r="X1184" s="1"/>
  <c r="X1183" s="1"/>
  <c r="X1474"/>
  <c r="V184"/>
  <c r="V183" s="1"/>
  <c r="V182" s="1"/>
  <c r="V181" s="1"/>
  <c r="U235"/>
  <c r="U234" s="1"/>
  <c r="W361"/>
  <c r="W360" s="1"/>
  <c r="W359" s="1"/>
  <c r="V366"/>
  <c r="V361" s="1"/>
  <c r="V360" s="1"/>
  <c r="V359" s="1"/>
  <c r="W407"/>
  <c r="U428"/>
  <c r="U427" s="1"/>
  <c r="U422" s="1"/>
  <c r="W479"/>
  <c r="W478" s="1"/>
  <c r="W457" s="1"/>
  <c r="X574"/>
  <c r="W623"/>
  <c r="W622" s="1"/>
  <c r="U665"/>
  <c r="W737"/>
  <c r="W728" s="1"/>
  <c r="W727" s="1"/>
  <c r="V836"/>
  <c r="V835" s="1"/>
  <c r="V973"/>
  <c r="V972" s="1"/>
  <c r="V971" s="1"/>
  <c r="U984"/>
  <c r="U983" s="1"/>
  <c r="X1032"/>
  <c r="V1123"/>
  <c r="W1474"/>
  <c r="U1582"/>
  <c r="W170"/>
  <c r="W169" s="1"/>
  <c r="W555"/>
  <c r="W574"/>
  <c r="V737"/>
  <c r="V728" s="1"/>
  <c r="V727" s="1"/>
  <c r="V862"/>
  <c r="V861" s="1"/>
  <c r="W1037"/>
  <c r="W1032" s="1"/>
  <c r="W1031" s="1"/>
  <c r="X1601"/>
  <c r="X1599" s="1"/>
  <c r="V170"/>
  <c r="V169" s="1"/>
  <c r="U170"/>
  <c r="U169" s="1"/>
  <c r="W422"/>
  <c r="V539"/>
  <c r="V555"/>
  <c r="U790"/>
  <c r="U789" s="1"/>
  <c r="U780" s="1"/>
  <c r="U779" s="1"/>
  <c r="U813"/>
  <c r="U812" s="1"/>
  <c r="U841"/>
  <c r="U836" s="1"/>
  <c r="U835" s="1"/>
  <c r="V1037"/>
  <c r="V1032" s="1"/>
  <c r="V1031" s="1"/>
  <c r="X1045"/>
  <c r="X1044" s="1"/>
  <c r="V1091"/>
  <c r="V1090" s="1"/>
  <c r="U1185"/>
  <c r="U1184" s="1"/>
  <c r="U1183" s="1"/>
  <c r="W1285"/>
  <c r="V1339"/>
  <c r="V1338" s="1"/>
  <c r="V1337" s="1"/>
  <c r="V984"/>
  <c r="V983" s="1"/>
  <c r="U862"/>
  <c r="U861" s="1"/>
  <c r="X665"/>
  <c r="X650" s="1"/>
  <c r="X649" s="1"/>
  <c r="X158"/>
  <c r="X157" s="1"/>
  <c r="X156" s="1"/>
  <c r="X155" s="1"/>
  <c r="U158"/>
  <c r="U157" s="1"/>
  <c r="U156" s="1"/>
  <c r="U155" s="1"/>
  <c r="U79"/>
  <c r="U78" s="1"/>
  <c r="U446"/>
  <c r="U445"/>
  <c r="U138"/>
  <c r="U137" s="1"/>
  <c r="X445"/>
  <c r="X446"/>
  <c r="U88"/>
  <c r="U118"/>
  <c r="X459"/>
  <c r="V479"/>
  <c r="V478" s="1"/>
  <c r="X139"/>
  <c r="X138"/>
  <c r="X137" s="1"/>
  <c r="W446"/>
  <c r="W445"/>
  <c r="V283"/>
  <c r="X366"/>
  <c r="X361" s="1"/>
  <c r="X360" s="1"/>
  <c r="X359" s="1"/>
  <c r="U459"/>
  <c r="U316"/>
  <c r="U283"/>
  <c r="Y316"/>
  <c r="X316"/>
  <c r="X428"/>
  <c r="X427" s="1"/>
  <c r="X422" s="1"/>
  <c r="U698"/>
  <c r="U685" s="1"/>
  <c r="U684" s="1"/>
  <c r="W698"/>
  <c r="W685" s="1"/>
  <c r="W684" s="1"/>
  <c r="X737"/>
  <c r="X728" s="1"/>
  <c r="X727" s="1"/>
  <c r="U766"/>
  <c r="U765" s="1"/>
  <c r="X941"/>
  <c r="X940" s="1"/>
  <c r="X939" s="1"/>
  <c r="V574"/>
  <c r="U623"/>
  <c r="U622" s="1"/>
  <c r="U650"/>
  <c r="U649" s="1"/>
  <c r="W650"/>
  <c r="W649" s="1"/>
  <c r="V698"/>
  <c r="V685" s="1"/>
  <c r="V684" s="1"/>
  <c r="U737"/>
  <c r="U728" s="1"/>
  <c r="U727" s="1"/>
  <c r="W766"/>
  <c r="W765" s="1"/>
  <c r="X766"/>
  <c r="X765" s="1"/>
  <c r="V941"/>
  <c r="V940" s="1"/>
  <c r="V939" s="1"/>
  <c r="X973"/>
  <c r="X972" s="1"/>
  <c r="X971" s="1"/>
  <c r="V445"/>
  <c r="X698"/>
  <c r="X685" s="1"/>
  <c r="X684" s="1"/>
  <c r="V813"/>
  <c r="V812" s="1"/>
  <c r="U882"/>
  <c r="X1091"/>
  <c r="X1090" s="1"/>
  <c r="U1123"/>
  <c r="W1123"/>
  <c r="V1145"/>
  <c r="X1201"/>
  <c r="X1225"/>
  <c r="U1240"/>
  <c r="U1225" s="1"/>
  <c r="W1240"/>
  <c r="W1225" s="1"/>
  <c r="U973"/>
  <c r="U972" s="1"/>
  <c r="U971" s="1"/>
  <c r="W1091"/>
  <c r="W1090" s="1"/>
  <c r="U1145"/>
  <c r="W1167"/>
  <c r="X1123"/>
  <c r="W1145"/>
  <c r="X1145"/>
  <c r="X1065"/>
  <c r="X1064" s="1"/>
  <c r="X1062" s="1"/>
  <c r="W1294"/>
  <c r="W1280" s="1"/>
  <c r="W1279" s="1"/>
  <c r="U1339"/>
  <c r="U1338" s="1"/>
  <c r="U1337" s="1"/>
  <c r="X1339"/>
  <c r="X1338" s="1"/>
  <c r="X1337" s="1"/>
  <c r="V1432"/>
  <c r="V1431" s="1"/>
  <c r="X1437"/>
  <c r="X1432" s="1"/>
  <c r="X1431" s="1"/>
  <c r="V1582"/>
  <c r="V1577" s="1"/>
  <c r="V1576" s="1"/>
  <c r="V1553" s="1"/>
  <c r="X1582"/>
  <c r="X1577" s="1"/>
  <c r="X1576" s="1"/>
  <c r="X1553" s="1"/>
  <c r="U1577"/>
  <c r="U1576" s="1"/>
  <c r="U1553" s="1"/>
  <c r="W1577"/>
  <c r="W1576" s="1"/>
  <c r="W1553" s="1"/>
  <c r="W1339"/>
  <c r="W1338" s="1"/>
  <c r="W1337" s="1"/>
  <c r="V1601"/>
  <c r="V1599" s="1"/>
  <c r="U1437"/>
  <c r="U1432" s="1"/>
  <c r="U1431" s="1"/>
  <c r="U1489"/>
  <c r="W1489"/>
  <c r="U1601"/>
  <c r="U1599" s="1"/>
  <c r="W1601"/>
  <c r="W1599" s="1"/>
  <c r="N866"/>
  <c r="T866" s="1"/>
  <c r="M866"/>
  <c r="S866" s="1"/>
  <c r="R865"/>
  <c r="R864" s="1"/>
  <c r="R863" s="1"/>
  <c r="Q865"/>
  <c r="Q864" s="1"/>
  <c r="Q863" s="1"/>
  <c r="P865"/>
  <c r="P864" s="1"/>
  <c r="P863" s="1"/>
  <c r="O865"/>
  <c r="O864" s="1"/>
  <c r="O863" s="1"/>
  <c r="L865"/>
  <c r="L864" s="1"/>
  <c r="L863" s="1"/>
  <c r="K865"/>
  <c r="K864" s="1"/>
  <c r="K863" s="1"/>
  <c r="J865"/>
  <c r="J864" s="1"/>
  <c r="J863" s="1"/>
  <c r="I865"/>
  <c r="I864" s="1"/>
  <c r="I863" s="1"/>
  <c r="H865"/>
  <c r="H864" s="1"/>
  <c r="H863" s="1"/>
  <c r="G865"/>
  <c r="G864" s="1"/>
  <c r="G863" s="1"/>
  <c r="T869"/>
  <c r="S869"/>
  <c r="R868"/>
  <c r="R867" s="1"/>
  <c r="Q868"/>
  <c r="Q867" s="1"/>
  <c r="P868"/>
  <c r="P867" s="1"/>
  <c r="O868"/>
  <c r="O867" s="1"/>
  <c r="T1088"/>
  <c r="S1088"/>
  <c r="P1087"/>
  <c r="P1086" s="1"/>
  <c r="P1085" s="1"/>
  <c r="P1084" s="1"/>
  <c r="P1083" s="1"/>
  <c r="Q1087"/>
  <c r="Q1086" s="1"/>
  <c r="Q1085" s="1"/>
  <c r="Q1084" s="1"/>
  <c r="Q1083" s="1"/>
  <c r="R1087"/>
  <c r="R1086" s="1"/>
  <c r="R1085" s="1"/>
  <c r="R1084" s="1"/>
  <c r="R1083" s="1"/>
  <c r="O1087"/>
  <c r="O1086" s="1"/>
  <c r="O1085" s="1"/>
  <c r="O1084" s="1"/>
  <c r="O1083" s="1"/>
  <c r="V393" l="1"/>
  <c r="V387" s="1"/>
  <c r="V1280"/>
  <c r="V1279" s="1"/>
  <c r="U1280"/>
  <c r="U1279" s="1"/>
  <c r="U1167"/>
  <c r="U981"/>
  <c r="AF203"/>
  <c r="AF202" s="1"/>
  <c r="AF201" s="1"/>
  <c r="AF200" s="1"/>
  <c r="AF199" s="1"/>
  <c r="AL204"/>
  <c r="AL203" s="1"/>
  <c r="AL202" s="1"/>
  <c r="AL201" s="1"/>
  <c r="AL200" s="1"/>
  <c r="AL199" s="1"/>
  <c r="W1465"/>
  <c r="W1454" s="1"/>
  <c r="X393"/>
  <c r="X387" s="1"/>
  <c r="U179"/>
  <c r="X1280"/>
  <c r="X1279" s="1"/>
  <c r="AE203"/>
  <c r="AE202" s="1"/>
  <c r="AE201" s="1"/>
  <c r="AE200" s="1"/>
  <c r="AE199" s="1"/>
  <c r="AK204"/>
  <c r="AK203" s="1"/>
  <c r="AK202" s="1"/>
  <c r="AK201" s="1"/>
  <c r="AK200" s="1"/>
  <c r="AK199" s="1"/>
  <c r="V937"/>
  <c r="U1277"/>
  <c r="X1167"/>
  <c r="X1071" s="1"/>
  <c r="X13"/>
  <c r="W13"/>
  <c r="W179"/>
  <c r="X457"/>
  <c r="U457"/>
  <c r="V1465"/>
  <c r="V1454" s="1"/>
  <c r="V826"/>
  <c r="W135"/>
  <c r="U937"/>
  <c r="V457"/>
  <c r="V135"/>
  <c r="V179"/>
  <c r="W399"/>
  <c r="U554"/>
  <c r="U553" s="1"/>
  <c r="U509" s="1"/>
  <c r="W67"/>
  <c r="W937"/>
  <c r="X349"/>
  <c r="V349"/>
  <c r="X826"/>
  <c r="U1465"/>
  <c r="U1454" s="1"/>
  <c r="U1429" s="1"/>
  <c r="X1465"/>
  <c r="X1454" s="1"/>
  <c r="X1429" s="1"/>
  <c r="U393"/>
  <c r="U387" s="1"/>
  <c r="U349" s="1"/>
  <c r="V554"/>
  <c r="V553" s="1"/>
  <c r="V509" s="1"/>
  <c r="W554"/>
  <c r="W553" s="1"/>
  <c r="W509" s="1"/>
  <c r="V13"/>
  <c r="U13"/>
  <c r="W1071"/>
  <c r="X554"/>
  <c r="X553" s="1"/>
  <c r="X509" s="1"/>
  <c r="X1277"/>
  <c r="X77"/>
  <c r="X76" s="1"/>
  <c r="X67" s="1"/>
  <c r="W393"/>
  <c r="W387" s="1"/>
  <c r="W349" s="1"/>
  <c r="U77"/>
  <c r="V77"/>
  <c r="V76" s="1"/>
  <c r="V67" s="1"/>
  <c r="T1087"/>
  <c r="T1086" s="1"/>
  <c r="T1085" s="1"/>
  <c r="T1084" s="1"/>
  <c r="T1083" s="1"/>
  <c r="Z1088"/>
  <c r="V1071"/>
  <c r="V981"/>
  <c r="W826"/>
  <c r="S1087"/>
  <c r="S1086" s="1"/>
  <c r="S1085" s="1"/>
  <c r="S1084" s="1"/>
  <c r="S1083" s="1"/>
  <c r="Y1088"/>
  <c r="T868"/>
  <c r="T867" s="1"/>
  <c r="Z869"/>
  <c r="T865"/>
  <c r="T864" s="1"/>
  <c r="T863" s="1"/>
  <c r="Z866"/>
  <c r="W981"/>
  <c r="S865"/>
  <c r="S864" s="1"/>
  <c r="S863" s="1"/>
  <c r="Y866"/>
  <c r="V647"/>
  <c r="V1277"/>
  <c r="X1031"/>
  <c r="X981" s="1"/>
  <c r="S868"/>
  <c r="S867" s="1"/>
  <c r="Y869"/>
  <c r="W1277"/>
  <c r="U76"/>
  <c r="U67" s="1"/>
  <c r="U1071"/>
  <c r="U135"/>
  <c r="X135"/>
  <c r="V1429"/>
  <c r="U647"/>
  <c r="W1429"/>
  <c r="U826"/>
  <c r="X647"/>
  <c r="W647"/>
  <c r="X937"/>
  <c r="M865"/>
  <c r="M864" s="1"/>
  <c r="M863" s="1"/>
  <c r="N865"/>
  <c r="N864" s="1"/>
  <c r="N863" s="1"/>
  <c r="P1003"/>
  <c r="P1002" s="1"/>
  <c r="Q1003"/>
  <c r="Q1002" s="1"/>
  <c r="R1003"/>
  <c r="R1002" s="1"/>
  <c r="P1000"/>
  <c r="P999" s="1"/>
  <c r="Q1000"/>
  <c r="Q999" s="1"/>
  <c r="R1000"/>
  <c r="R999" s="1"/>
  <c r="T1004"/>
  <c r="S1004"/>
  <c r="T1001"/>
  <c r="S1001"/>
  <c r="O1003"/>
  <c r="O1002" s="1"/>
  <c r="O1000"/>
  <c r="O999" s="1"/>
  <c r="P994"/>
  <c r="T211"/>
  <c r="S211"/>
  <c r="P210"/>
  <c r="P209" s="1"/>
  <c r="P208" s="1"/>
  <c r="Q210"/>
  <c r="Q209" s="1"/>
  <c r="Q208" s="1"/>
  <c r="R210"/>
  <c r="R209" s="1"/>
  <c r="R208" s="1"/>
  <c r="O210"/>
  <c r="O209" s="1"/>
  <c r="O208" s="1"/>
  <c r="T932"/>
  <c r="S932"/>
  <c r="P931"/>
  <c r="P930" s="1"/>
  <c r="Q931"/>
  <c r="Q930" s="1"/>
  <c r="R931"/>
  <c r="R930" s="1"/>
  <c r="O931"/>
  <c r="O930" s="1"/>
  <c r="Y865" l="1"/>
  <c r="Y864" s="1"/>
  <c r="Y863" s="1"/>
  <c r="AE866"/>
  <c r="Z865"/>
  <c r="Z864" s="1"/>
  <c r="Z863" s="1"/>
  <c r="AF866"/>
  <c r="Y1087"/>
  <c r="Y1086" s="1"/>
  <c r="Y1085" s="1"/>
  <c r="Y1084" s="1"/>
  <c r="Y1083" s="1"/>
  <c r="AE1088"/>
  <c r="Z868"/>
  <c r="Z867" s="1"/>
  <c r="AF869"/>
  <c r="Z1087"/>
  <c r="Z1086" s="1"/>
  <c r="Z1085" s="1"/>
  <c r="Z1084" s="1"/>
  <c r="Z1083" s="1"/>
  <c r="AF1088"/>
  <c r="Y868"/>
  <c r="Y867" s="1"/>
  <c r="AE869"/>
  <c r="S931"/>
  <c r="S930" s="1"/>
  <c r="Y932"/>
  <c r="T1000"/>
  <c r="T999" s="1"/>
  <c r="Z1001"/>
  <c r="T210"/>
  <c r="T209" s="1"/>
  <c r="T208" s="1"/>
  <c r="T207" s="1"/>
  <c r="T206" s="1"/>
  <c r="Z211"/>
  <c r="S1000"/>
  <c r="S999" s="1"/>
  <c r="Y1001"/>
  <c r="T1003"/>
  <c r="T1002" s="1"/>
  <c r="Z1004"/>
  <c r="W1613"/>
  <c r="S210"/>
  <c r="S209" s="1"/>
  <c r="S208" s="1"/>
  <c r="S207" s="1"/>
  <c r="S206" s="1"/>
  <c r="Y211"/>
  <c r="T931"/>
  <c r="T930" s="1"/>
  <c r="Z932"/>
  <c r="S1003"/>
  <c r="S1002" s="1"/>
  <c r="Y1004"/>
  <c r="V1613"/>
  <c r="X1613"/>
  <c r="U1613"/>
  <c r="Q207"/>
  <c r="Q206" s="1"/>
  <c r="O207"/>
  <c r="O206" s="1"/>
  <c r="R207"/>
  <c r="R206" s="1"/>
  <c r="P207"/>
  <c r="P206" s="1"/>
  <c r="T1537"/>
  <c r="S1537"/>
  <c r="P1536"/>
  <c r="P1535" s="1"/>
  <c r="P1534" s="1"/>
  <c r="Q1536"/>
  <c r="Q1535" s="1"/>
  <c r="Q1534" s="1"/>
  <c r="R1536"/>
  <c r="R1535" s="1"/>
  <c r="R1534" s="1"/>
  <c r="O1536"/>
  <c r="O1535" s="1"/>
  <c r="O1534" s="1"/>
  <c r="AF1087" l="1"/>
  <c r="AF1086" s="1"/>
  <c r="AF1085" s="1"/>
  <c r="AF1084" s="1"/>
  <c r="AF1083" s="1"/>
  <c r="AL1088"/>
  <c r="AL1087" s="1"/>
  <c r="AL1086" s="1"/>
  <c r="AL1085" s="1"/>
  <c r="AL1084" s="1"/>
  <c r="AL1083" s="1"/>
  <c r="AE865"/>
  <c r="AE864" s="1"/>
  <c r="AE863" s="1"/>
  <c r="AK866"/>
  <c r="AK865" s="1"/>
  <c r="AK864" s="1"/>
  <c r="AK863" s="1"/>
  <c r="AE1087"/>
  <c r="AE1086" s="1"/>
  <c r="AE1085" s="1"/>
  <c r="AE1084" s="1"/>
  <c r="AE1083" s="1"/>
  <c r="AK1088"/>
  <c r="AK1087" s="1"/>
  <c r="AK1086" s="1"/>
  <c r="AK1085" s="1"/>
  <c r="AK1084" s="1"/>
  <c r="AK1083" s="1"/>
  <c r="AE868"/>
  <c r="AE867" s="1"/>
  <c r="AK869"/>
  <c r="AK868" s="1"/>
  <c r="AK867" s="1"/>
  <c r="AF868"/>
  <c r="AF867" s="1"/>
  <c r="AL869"/>
  <c r="AL868" s="1"/>
  <c r="AL867" s="1"/>
  <c r="AF865"/>
  <c r="AF864" s="1"/>
  <c r="AF863" s="1"/>
  <c r="AL866"/>
  <c r="AL865" s="1"/>
  <c r="AL864" s="1"/>
  <c r="AL863" s="1"/>
  <c r="Z1003"/>
  <c r="Z1002" s="1"/>
  <c r="AF1004"/>
  <c r="Z210"/>
  <c r="Z209" s="1"/>
  <c r="Z208" s="1"/>
  <c r="Z207" s="1"/>
  <c r="Z206" s="1"/>
  <c r="AF211"/>
  <c r="Y1003"/>
  <c r="Y1002" s="1"/>
  <c r="AE1004"/>
  <c r="Y210"/>
  <c r="Y209" s="1"/>
  <c r="Y208" s="1"/>
  <c r="Y207" s="1"/>
  <c r="Y206" s="1"/>
  <c r="AE211"/>
  <c r="Y931"/>
  <c r="Y930" s="1"/>
  <c r="AE932"/>
  <c r="Z931"/>
  <c r="Z930" s="1"/>
  <c r="AF932"/>
  <c r="Y1000"/>
  <c r="Y999" s="1"/>
  <c r="AE1001"/>
  <c r="Z1000"/>
  <c r="Z999" s="1"/>
  <c r="AF1001"/>
  <c r="S1536"/>
  <c r="S1535" s="1"/>
  <c r="S1534" s="1"/>
  <c r="Y1537"/>
  <c r="T1536"/>
  <c r="T1535" s="1"/>
  <c r="T1534" s="1"/>
  <c r="Z1537"/>
  <c r="P111"/>
  <c r="P110" s="1"/>
  <c r="Q111"/>
  <c r="Q110" s="1"/>
  <c r="R111"/>
  <c r="R110" s="1"/>
  <c r="O111"/>
  <c r="O110" s="1"/>
  <c r="T112"/>
  <c r="S112"/>
  <c r="T85"/>
  <c r="S85"/>
  <c r="Y85" s="1"/>
  <c r="P84"/>
  <c r="Q84"/>
  <c r="R84"/>
  <c r="O84"/>
  <c r="T133"/>
  <c r="S133"/>
  <c r="P132"/>
  <c r="P131" s="1"/>
  <c r="P130" s="1"/>
  <c r="P129" s="1"/>
  <c r="Q132"/>
  <c r="Q131" s="1"/>
  <c r="Q130" s="1"/>
  <c r="Q129" s="1"/>
  <c r="R132"/>
  <c r="R131" s="1"/>
  <c r="R130" s="1"/>
  <c r="R129" s="1"/>
  <c r="O132"/>
  <c r="O131" s="1"/>
  <c r="O130" s="1"/>
  <c r="O129" s="1"/>
  <c r="AE1000" l="1"/>
  <c r="AE999" s="1"/>
  <c r="AK1001"/>
  <c r="AK1000" s="1"/>
  <c r="AK999" s="1"/>
  <c r="AE931"/>
  <c r="AE930" s="1"/>
  <c r="AK932"/>
  <c r="AK931" s="1"/>
  <c r="AK930" s="1"/>
  <c r="AE1003"/>
  <c r="AE1002" s="1"/>
  <c r="AK1004"/>
  <c r="AK1003" s="1"/>
  <c r="AK1002" s="1"/>
  <c r="AF1003"/>
  <c r="AF1002" s="1"/>
  <c r="AL1004"/>
  <c r="AL1003" s="1"/>
  <c r="AL1002" s="1"/>
  <c r="AF1000"/>
  <c r="AF999" s="1"/>
  <c r="AL1001"/>
  <c r="AL1000" s="1"/>
  <c r="AL999" s="1"/>
  <c r="AF931"/>
  <c r="AF930" s="1"/>
  <c r="AL932"/>
  <c r="AL931" s="1"/>
  <c r="AL930" s="1"/>
  <c r="AE210"/>
  <c r="AE209" s="1"/>
  <c r="AE208" s="1"/>
  <c r="AE207" s="1"/>
  <c r="AE206" s="1"/>
  <c r="AK211"/>
  <c r="AK210" s="1"/>
  <c r="AK209" s="1"/>
  <c r="AK208" s="1"/>
  <c r="AK207" s="1"/>
  <c r="AK206" s="1"/>
  <c r="AF210"/>
  <c r="AF209" s="1"/>
  <c r="AF208" s="1"/>
  <c r="AF207" s="1"/>
  <c r="AF206" s="1"/>
  <c r="AL211"/>
  <c r="AL210" s="1"/>
  <c r="AL209" s="1"/>
  <c r="AL208" s="1"/>
  <c r="AL207" s="1"/>
  <c r="AL206" s="1"/>
  <c r="Z1536"/>
  <c r="Z1535" s="1"/>
  <c r="Z1534" s="1"/>
  <c r="AF1537"/>
  <c r="S84"/>
  <c r="Y84"/>
  <c r="AE85"/>
  <c r="Y1536"/>
  <c r="Y1535" s="1"/>
  <c r="Y1534" s="1"/>
  <c r="AE1537"/>
  <c r="T111"/>
  <c r="T110" s="1"/>
  <c r="Z112"/>
  <c r="T132"/>
  <c r="T131" s="1"/>
  <c r="T130" s="1"/>
  <c r="T129" s="1"/>
  <c r="Z133"/>
  <c r="S111"/>
  <c r="S110" s="1"/>
  <c r="Y112"/>
  <c r="S132"/>
  <c r="S131" s="1"/>
  <c r="S130" s="1"/>
  <c r="S129" s="1"/>
  <c r="Y133"/>
  <c r="T84"/>
  <c r="Z85"/>
  <c r="T1306"/>
  <c r="S1306"/>
  <c r="Y1306" s="1"/>
  <c r="P1305"/>
  <c r="P1304" s="1"/>
  <c r="Q1305"/>
  <c r="Q1304" s="1"/>
  <c r="R1305"/>
  <c r="R1304" s="1"/>
  <c r="S1305"/>
  <c r="S1304" s="1"/>
  <c r="O1305"/>
  <c r="O1304" s="1"/>
  <c r="T673"/>
  <c r="Z673" s="1"/>
  <c r="AF673" s="1"/>
  <c r="AL673" s="1"/>
  <c r="S673"/>
  <c r="Y673" s="1"/>
  <c r="AE673" s="1"/>
  <c r="AK673" s="1"/>
  <c r="T672"/>
  <c r="Z672" s="1"/>
  <c r="AF672" s="1"/>
  <c r="AL672" s="1"/>
  <c r="S672"/>
  <c r="Y672" s="1"/>
  <c r="T669"/>
  <c r="Z669" s="1"/>
  <c r="AF669" s="1"/>
  <c r="AL669" s="1"/>
  <c r="S669"/>
  <c r="Y669" s="1"/>
  <c r="AE669" s="1"/>
  <c r="AK669" s="1"/>
  <c r="T668"/>
  <c r="Z668" s="1"/>
  <c r="AF668" s="1"/>
  <c r="AL668" s="1"/>
  <c r="S668"/>
  <c r="Y668" s="1"/>
  <c r="P671"/>
  <c r="P670" s="1"/>
  <c r="Q671"/>
  <c r="Q670" s="1"/>
  <c r="R671"/>
  <c r="R670" s="1"/>
  <c r="O671"/>
  <c r="O670" s="1"/>
  <c r="P667"/>
  <c r="P666" s="1"/>
  <c r="Q667"/>
  <c r="Q666" s="1"/>
  <c r="R667"/>
  <c r="R666" s="1"/>
  <c r="R665" s="1"/>
  <c r="O667"/>
  <c r="O666" s="1"/>
  <c r="T743"/>
  <c r="S743"/>
  <c r="T740"/>
  <c r="S740"/>
  <c r="P742"/>
  <c r="P741" s="1"/>
  <c r="Q742"/>
  <c r="Q741" s="1"/>
  <c r="R742"/>
  <c r="R741" s="1"/>
  <c r="O742"/>
  <c r="O741" s="1"/>
  <c r="P739"/>
  <c r="P738" s="1"/>
  <c r="Q739"/>
  <c r="Q738" s="1"/>
  <c r="R739"/>
  <c r="R738" s="1"/>
  <c r="O739"/>
  <c r="O738" s="1"/>
  <c r="T704"/>
  <c r="Z704" s="1"/>
  <c r="AF704" s="1"/>
  <c r="AL704" s="1"/>
  <c r="S704"/>
  <c r="Y704" s="1"/>
  <c r="AE704" s="1"/>
  <c r="AK704" s="1"/>
  <c r="P710"/>
  <c r="P709" s="1"/>
  <c r="Q710"/>
  <c r="Q709" s="1"/>
  <c r="R710"/>
  <c r="R709" s="1"/>
  <c r="O710"/>
  <c r="O709" s="1"/>
  <c r="P707"/>
  <c r="P706" s="1"/>
  <c r="Q707"/>
  <c r="Q706" s="1"/>
  <c r="R707"/>
  <c r="R706" s="1"/>
  <c r="O707"/>
  <c r="O706" s="1"/>
  <c r="P700"/>
  <c r="P699" s="1"/>
  <c r="Q700"/>
  <c r="Q699" s="1"/>
  <c r="R700"/>
  <c r="R699" s="1"/>
  <c r="O700"/>
  <c r="O699" s="1"/>
  <c r="P703"/>
  <c r="P702" s="1"/>
  <c r="Q703"/>
  <c r="Q702" s="1"/>
  <c r="R703"/>
  <c r="R702" s="1"/>
  <c r="O703"/>
  <c r="O702" s="1"/>
  <c r="T714"/>
  <c r="Z714" s="1"/>
  <c r="S714"/>
  <c r="Y714" s="1"/>
  <c r="T711"/>
  <c r="S711"/>
  <c r="T708"/>
  <c r="S708"/>
  <c r="T705"/>
  <c r="Z705" s="1"/>
  <c r="AF705" s="1"/>
  <c r="AL705" s="1"/>
  <c r="S705"/>
  <c r="Y705" s="1"/>
  <c r="AE705" s="1"/>
  <c r="AK705" s="1"/>
  <c r="T701"/>
  <c r="S701"/>
  <c r="T638"/>
  <c r="S638"/>
  <c r="P637"/>
  <c r="P636" s="1"/>
  <c r="P635" s="1"/>
  <c r="P634" s="1"/>
  <c r="Q637"/>
  <c r="Q636" s="1"/>
  <c r="Q635" s="1"/>
  <c r="Q634" s="1"/>
  <c r="R637"/>
  <c r="R636" s="1"/>
  <c r="R635" s="1"/>
  <c r="R634" s="1"/>
  <c r="O637"/>
  <c r="O636" s="1"/>
  <c r="O635" s="1"/>
  <c r="O634" s="1"/>
  <c r="R1610"/>
  <c r="R1609" s="1"/>
  <c r="R1608" s="1"/>
  <c r="R1607" s="1"/>
  <c r="Q1610"/>
  <c r="Q1609" s="1"/>
  <c r="Q1608" s="1"/>
  <c r="Q1607" s="1"/>
  <c r="P1610"/>
  <c r="P1609" s="1"/>
  <c r="P1608" s="1"/>
  <c r="P1607" s="1"/>
  <c r="O1610"/>
  <c r="O1609" s="1"/>
  <c r="O1608" s="1"/>
  <c r="O1607" s="1"/>
  <c r="R1605"/>
  <c r="Q1605"/>
  <c r="Q1604" s="1"/>
  <c r="Q1603" s="1"/>
  <c r="Q1602" s="1"/>
  <c r="P1605"/>
  <c r="P1604" s="1"/>
  <c r="P1603" s="1"/>
  <c r="P1602" s="1"/>
  <c r="O1605"/>
  <c r="O1604" s="1"/>
  <c r="O1603" s="1"/>
  <c r="O1602" s="1"/>
  <c r="R1604"/>
  <c r="R1603" s="1"/>
  <c r="R1602" s="1"/>
  <c r="R1596"/>
  <c r="R1595" s="1"/>
  <c r="Q1596"/>
  <c r="Q1595" s="1"/>
  <c r="P1596"/>
  <c r="P1595" s="1"/>
  <c r="O1596"/>
  <c r="O1595" s="1"/>
  <c r="R1593"/>
  <c r="Q1593"/>
  <c r="Q1592" s="1"/>
  <c r="P1593"/>
  <c r="P1592" s="1"/>
  <c r="O1593"/>
  <c r="O1592" s="1"/>
  <c r="R1592"/>
  <c r="R1590"/>
  <c r="R1589" s="1"/>
  <c r="Q1590"/>
  <c r="Q1589" s="1"/>
  <c r="P1590"/>
  <c r="P1589" s="1"/>
  <c r="O1590"/>
  <c r="O1589" s="1"/>
  <c r="R1587"/>
  <c r="Q1587"/>
  <c r="Q1586" s="1"/>
  <c r="P1587"/>
  <c r="P1586" s="1"/>
  <c r="O1587"/>
  <c r="O1586" s="1"/>
  <c r="R1586"/>
  <c r="R1584"/>
  <c r="R1583" s="1"/>
  <c r="Q1584"/>
  <c r="Q1583" s="1"/>
  <c r="P1584"/>
  <c r="P1583" s="1"/>
  <c r="O1584"/>
  <c r="O1583" s="1"/>
  <c r="R1580"/>
  <c r="R1579" s="1"/>
  <c r="R1578" s="1"/>
  <c r="Q1580"/>
  <c r="Q1579" s="1"/>
  <c r="Q1578" s="1"/>
  <c r="P1580"/>
  <c r="P1579" s="1"/>
  <c r="P1578" s="1"/>
  <c r="O1580"/>
  <c r="O1579" s="1"/>
  <c r="O1578" s="1"/>
  <c r="R1563"/>
  <c r="Q1563"/>
  <c r="P1563"/>
  <c r="O1563"/>
  <c r="R1561"/>
  <c r="Q1561"/>
  <c r="P1561"/>
  <c r="O1561"/>
  <c r="R1559"/>
  <c r="Q1559"/>
  <c r="P1559"/>
  <c r="P1558" s="1"/>
  <c r="P1557" s="1"/>
  <c r="P1556" s="1"/>
  <c r="P1555" s="1"/>
  <c r="O1559"/>
  <c r="R1550"/>
  <c r="Q1550"/>
  <c r="Q1549" s="1"/>
  <c r="Q1548" s="1"/>
  <c r="Q1547" s="1"/>
  <c r="Q1546" s="1"/>
  <c r="P1550"/>
  <c r="P1549" s="1"/>
  <c r="P1548" s="1"/>
  <c r="P1547" s="1"/>
  <c r="P1546" s="1"/>
  <c r="O1550"/>
  <c r="O1549" s="1"/>
  <c r="O1548" s="1"/>
  <c r="O1547" s="1"/>
  <c r="O1546" s="1"/>
  <c r="R1549"/>
  <c r="R1548" s="1"/>
  <c r="R1547" s="1"/>
  <c r="R1546" s="1"/>
  <c r="R1543"/>
  <c r="Q1543"/>
  <c r="Q1542" s="1"/>
  <c r="Q1541" s="1"/>
  <c r="Q1540" s="1"/>
  <c r="Q1539" s="1"/>
  <c r="P1543"/>
  <c r="P1542" s="1"/>
  <c r="P1541" s="1"/>
  <c r="P1540" s="1"/>
  <c r="P1539" s="1"/>
  <c r="O1543"/>
  <c r="O1542" s="1"/>
  <c r="O1541" s="1"/>
  <c r="O1540" s="1"/>
  <c r="O1539" s="1"/>
  <c r="R1542"/>
  <c r="R1541" s="1"/>
  <c r="R1540" s="1"/>
  <c r="R1539" s="1"/>
  <c r="R1528"/>
  <c r="Q1528"/>
  <c r="Q1527" s="1"/>
  <c r="Q1526" s="1"/>
  <c r="Q1525" s="1"/>
  <c r="P1528"/>
  <c r="P1527" s="1"/>
  <c r="P1526" s="1"/>
  <c r="P1525" s="1"/>
  <c r="O1528"/>
  <c r="O1527" s="1"/>
  <c r="O1526" s="1"/>
  <c r="O1525" s="1"/>
  <c r="R1527"/>
  <c r="R1526" s="1"/>
  <c r="R1525" s="1"/>
  <c r="R1523"/>
  <c r="Q1523"/>
  <c r="P1523"/>
  <c r="O1523"/>
  <c r="R1521"/>
  <c r="R1520" s="1"/>
  <c r="Q1521"/>
  <c r="Q1520" s="1"/>
  <c r="P1521"/>
  <c r="P1520" s="1"/>
  <c r="O1521"/>
  <c r="R1518"/>
  <c r="Q1518"/>
  <c r="P1518"/>
  <c r="O1518"/>
  <c r="R1516"/>
  <c r="Q1516"/>
  <c r="P1516"/>
  <c r="O1516"/>
  <c r="R1514"/>
  <c r="Q1514"/>
  <c r="Q1513" s="1"/>
  <c r="P1514"/>
  <c r="P1513" s="1"/>
  <c r="O1514"/>
  <c r="O1513" s="1"/>
  <c r="R1511"/>
  <c r="Q1511"/>
  <c r="P1511"/>
  <c r="O1511"/>
  <c r="R1509"/>
  <c r="Q1509"/>
  <c r="P1509"/>
  <c r="O1509"/>
  <c r="R1507"/>
  <c r="Q1507"/>
  <c r="Q1506" s="1"/>
  <c r="P1507"/>
  <c r="P1506" s="1"/>
  <c r="O1507"/>
  <c r="O1506" s="1"/>
  <c r="R1504"/>
  <c r="Q1504"/>
  <c r="Q1503" s="1"/>
  <c r="P1504"/>
  <c r="P1503" s="1"/>
  <c r="O1504"/>
  <c r="O1503" s="1"/>
  <c r="R1503"/>
  <c r="R1501"/>
  <c r="Q1501"/>
  <c r="P1501"/>
  <c r="O1501"/>
  <c r="R1499"/>
  <c r="Q1499"/>
  <c r="Q1498" s="1"/>
  <c r="P1499"/>
  <c r="P1498" s="1"/>
  <c r="O1499"/>
  <c r="R1496"/>
  <c r="Q1496"/>
  <c r="P1496"/>
  <c r="O1496"/>
  <c r="R1494"/>
  <c r="Q1494"/>
  <c r="Q1493" s="1"/>
  <c r="P1494"/>
  <c r="P1493" s="1"/>
  <c r="O1494"/>
  <c r="O1493" s="1"/>
  <c r="R1491"/>
  <c r="R1490" s="1"/>
  <c r="Q1491"/>
  <c r="Q1490" s="1"/>
  <c r="P1491"/>
  <c r="P1490" s="1"/>
  <c r="O1491"/>
  <c r="O1490" s="1"/>
  <c r="R1487"/>
  <c r="Q1487"/>
  <c r="P1487"/>
  <c r="O1487"/>
  <c r="R1485"/>
  <c r="Q1485"/>
  <c r="P1485"/>
  <c r="O1485"/>
  <c r="R1483"/>
  <c r="Q1483"/>
  <c r="Q1482" s="1"/>
  <c r="P1483"/>
  <c r="P1482" s="1"/>
  <c r="O1483"/>
  <c r="R1480"/>
  <c r="Q1480"/>
  <c r="P1480"/>
  <c r="O1480"/>
  <c r="R1478"/>
  <c r="Q1478"/>
  <c r="P1478"/>
  <c r="O1478"/>
  <c r="R1476"/>
  <c r="Q1476"/>
  <c r="P1476"/>
  <c r="P1475" s="1"/>
  <c r="O1476"/>
  <c r="O1475" s="1"/>
  <c r="R1472"/>
  <c r="Q1472"/>
  <c r="P1472"/>
  <c r="O1472"/>
  <c r="R1470"/>
  <c r="Q1470"/>
  <c r="P1470"/>
  <c r="O1470"/>
  <c r="R1468"/>
  <c r="Q1468"/>
  <c r="P1468"/>
  <c r="O1468"/>
  <c r="O1467" s="1"/>
  <c r="O1466" s="1"/>
  <c r="R1467"/>
  <c r="R1466" s="1"/>
  <c r="R1463"/>
  <c r="R1462" s="1"/>
  <c r="R1461" s="1"/>
  <c r="R1460" s="1"/>
  <c r="Q1463"/>
  <c r="Q1462" s="1"/>
  <c r="Q1461" s="1"/>
  <c r="Q1460" s="1"/>
  <c r="P1463"/>
  <c r="P1462" s="1"/>
  <c r="P1461" s="1"/>
  <c r="P1460" s="1"/>
  <c r="O1463"/>
  <c r="O1462" s="1"/>
  <c r="O1461" s="1"/>
  <c r="O1460" s="1"/>
  <c r="R1458"/>
  <c r="Q1458"/>
  <c r="Q1457" s="1"/>
  <c r="Q1456" s="1"/>
  <c r="Q1455" s="1"/>
  <c r="P1458"/>
  <c r="P1457" s="1"/>
  <c r="P1456" s="1"/>
  <c r="P1455" s="1"/>
  <c r="O1458"/>
  <c r="O1457" s="1"/>
  <c r="O1456" s="1"/>
  <c r="O1455" s="1"/>
  <c r="R1457"/>
  <c r="R1456" s="1"/>
  <c r="R1455" s="1"/>
  <c r="R1451"/>
  <c r="Q1451"/>
  <c r="Q1450" s="1"/>
  <c r="P1451"/>
  <c r="P1450" s="1"/>
  <c r="O1451"/>
  <c r="O1450" s="1"/>
  <c r="R1450"/>
  <c r="R1442"/>
  <c r="R1441" s="1"/>
  <c r="Q1442"/>
  <c r="Q1441" s="1"/>
  <c r="P1442"/>
  <c r="P1441" s="1"/>
  <c r="O1442"/>
  <c r="O1441" s="1"/>
  <c r="R1439"/>
  <c r="R1438" s="1"/>
  <c r="Q1439"/>
  <c r="Q1438" s="1"/>
  <c r="P1439"/>
  <c r="P1438" s="1"/>
  <c r="O1439"/>
  <c r="O1438" s="1"/>
  <c r="R1435"/>
  <c r="Q1435"/>
  <c r="Q1434" s="1"/>
  <c r="Q1433" s="1"/>
  <c r="P1435"/>
  <c r="P1434" s="1"/>
  <c r="P1433" s="1"/>
  <c r="O1435"/>
  <c r="O1434" s="1"/>
  <c r="O1433" s="1"/>
  <c r="R1434"/>
  <c r="R1433" s="1"/>
  <c r="R1426"/>
  <c r="R1425" s="1"/>
  <c r="R1424" s="1"/>
  <c r="R1423" s="1"/>
  <c r="R1422" s="1"/>
  <c r="Q1426"/>
  <c r="Q1425" s="1"/>
  <c r="Q1424" s="1"/>
  <c r="Q1423" s="1"/>
  <c r="Q1422" s="1"/>
  <c r="P1426"/>
  <c r="P1425" s="1"/>
  <c r="P1424" s="1"/>
  <c r="P1423" s="1"/>
  <c r="P1422" s="1"/>
  <c r="O1426"/>
  <c r="O1425" s="1"/>
  <c r="O1424" s="1"/>
  <c r="O1423" s="1"/>
  <c r="O1422" s="1"/>
  <c r="R1419"/>
  <c r="R1418" s="1"/>
  <c r="Q1419"/>
  <c r="Q1418" s="1"/>
  <c r="P1419"/>
  <c r="P1418" s="1"/>
  <c r="O1419"/>
  <c r="O1418" s="1"/>
  <c r="R1416"/>
  <c r="Q1416"/>
  <c r="Q1415" s="1"/>
  <c r="P1416"/>
  <c r="P1415" s="1"/>
  <c r="O1416"/>
  <c r="O1415" s="1"/>
  <c r="R1415"/>
  <c r="R1413"/>
  <c r="R1412" s="1"/>
  <c r="Q1413"/>
  <c r="Q1412" s="1"/>
  <c r="P1413"/>
  <c r="P1412" s="1"/>
  <c r="O1413"/>
  <c r="O1412" s="1"/>
  <c r="R1410"/>
  <c r="Q1410"/>
  <c r="Q1409" s="1"/>
  <c r="P1410"/>
  <c r="P1409" s="1"/>
  <c r="O1410"/>
  <c r="O1409" s="1"/>
  <c r="R1409"/>
  <c r="R1407"/>
  <c r="R1406" s="1"/>
  <c r="Q1407"/>
  <c r="Q1406" s="1"/>
  <c r="P1407"/>
  <c r="P1406" s="1"/>
  <c r="O1407"/>
  <c r="O1406" s="1"/>
  <c r="R1404"/>
  <c r="R1403" s="1"/>
  <c r="Q1404"/>
  <c r="Q1403" s="1"/>
  <c r="P1404"/>
  <c r="P1403" s="1"/>
  <c r="O1404"/>
  <c r="O1403" s="1"/>
  <c r="R1401"/>
  <c r="R1400" s="1"/>
  <c r="Q1401"/>
  <c r="Q1400" s="1"/>
  <c r="P1401"/>
  <c r="P1400" s="1"/>
  <c r="O1401"/>
  <c r="O1400" s="1"/>
  <c r="R1398"/>
  <c r="Q1398"/>
  <c r="Q1397" s="1"/>
  <c r="P1398"/>
  <c r="P1397" s="1"/>
  <c r="O1398"/>
  <c r="O1397" s="1"/>
  <c r="R1397"/>
  <c r="R1395"/>
  <c r="R1394" s="1"/>
  <c r="Q1395"/>
  <c r="Q1394" s="1"/>
  <c r="P1395"/>
  <c r="P1394" s="1"/>
  <c r="O1395"/>
  <c r="O1394" s="1"/>
  <c r="R1392"/>
  <c r="Q1392"/>
  <c r="Q1391" s="1"/>
  <c r="P1392"/>
  <c r="P1391" s="1"/>
  <c r="O1392"/>
  <c r="O1391" s="1"/>
  <c r="R1391"/>
  <c r="R1389"/>
  <c r="R1388" s="1"/>
  <c r="Q1389"/>
  <c r="Q1388" s="1"/>
  <c r="P1389"/>
  <c r="P1388" s="1"/>
  <c r="O1389"/>
  <c r="O1388" s="1"/>
  <c r="R1386"/>
  <c r="Q1386"/>
  <c r="Q1385" s="1"/>
  <c r="P1386"/>
  <c r="P1385" s="1"/>
  <c r="O1386"/>
  <c r="O1385" s="1"/>
  <c r="R1385"/>
  <c r="R1383"/>
  <c r="R1382" s="1"/>
  <c r="Q1383"/>
  <c r="Q1382" s="1"/>
  <c r="P1383"/>
  <c r="P1382" s="1"/>
  <c r="O1383"/>
  <c r="O1382" s="1"/>
  <c r="R1380"/>
  <c r="Q1380"/>
  <c r="Q1379" s="1"/>
  <c r="P1380"/>
  <c r="P1379" s="1"/>
  <c r="O1380"/>
  <c r="O1379" s="1"/>
  <c r="R1379"/>
  <c r="R1377"/>
  <c r="R1376" s="1"/>
  <c r="Q1377"/>
  <c r="Q1376" s="1"/>
  <c r="P1377"/>
  <c r="P1376" s="1"/>
  <c r="O1377"/>
  <c r="O1376" s="1"/>
  <c r="R1374"/>
  <c r="Q1374"/>
  <c r="Q1373" s="1"/>
  <c r="P1374"/>
  <c r="P1373" s="1"/>
  <c r="O1374"/>
  <c r="O1373" s="1"/>
  <c r="R1373"/>
  <c r="R1371"/>
  <c r="R1370" s="1"/>
  <c r="Q1371"/>
  <c r="Q1370" s="1"/>
  <c r="P1371"/>
  <c r="P1370" s="1"/>
  <c r="O1371"/>
  <c r="O1370" s="1"/>
  <c r="R1368"/>
  <c r="Q1368"/>
  <c r="Q1367" s="1"/>
  <c r="P1368"/>
  <c r="P1367" s="1"/>
  <c r="O1368"/>
  <c r="O1367" s="1"/>
  <c r="R1367"/>
  <c r="R1365"/>
  <c r="R1364" s="1"/>
  <c r="Q1365"/>
  <c r="Q1364" s="1"/>
  <c r="P1365"/>
  <c r="P1364" s="1"/>
  <c r="O1365"/>
  <c r="O1364" s="1"/>
  <c r="R1362"/>
  <c r="Q1362"/>
  <c r="Q1361" s="1"/>
  <c r="P1362"/>
  <c r="P1361" s="1"/>
  <c r="O1362"/>
  <c r="O1361" s="1"/>
  <c r="R1361"/>
  <c r="R1359"/>
  <c r="R1358" s="1"/>
  <c r="Q1359"/>
  <c r="Q1358" s="1"/>
  <c r="P1359"/>
  <c r="P1358" s="1"/>
  <c r="O1359"/>
  <c r="O1358" s="1"/>
  <c r="R1356"/>
  <c r="Q1356"/>
  <c r="Q1355" s="1"/>
  <c r="P1356"/>
  <c r="P1355" s="1"/>
  <c r="O1356"/>
  <c r="O1355" s="1"/>
  <c r="R1355"/>
  <c r="R1353"/>
  <c r="R1352" s="1"/>
  <c r="Q1353"/>
  <c r="Q1352" s="1"/>
  <c r="P1353"/>
  <c r="P1352" s="1"/>
  <c r="O1353"/>
  <c r="O1352" s="1"/>
  <c r="R1350"/>
  <c r="Q1350"/>
  <c r="Q1349" s="1"/>
  <c r="P1350"/>
  <c r="P1349" s="1"/>
  <c r="O1350"/>
  <c r="O1349" s="1"/>
  <c r="R1349"/>
  <c r="R1347"/>
  <c r="R1346" s="1"/>
  <c r="Q1347"/>
  <c r="Q1346" s="1"/>
  <c r="P1347"/>
  <c r="P1346" s="1"/>
  <c r="O1347"/>
  <c r="O1346" s="1"/>
  <c r="R1344"/>
  <c r="Q1344"/>
  <c r="Q1343" s="1"/>
  <c r="P1344"/>
  <c r="P1343" s="1"/>
  <c r="O1344"/>
  <c r="O1343" s="1"/>
  <c r="R1343"/>
  <c r="R1341"/>
  <c r="R1340" s="1"/>
  <c r="Q1341"/>
  <c r="Q1340" s="1"/>
  <c r="P1341"/>
  <c r="P1340" s="1"/>
  <c r="O1341"/>
  <c r="O1340" s="1"/>
  <c r="R1334"/>
  <c r="Q1334"/>
  <c r="P1334"/>
  <c r="O1334"/>
  <c r="R1332"/>
  <c r="Q1332"/>
  <c r="Q1331" s="1"/>
  <c r="Q1330" s="1"/>
  <c r="Q1329" s="1"/>
  <c r="Q1328" s="1"/>
  <c r="P1332"/>
  <c r="P1331" s="1"/>
  <c r="P1330" s="1"/>
  <c r="P1329" s="1"/>
  <c r="P1328" s="1"/>
  <c r="O1332"/>
  <c r="R1321"/>
  <c r="R1320" s="1"/>
  <c r="R1319" s="1"/>
  <c r="R1318" s="1"/>
  <c r="R1317" s="1"/>
  <c r="Q1321"/>
  <c r="Q1320" s="1"/>
  <c r="Q1319" s="1"/>
  <c r="Q1318" s="1"/>
  <c r="Q1317" s="1"/>
  <c r="P1321"/>
  <c r="P1320" s="1"/>
  <c r="P1319" s="1"/>
  <c r="P1318" s="1"/>
  <c r="P1317" s="1"/>
  <c r="O1321"/>
  <c r="O1320" s="1"/>
  <c r="O1319" s="1"/>
  <c r="O1318" s="1"/>
  <c r="O1317" s="1"/>
  <c r="R1310"/>
  <c r="R1309" s="1"/>
  <c r="R1308" s="1"/>
  <c r="R1307" s="1"/>
  <c r="Q1310"/>
  <c r="Q1309" s="1"/>
  <c r="Q1308" s="1"/>
  <c r="Q1307" s="1"/>
  <c r="P1310"/>
  <c r="P1309" s="1"/>
  <c r="P1308" s="1"/>
  <c r="P1307" s="1"/>
  <c r="O1310"/>
  <c r="O1309" s="1"/>
  <c r="O1308" s="1"/>
  <c r="O1307" s="1"/>
  <c r="R1302"/>
  <c r="R1301" s="1"/>
  <c r="Q1302"/>
  <c r="Q1301" s="1"/>
  <c r="P1302"/>
  <c r="P1301" s="1"/>
  <c r="O1302"/>
  <c r="O1301" s="1"/>
  <c r="R1299"/>
  <c r="R1298" s="1"/>
  <c r="Q1299"/>
  <c r="Q1298" s="1"/>
  <c r="P1299"/>
  <c r="P1298" s="1"/>
  <c r="O1299"/>
  <c r="O1298" s="1"/>
  <c r="R1296"/>
  <c r="Q1296"/>
  <c r="Q1295" s="1"/>
  <c r="P1296"/>
  <c r="P1295" s="1"/>
  <c r="P1294" s="1"/>
  <c r="O1296"/>
  <c r="O1295" s="1"/>
  <c r="R1295"/>
  <c r="R1292"/>
  <c r="Q1292"/>
  <c r="Q1291" s="1"/>
  <c r="P1292"/>
  <c r="P1291" s="1"/>
  <c r="O1292"/>
  <c r="O1291" s="1"/>
  <c r="R1291"/>
  <c r="R1287"/>
  <c r="R1286" s="1"/>
  <c r="Q1287"/>
  <c r="Q1286" s="1"/>
  <c r="P1287"/>
  <c r="P1286" s="1"/>
  <c r="O1287"/>
  <c r="O1286" s="1"/>
  <c r="R1283"/>
  <c r="R1282" s="1"/>
  <c r="R1281" s="1"/>
  <c r="Q1283"/>
  <c r="Q1282" s="1"/>
  <c r="Q1281" s="1"/>
  <c r="P1283"/>
  <c r="P1282" s="1"/>
  <c r="P1281" s="1"/>
  <c r="O1283"/>
  <c r="O1282" s="1"/>
  <c r="O1281" s="1"/>
  <c r="R1271"/>
  <c r="Q1271"/>
  <c r="Q1270" s="1"/>
  <c r="P1271"/>
  <c r="P1270" s="1"/>
  <c r="P1269" s="1"/>
  <c r="P1268" s="1"/>
  <c r="P1267" s="1"/>
  <c r="O1271"/>
  <c r="O1270" s="1"/>
  <c r="O1269" s="1"/>
  <c r="O1268" s="1"/>
  <c r="O1267" s="1"/>
  <c r="R1270"/>
  <c r="R1269" s="1"/>
  <c r="R1268" s="1"/>
  <c r="R1267" s="1"/>
  <c r="Q1269"/>
  <c r="Q1268" s="1"/>
  <c r="Q1267" s="1"/>
  <c r="R1264"/>
  <c r="Q1264"/>
  <c r="Q1263" s="1"/>
  <c r="Q1262" s="1"/>
  <c r="Q1261" s="1"/>
  <c r="Q1260" s="1"/>
  <c r="P1264"/>
  <c r="P1263" s="1"/>
  <c r="P1262" s="1"/>
  <c r="P1261" s="1"/>
  <c r="P1260" s="1"/>
  <c r="O1264"/>
  <c r="O1263" s="1"/>
  <c r="O1262" s="1"/>
  <c r="O1261" s="1"/>
  <c r="O1260" s="1"/>
  <c r="R1263"/>
  <c r="R1262" s="1"/>
  <c r="R1261" s="1"/>
  <c r="R1260" s="1"/>
  <c r="R1257"/>
  <c r="Q1257"/>
  <c r="Q1256" s="1"/>
  <c r="Q1255" s="1"/>
  <c r="Q1254" s="1"/>
  <c r="P1257"/>
  <c r="P1256" s="1"/>
  <c r="P1255" s="1"/>
  <c r="P1254" s="1"/>
  <c r="O1257"/>
  <c r="O1256" s="1"/>
  <c r="O1255" s="1"/>
  <c r="O1254" s="1"/>
  <c r="R1256"/>
  <c r="R1255" s="1"/>
  <c r="R1254" s="1"/>
  <c r="R1252"/>
  <c r="R1251" s="1"/>
  <c r="R1250" s="1"/>
  <c r="R1249" s="1"/>
  <c r="Q1252"/>
  <c r="Q1251" s="1"/>
  <c r="Q1250" s="1"/>
  <c r="Q1249" s="1"/>
  <c r="P1252"/>
  <c r="P1251" s="1"/>
  <c r="P1250" s="1"/>
  <c r="P1249" s="1"/>
  <c r="O1252"/>
  <c r="O1251" s="1"/>
  <c r="O1250" s="1"/>
  <c r="O1249" s="1"/>
  <c r="R1247"/>
  <c r="Q1247"/>
  <c r="Q1246" s="1"/>
  <c r="Q1245" s="1"/>
  <c r="P1247"/>
  <c r="P1246" s="1"/>
  <c r="P1245" s="1"/>
  <c r="O1247"/>
  <c r="O1246" s="1"/>
  <c r="O1245" s="1"/>
  <c r="R1246"/>
  <c r="R1245" s="1"/>
  <c r="R1243"/>
  <c r="Q1243"/>
  <c r="Q1242" s="1"/>
  <c r="Q1241" s="1"/>
  <c r="P1243"/>
  <c r="P1242" s="1"/>
  <c r="P1241" s="1"/>
  <c r="O1243"/>
  <c r="O1242" s="1"/>
  <c r="O1241" s="1"/>
  <c r="R1242"/>
  <c r="R1241" s="1"/>
  <c r="R1234"/>
  <c r="R1233" s="1"/>
  <c r="R1232" s="1"/>
  <c r="R1231" s="1"/>
  <c r="Q1234"/>
  <c r="Q1233" s="1"/>
  <c r="Q1232" s="1"/>
  <c r="Q1231" s="1"/>
  <c r="P1234"/>
  <c r="P1233" s="1"/>
  <c r="P1232" s="1"/>
  <c r="P1231" s="1"/>
  <c r="O1234"/>
  <c r="O1233" s="1"/>
  <c r="O1232" s="1"/>
  <c r="O1231" s="1"/>
  <c r="T1230"/>
  <c r="T1229" s="1"/>
  <c r="T1228" s="1"/>
  <c r="T1227" s="1"/>
  <c r="T1226" s="1"/>
  <c r="S1230"/>
  <c r="S1229" s="1"/>
  <c r="S1228" s="1"/>
  <c r="S1227" s="1"/>
  <c r="S1226" s="1"/>
  <c r="R1230"/>
  <c r="R1229" s="1"/>
  <c r="R1228" s="1"/>
  <c r="R1227" s="1"/>
  <c r="R1226" s="1"/>
  <c r="Q1230"/>
  <c r="Q1229" s="1"/>
  <c r="Q1228" s="1"/>
  <c r="Q1227" s="1"/>
  <c r="Q1226" s="1"/>
  <c r="P1230"/>
  <c r="P1229" s="1"/>
  <c r="P1228" s="1"/>
  <c r="P1227" s="1"/>
  <c r="P1226" s="1"/>
  <c r="O1230"/>
  <c r="O1229" s="1"/>
  <c r="O1228" s="1"/>
  <c r="O1227" s="1"/>
  <c r="O1226" s="1"/>
  <c r="R1222"/>
  <c r="Q1222"/>
  <c r="Q1221" s="1"/>
  <c r="Q1220" s="1"/>
  <c r="Q1219" s="1"/>
  <c r="P1222"/>
  <c r="P1221" s="1"/>
  <c r="P1220" s="1"/>
  <c r="P1219" s="1"/>
  <c r="O1222"/>
  <c r="O1221" s="1"/>
  <c r="O1220" s="1"/>
  <c r="O1219" s="1"/>
  <c r="R1221"/>
  <c r="R1220" s="1"/>
  <c r="R1219" s="1"/>
  <c r="R1212"/>
  <c r="R1211" s="1"/>
  <c r="Q1212"/>
  <c r="Q1211" s="1"/>
  <c r="P1212"/>
  <c r="P1211" s="1"/>
  <c r="O1212"/>
  <c r="O1211" s="1"/>
  <c r="R1209"/>
  <c r="Q1209"/>
  <c r="P1209"/>
  <c r="O1209"/>
  <c r="R1207"/>
  <c r="Q1207"/>
  <c r="Q1206" s="1"/>
  <c r="P1207"/>
  <c r="O1207"/>
  <c r="O1206" s="1"/>
  <c r="R1206"/>
  <c r="T1204"/>
  <c r="T1203" s="1"/>
  <c r="T1202" s="1"/>
  <c r="S1204"/>
  <c r="S1203" s="1"/>
  <c r="S1202" s="1"/>
  <c r="R1204"/>
  <c r="R1203" s="1"/>
  <c r="R1202" s="1"/>
  <c r="Q1204"/>
  <c r="Q1203" s="1"/>
  <c r="Q1202" s="1"/>
  <c r="P1204"/>
  <c r="P1203" s="1"/>
  <c r="P1202" s="1"/>
  <c r="O1204"/>
  <c r="O1203" s="1"/>
  <c r="O1202" s="1"/>
  <c r="R1188"/>
  <c r="Q1188"/>
  <c r="P1188"/>
  <c r="O1188"/>
  <c r="R1186"/>
  <c r="R1185" s="1"/>
  <c r="R1184" s="1"/>
  <c r="R1183" s="1"/>
  <c r="Q1186"/>
  <c r="Q1185" s="1"/>
  <c r="Q1184" s="1"/>
  <c r="Q1183" s="1"/>
  <c r="P1186"/>
  <c r="P1185" s="1"/>
  <c r="P1184" s="1"/>
  <c r="P1183" s="1"/>
  <c r="O1186"/>
  <c r="O1185" s="1"/>
  <c r="O1184" s="1"/>
  <c r="O1183" s="1"/>
  <c r="R1181"/>
  <c r="Q1181"/>
  <c r="Q1180" s="1"/>
  <c r="Q1179" s="1"/>
  <c r="Q1178" s="1"/>
  <c r="P1181"/>
  <c r="P1180" s="1"/>
  <c r="P1179" s="1"/>
  <c r="P1178" s="1"/>
  <c r="O1181"/>
  <c r="O1180" s="1"/>
  <c r="O1179" s="1"/>
  <c r="O1178" s="1"/>
  <c r="R1180"/>
  <c r="R1179" s="1"/>
  <c r="R1178" s="1"/>
  <c r="R1176"/>
  <c r="R1175" s="1"/>
  <c r="R1174" s="1"/>
  <c r="R1173" s="1"/>
  <c r="Q1176"/>
  <c r="Q1175" s="1"/>
  <c r="Q1174" s="1"/>
  <c r="Q1173" s="1"/>
  <c r="P1176"/>
  <c r="P1175" s="1"/>
  <c r="P1174" s="1"/>
  <c r="P1173" s="1"/>
  <c r="O1176"/>
  <c r="O1175" s="1"/>
  <c r="O1174" s="1"/>
  <c r="O1173" s="1"/>
  <c r="R1171"/>
  <c r="Q1171"/>
  <c r="Q1170" s="1"/>
  <c r="Q1169" s="1"/>
  <c r="Q1168" s="1"/>
  <c r="P1171"/>
  <c r="P1170" s="1"/>
  <c r="P1169" s="1"/>
  <c r="P1168" s="1"/>
  <c r="O1171"/>
  <c r="O1170" s="1"/>
  <c r="O1169" s="1"/>
  <c r="O1168" s="1"/>
  <c r="R1170"/>
  <c r="R1169" s="1"/>
  <c r="R1168" s="1"/>
  <c r="R1164"/>
  <c r="Q1164"/>
  <c r="Q1163" s="1"/>
  <c r="Q1162" s="1"/>
  <c r="Q1161" s="1"/>
  <c r="P1164"/>
  <c r="P1163" s="1"/>
  <c r="P1162" s="1"/>
  <c r="P1161" s="1"/>
  <c r="O1164"/>
  <c r="O1163" s="1"/>
  <c r="O1162" s="1"/>
  <c r="O1161" s="1"/>
  <c r="R1163"/>
  <c r="R1162" s="1"/>
  <c r="R1161" s="1"/>
  <c r="R1159"/>
  <c r="R1158" s="1"/>
  <c r="R1157" s="1"/>
  <c r="R1156" s="1"/>
  <c r="Q1159"/>
  <c r="Q1158" s="1"/>
  <c r="Q1157" s="1"/>
  <c r="Q1156" s="1"/>
  <c r="P1159"/>
  <c r="P1158" s="1"/>
  <c r="P1157" s="1"/>
  <c r="P1156" s="1"/>
  <c r="O1159"/>
  <c r="O1158" s="1"/>
  <c r="O1157" s="1"/>
  <c r="O1156" s="1"/>
  <c r="R1154"/>
  <c r="Q1154"/>
  <c r="Q1153" s="1"/>
  <c r="Q1152" s="1"/>
  <c r="Q1151" s="1"/>
  <c r="P1154"/>
  <c r="P1153" s="1"/>
  <c r="P1152" s="1"/>
  <c r="P1151" s="1"/>
  <c r="O1154"/>
  <c r="O1153" s="1"/>
  <c r="O1152" s="1"/>
  <c r="O1151" s="1"/>
  <c r="R1153"/>
  <c r="R1152" s="1"/>
  <c r="R1151" s="1"/>
  <c r="R1149"/>
  <c r="R1148" s="1"/>
  <c r="R1147" s="1"/>
  <c r="R1146" s="1"/>
  <c r="Q1149"/>
  <c r="Q1148" s="1"/>
  <c r="Q1147" s="1"/>
  <c r="Q1146" s="1"/>
  <c r="P1149"/>
  <c r="P1148" s="1"/>
  <c r="P1147" s="1"/>
  <c r="P1146" s="1"/>
  <c r="O1149"/>
  <c r="O1148" s="1"/>
  <c r="O1147" s="1"/>
  <c r="O1146" s="1"/>
  <c r="R1142"/>
  <c r="R1141" s="1"/>
  <c r="R1140" s="1"/>
  <c r="R1139" s="1"/>
  <c r="Q1142"/>
  <c r="Q1141" s="1"/>
  <c r="Q1140" s="1"/>
  <c r="Q1139" s="1"/>
  <c r="P1142"/>
  <c r="P1141" s="1"/>
  <c r="P1140" s="1"/>
  <c r="P1139" s="1"/>
  <c r="O1142"/>
  <c r="O1141" s="1"/>
  <c r="O1140" s="1"/>
  <c r="O1139" s="1"/>
  <c r="R1137"/>
  <c r="Q1137"/>
  <c r="Q1136" s="1"/>
  <c r="Q1135" s="1"/>
  <c r="Q1134" s="1"/>
  <c r="P1137"/>
  <c r="P1136" s="1"/>
  <c r="P1135" s="1"/>
  <c r="P1134" s="1"/>
  <c r="O1137"/>
  <c r="O1136" s="1"/>
  <c r="O1135" s="1"/>
  <c r="O1134" s="1"/>
  <c r="R1136"/>
  <c r="R1135" s="1"/>
  <c r="R1134" s="1"/>
  <c r="R1132"/>
  <c r="R1131" s="1"/>
  <c r="R1130" s="1"/>
  <c r="R1129" s="1"/>
  <c r="Q1132"/>
  <c r="Q1131" s="1"/>
  <c r="Q1130" s="1"/>
  <c r="Q1129" s="1"/>
  <c r="P1132"/>
  <c r="P1131" s="1"/>
  <c r="P1130" s="1"/>
  <c r="P1129" s="1"/>
  <c r="O1132"/>
  <c r="O1131" s="1"/>
  <c r="O1130" s="1"/>
  <c r="O1129" s="1"/>
  <c r="R1127"/>
  <c r="Q1127"/>
  <c r="Q1126" s="1"/>
  <c r="Q1125" s="1"/>
  <c r="Q1124" s="1"/>
  <c r="P1127"/>
  <c r="P1126" s="1"/>
  <c r="P1125" s="1"/>
  <c r="P1124" s="1"/>
  <c r="O1127"/>
  <c r="O1126" s="1"/>
  <c r="O1125" s="1"/>
  <c r="O1124" s="1"/>
  <c r="R1126"/>
  <c r="R1125" s="1"/>
  <c r="R1124" s="1"/>
  <c r="R1110"/>
  <c r="Q1110"/>
  <c r="Q1109" s="1"/>
  <c r="P1110"/>
  <c r="P1109" s="1"/>
  <c r="O1110"/>
  <c r="O1109" s="1"/>
  <c r="R1109"/>
  <c r="R1107"/>
  <c r="R1106" s="1"/>
  <c r="Q1107"/>
  <c r="Q1106" s="1"/>
  <c r="P1107"/>
  <c r="P1106" s="1"/>
  <c r="O1107"/>
  <c r="O1106" s="1"/>
  <c r="R1104"/>
  <c r="Q1104"/>
  <c r="Q1103" s="1"/>
  <c r="P1104"/>
  <c r="P1103" s="1"/>
  <c r="O1104"/>
  <c r="O1103" s="1"/>
  <c r="R1103"/>
  <c r="R1101"/>
  <c r="R1100" s="1"/>
  <c r="Q1101"/>
  <c r="Q1100" s="1"/>
  <c r="P1101"/>
  <c r="P1100" s="1"/>
  <c r="O1101"/>
  <c r="O1100" s="1"/>
  <c r="R1098"/>
  <c r="Q1098"/>
  <c r="Q1097" s="1"/>
  <c r="Q1096" s="1"/>
  <c r="P1098"/>
  <c r="P1097" s="1"/>
  <c r="P1096" s="1"/>
  <c r="O1098"/>
  <c r="O1097" s="1"/>
  <c r="O1096" s="1"/>
  <c r="R1097"/>
  <c r="R1096" s="1"/>
  <c r="R1094"/>
  <c r="Q1094"/>
  <c r="Q1093" s="1"/>
  <c r="Q1092" s="1"/>
  <c r="P1094"/>
  <c r="P1093" s="1"/>
  <c r="P1092" s="1"/>
  <c r="O1094"/>
  <c r="O1093" s="1"/>
  <c r="O1092" s="1"/>
  <c r="R1093"/>
  <c r="R1092" s="1"/>
  <c r="R1077"/>
  <c r="Q1077"/>
  <c r="Q1076" s="1"/>
  <c r="Q1075" s="1"/>
  <c r="Q1074" s="1"/>
  <c r="Q1073" s="1"/>
  <c r="P1077"/>
  <c r="P1076" s="1"/>
  <c r="P1075" s="1"/>
  <c r="P1074" s="1"/>
  <c r="P1073" s="1"/>
  <c r="O1077"/>
  <c r="O1076" s="1"/>
  <c r="O1075" s="1"/>
  <c r="O1074" s="1"/>
  <c r="O1073" s="1"/>
  <c r="R1076"/>
  <c r="R1075" s="1"/>
  <c r="R1074" s="1"/>
  <c r="R1073" s="1"/>
  <c r="R1068"/>
  <c r="R1067" s="1"/>
  <c r="Q1068"/>
  <c r="Q1065" s="1"/>
  <c r="Q1064" s="1"/>
  <c r="Q1062" s="1"/>
  <c r="P1068"/>
  <c r="P1065" s="1"/>
  <c r="P1064" s="1"/>
  <c r="P1062" s="1"/>
  <c r="O1068"/>
  <c r="O1067" s="1"/>
  <c r="R1059"/>
  <c r="Q1059"/>
  <c r="Q1058" s="1"/>
  <c r="Q1057" s="1"/>
  <c r="Q1056" s="1"/>
  <c r="Q1055" s="1"/>
  <c r="P1059"/>
  <c r="P1058" s="1"/>
  <c r="P1057" s="1"/>
  <c r="P1056" s="1"/>
  <c r="P1055" s="1"/>
  <c r="O1059"/>
  <c r="O1058" s="1"/>
  <c r="O1057" s="1"/>
  <c r="O1056" s="1"/>
  <c r="O1055" s="1"/>
  <c r="R1058"/>
  <c r="R1057" s="1"/>
  <c r="R1056" s="1"/>
  <c r="R1055" s="1"/>
  <c r="R1047"/>
  <c r="R1045" s="1"/>
  <c r="R1044" s="1"/>
  <c r="Q1047"/>
  <c r="Q1046" s="1"/>
  <c r="P1047"/>
  <c r="P1046" s="1"/>
  <c r="O1047"/>
  <c r="O1045" s="1"/>
  <c r="O1044" s="1"/>
  <c r="R1046"/>
  <c r="Q1045"/>
  <c r="Q1044" s="1"/>
  <c r="R1042"/>
  <c r="R1041" s="1"/>
  <c r="Q1042"/>
  <c r="Q1041" s="1"/>
  <c r="P1042"/>
  <c r="P1041" s="1"/>
  <c r="O1042"/>
  <c r="O1041" s="1"/>
  <c r="R1039"/>
  <c r="Q1039"/>
  <c r="Q1038" s="1"/>
  <c r="P1039"/>
  <c r="P1038" s="1"/>
  <c r="O1039"/>
  <c r="O1038" s="1"/>
  <c r="R1038"/>
  <c r="R1035"/>
  <c r="Q1035"/>
  <c r="Q1034" s="1"/>
  <c r="Q1033" s="1"/>
  <c r="P1035"/>
  <c r="P1034" s="1"/>
  <c r="P1033" s="1"/>
  <c r="O1035"/>
  <c r="O1034" s="1"/>
  <c r="O1033" s="1"/>
  <c r="R1034"/>
  <c r="R1033" s="1"/>
  <c r="R1019"/>
  <c r="Q1019"/>
  <c r="Q1018" s="1"/>
  <c r="Q1017" s="1"/>
  <c r="Q1016" s="1"/>
  <c r="P1019"/>
  <c r="P1018" s="1"/>
  <c r="P1017" s="1"/>
  <c r="P1016" s="1"/>
  <c r="O1019"/>
  <c r="O1018" s="1"/>
  <c r="O1017" s="1"/>
  <c r="O1016" s="1"/>
  <c r="R1018"/>
  <c r="R1017" s="1"/>
  <c r="R1016" s="1"/>
  <c r="R997"/>
  <c r="R996" s="1"/>
  <c r="R995" s="1"/>
  <c r="Q997"/>
  <c r="Q996" s="1"/>
  <c r="Q995" s="1"/>
  <c r="P997"/>
  <c r="P996" s="1"/>
  <c r="P995" s="1"/>
  <c r="O997"/>
  <c r="O996" s="1"/>
  <c r="O995" s="1"/>
  <c r="R993"/>
  <c r="Q993"/>
  <c r="P993"/>
  <c r="O993"/>
  <c r="T991"/>
  <c r="S991"/>
  <c r="R991"/>
  <c r="Q991"/>
  <c r="P991"/>
  <c r="O991"/>
  <c r="R987"/>
  <c r="R986" s="1"/>
  <c r="R985" s="1"/>
  <c r="Q987"/>
  <c r="Q986" s="1"/>
  <c r="Q985" s="1"/>
  <c r="P987"/>
  <c r="P986" s="1"/>
  <c r="P985" s="1"/>
  <c r="O987"/>
  <c r="O986" s="1"/>
  <c r="O985" s="1"/>
  <c r="R978"/>
  <c r="R977" s="1"/>
  <c r="Q978"/>
  <c r="Q977" s="1"/>
  <c r="P978"/>
  <c r="P977" s="1"/>
  <c r="O978"/>
  <c r="O977" s="1"/>
  <c r="R975"/>
  <c r="Q975"/>
  <c r="Q974" s="1"/>
  <c r="P975"/>
  <c r="P974" s="1"/>
  <c r="O975"/>
  <c r="O974" s="1"/>
  <c r="R974"/>
  <c r="R968"/>
  <c r="Q968"/>
  <c r="Q967" s="1"/>
  <c r="Q966" s="1"/>
  <c r="Q965" s="1"/>
  <c r="Q964" s="1"/>
  <c r="P968"/>
  <c r="P967" s="1"/>
  <c r="P966" s="1"/>
  <c r="P965" s="1"/>
  <c r="P964" s="1"/>
  <c r="O968"/>
  <c r="O967" s="1"/>
  <c r="O966" s="1"/>
  <c r="O965" s="1"/>
  <c r="O964" s="1"/>
  <c r="R967"/>
  <c r="R966" s="1"/>
  <c r="R965" s="1"/>
  <c r="R964" s="1"/>
  <c r="R961"/>
  <c r="Q961"/>
  <c r="Q960" s="1"/>
  <c r="P961"/>
  <c r="P960" s="1"/>
  <c r="O961"/>
  <c r="O960" s="1"/>
  <c r="R960"/>
  <c r="R958"/>
  <c r="R957" s="1"/>
  <c r="Q958"/>
  <c r="Q957" s="1"/>
  <c r="P958"/>
  <c r="P957" s="1"/>
  <c r="O958"/>
  <c r="O957" s="1"/>
  <c r="R955"/>
  <c r="R954" s="1"/>
  <c r="Q955"/>
  <c r="Q954" s="1"/>
  <c r="P955"/>
  <c r="P954" s="1"/>
  <c r="O955"/>
  <c r="O954" s="1"/>
  <c r="R952"/>
  <c r="R951" s="1"/>
  <c r="Q952"/>
  <c r="Q951" s="1"/>
  <c r="P952"/>
  <c r="P951" s="1"/>
  <c r="O952"/>
  <c r="O951" s="1"/>
  <c r="R949"/>
  <c r="Q949"/>
  <c r="Q948" s="1"/>
  <c r="P949"/>
  <c r="P948" s="1"/>
  <c r="O949"/>
  <c r="O948" s="1"/>
  <c r="R948"/>
  <c r="R946"/>
  <c r="R945" s="1"/>
  <c r="Q946"/>
  <c r="Q945" s="1"/>
  <c r="P946"/>
  <c r="P945" s="1"/>
  <c r="O946"/>
  <c r="O945" s="1"/>
  <c r="R943"/>
  <c r="Q943"/>
  <c r="Q942" s="1"/>
  <c r="P943"/>
  <c r="P942" s="1"/>
  <c r="O943"/>
  <c r="O942" s="1"/>
  <c r="R942"/>
  <c r="R928"/>
  <c r="R927" s="1"/>
  <c r="Q928"/>
  <c r="Q927" s="1"/>
  <c r="P928"/>
  <c r="P927" s="1"/>
  <c r="O928"/>
  <c r="O927" s="1"/>
  <c r="R925"/>
  <c r="Q925"/>
  <c r="Q924" s="1"/>
  <c r="P925"/>
  <c r="P924" s="1"/>
  <c r="O925"/>
  <c r="O924" s="1"/>
  <c r="R924"/>
  <c r="R922"/>
  <c r="R921" s="1"/>
  <c r="R920" s="1"/>
  <c r="Q922"/>
  <c r="Q921" s="1"/>
  <c r="Q920" s="1"/>
  <c r="P922"/>
  <c r="P921" s="1"/>
  <c r="P920" s="1"/>
  <c r="O922"/>
  <c r="O921" s="1"/>
  <c r="O920" s="1"/>
  <c r="R905"/>
  <c r="R904" s="1"/>
  <c r="R903" s="1"/>
  <c r="R902" s="1"/>
  <c r="R901" s="1"/>
  <c r="Q905"/>
  <c r="Q904" s="1"/>
  <c r="Q903" s="1"/>
  <c r="Q902" s="1"/>
  <c r="Q901" s="1"/>
  <c r="P905"/>
  <c r="P904" s="1"/>
  <c r="P903" s="1"/>
  <c r="P902" s="1"/>
  <c r="P901" s="1"/>
  <c r="O905"/>
  <c r="O904" s="1"/>
  <c r="O903" s="1"/>
  <c r="O902" s="1"/>
  <c r="O901" s="1"/>
  <c r="R892"/>
  <c r="R891" s="1"/>
  <c r="Q892"/>
  <c r="Q891" s="1"/>
  <c r="P892"/>
  <c r="P891" s="1"/>
  <c r="O892"/>
  <c r="O891" s="1"/>
  <c r="R889"/>
  <c r="Q889"/>
  <c r="Q888" s="1"/>
  <c r="P889"/>
  <c r="P888" s="1"/>
  <c r="O889"/>
  <c r="O888" s="1"/>
  <c r="R888"/>
  <c r="T886"/>
  <c r="T885" s="1"/>
  <c r="T884" s="1"/>
  <c r="S886"/>
  <c r="S885" s="1"/>
  <c r="S884" s="1"/>
  <c r="R886"/>
  <c r="Q886"/>
  <c r="Q885" s="1"/>
  <c r="Q884" s="1"/>
  <c r="P886"/>
  <c r="P885" s="1"/>
  <c r="P884" s="1"/>
  <c r="O886"/>
  <c r="O885" s="1"/>
  <c r="O884" s="1"/>
  <c r="R885"/>
  <c r="R884" s="1"/>
  <c r="R874"/>
  <c r="Q874"/>
  <c r="Q873" s="1"/>
  <c r="Q862" s="1"/>
  <c r="P874"/>
  <c r="P873" s="1"/>
  <c r="P862" s="1"/>
  <c r="O874"/>
  <c r="O873" s="1"/>
  <c r="O862" s="1"/>
  <c r="R873"/>
  <c r="R862" s="1"/>
  <c r="R851"/>
  <c r="Q851"/>
  <c r="Q850" s="1"/>
  <c r="Q849" s="1"/>
  <c r="Q848" s="1"/>
  <c r="P851"/>
  <c r="P850" s="1"/>
  <c r="P849" s="1"/>
  <c r="P848" s="1"/>
  <c r="O851"/>
  <c r="O850" s="1"/>
  <c r="O849" s="1"/>
  <c r="O848" s="1"/>
  <c r="R850"/>
  <c r="R849" s="1"/>
  <c r="R848" s="1"/>
  <c r="R846"/>
  <c r="R845" s="1"/>
  <c r="Q846"/>
  <c r="Q845" s="1"/>
  <c r="P846"/>
  <c r="P845" s="1"/>
  <c r="O846"/>
  <c r="O845" s="1"/>
  <c r="R843"/>
  <c r="Q843"/>
  <c r="Q842" s="1"/>
  <c r="Q841" s="1"/>
  <c r="P843"/>
  <c r="P842" s="1"/>
  <c r="O843"/>
  <c r="O842" s="1"/>
  <c r="R842"/>
  <c r="R841" s="1"/>
  <c r="R839"/>
  <c r="Q839"/>
  <c r="Q838" s="1"/>
  <c r="Q837" s="1"/>
  <c r="P839"/>
  <c r="P838" s="1"/>
  <c r="P837" s="1"/>
  <c r="O839"/>
  <c r="O838" s="1"/>
  <c r="O837" s="1"/>
  <c r="R838"/>
  <c r="R837" s="1"/>
  <c r="R823"/>
  <c r="R822" s="1"/>
  <c r="R821" s="1"/>
  <c r="Q823"/>
  <c r="Q822" s="1"/>
  <c r="Q821" s="1"/>
  <c r="P823"/>
  <c r="P822" s="1"/>
  <c r="P821" s="1"/>
  <c r="O823"/>
  <c r="O822" s="1"/>
  <c r="O821" s="1"/>
  <c r="R819"/>
  <c r="R818" s="1"/>
  <c r="Q819"/>
  <c r="Q818" s="1"/>
  <c r="P819"/>
  <c r="P818" s="1"/>
  <c r="O819"/>
  <c r="O818" s="1"/>
  <c r="R816"/>
  <c r="Q816"/>
  <c r="Q815" s="1"/>
  <c r="P816"/>
  <c r="P815" s="1"/>
  <c r="O816"/>
  <c r="O815" s="1"/>
  <c r="R815"/>
  <c r="R797"/>
  <c r="Q797"/>
  <c r="P797"/>
  <c r="O797"/>
  <c r="R793"/>
  <c r="Q793"/>
  <c r="P793"/>
  <c r="O793"/>
  <c r="R791"/>
  <c r="R790" s="1"/>
  <c r="R789" s="1"/>
  <c r="Q791"/>
  <c r="Q790" s="1"/>
  <c r="Q789" s="1"/>
  <c r="P791"/>
  <c r="P790" s="1"/>
  <c r="P789" s="1"/>
  <c r="O791"/>
  <c r="O790" s="1"/>
  <c r="O789" s="1"/>
  <c r="R787"/>
  <c r="Q787"/>
  <c r="P787"/>
  <c r="P786" s="1"/>
  <c r="P785" s="1"/>
  <c r="O787"/>
  <c r="O786" s="1"/>
  <c r="O785" s="1"/>
  <c r="R786"/>
  <c r="R785" s="1"/>
  <c r="Q786"/>
  <c r="Q785" s="1"/>
  <c r="R783"/>
  <c r="Q783"/>
  <c r="Q782" s="1"/>
  <c r="Q781" s="1"/>
  <c r="P783"/>
  <c r="P782" s="1"/>
  <c r="P781" s="1"/>
  <c r="O783"/>
  <c r="O782" s="1"/>
  <c r="O781" s="1"/>
  <c r="R782"/>
  <c r="R781" s="1"/>
  <c r="R773"/>
  <c r="R772" s="1"/>
  <c r="R771" s="1"/>
  <c r="Q773"/>
  <c r="Q772" s="1"/>
  <c r="Q771" s="1"/>
  <c r="P773"/>
  <c r="P772" s="1"/>
  <c r="P771" s="1"/>
  <c r="O773"/>
  <c r="O772" s="1"/>
  <c r="O771" s="1"/>
  <c r="R769"/>
  <c r="Q769"/>
  <c r="P769"/>
  <c r="P768" s="1"/>
  <c r="P767" s="1"/>
  <c r="O769"/>
  <c r="O768" s="1"/>
  <c r="O767" s="1"/>
  <c r="R768"/>
  <c r="R767" s="1"/>
  <c r="Q768"/>
  <c r="Q767" s="1"/>
  <c r="R746"/>
  <c r="Q746"/>
  <c r="Q745" s="1"/>
  <c r="Q744" s="1"/>
  <c r="P746"/>
  <c r="P745" s="1"/>
  <c r="P744" s="1"/>
  <c r="O746"/>
  <c r="O745" s="1"/>
  <c r="O744" s="1"/>
  <c r="R745"/>
  <c r="R744" s="1"/>
  <c r="R735"/>
  <c r="Q735"/>
  <c r="Q734" s="1"/>
  <c r="Q733" s="1"/>
  <c r="P735"/>
  <c r="P734" s="1"/>
  <c r="P733" s="1"/>
  <c r="O735"/>
  <c r="O734" s="1"/>
  <c r="O733" s="1"/>
  <c r="R734"/>
  <c r="R733" s="1"/>
  <c r="R731"/>
  <c r="Q731"/>
  <c r="P731"/>
  <c r="P730" s="1"/>
  <c r="P729" s="1"/>
  <c r="O731"/>
  <c r="O730" s="1"/>
  <c r="O729" s="1"/>
  <c r="R730"/>
  <c r="R729" s="1"/>
  <c r="Q730"/>
  <c r="Q729" s="1"/>
  <c r="R718"/>
  <c r="Q718"/>
  <c r="Q717" s="1"/>
  <c r="Q716" s="1"/>
  <c r="Q715" s="1"/>
  <c r="P718"/>
  <c r="P717" s="1"/>
  <c r="P716" s="1"/>
  <c r="P715" s="1"/>
  <c r="O718"/>
  <c r="O717" s="1"/>
  <c r="O716" s="1"/>
  <c r="O715" s="1"/>
  <c r="R717"/>
  <c r="R716" s="1"/>
  <c r="R715" s="1"/>
  <c r="R696"/>
  <c r="R695" s="1"/>
  <c r="R694" s="1"/>
  <c r="Q696"/>
  <c r="Q695" s="1"/>
  <c r="Q694" s="1"/>
  <c r="P696"/>
  <c r="P695" s="1"/>
  <c r="P694" s="1"/>
  <c r="O696"/>
  <c r="O695" s="1"/>
  <c r="O694" s="1"/>
  <c r="R692"/>
  <c r="R691" s="1"/>
  <c r="R690" s="1"/>
  <c r="Q692"/>
  <c r="Q691" s="1"/>
  <c r="Q690" s="1"/>
  <c r="P692"/>
  <c r="P691" s="1"/>
  <c r="P690" s="1"/>
  <c r="O692"/>
  <c r="O691" s="1"/>
  <c r="O690" s="1"/>
  <c r="R688"/>
  <c r="R687" s="1"/>
  <c r="R686" s="1"/>
  <c r="Q688"/>
  <c r="Q687" s="1"/>
  <c r="Q686" s="1"/>
  <c r="P688"/>
  <c r="P687" s="1"/>
  <c r="P686" s="1"/>
  <c r="O688"/>
  <c r="O687" s="1"/>
  <c r="O686" s="1"/>
  <c r="R681"/>
  <c r="R680" s="1"/>
  <c r="R679" s="1"/>
  <c r="R678" s="1"/>
  <c r="Q681"/>
  <c r="Q680" s="1"/>
  <c r="Q679" s="1"/>
  <c r="Q678" s="1"/>
  <c r="P681"/>
  <c r="P680" s="1"/>
  <c r="P679" s="1"/>
  <c r="P678" s="1"/>
  <c r="O681"/>
  <c r="O680" s="1"/>
  <c r="O679" s="1"/>
  <c r="O678" s="1"/>
  <c r="R663"/>
  <c r="Q663"/>
  <c r="Q662" s="1"/>
  <c r="Q661" s="1"/>
  <c r="P663"/>
  <c r="P662" s="1"/>
  <c r="P661" s="1"/>
  <c r="O663"/>
  <c r="O662" s="1"/>
  <c r="O661" s="1"/>
  <c r="R662"/>
  <c r="R661" s="1"/>
  <c r="R658"/>
  <c r="R657" s="1"/>
  <c r="R656" s="1"/>
  <c r="Q658"/>
  <c r="Q657" s="1"/>
  <c r="Q656" s="1"/>
  <c r="P658"/>
  <c r="P657" s="1"/>
  <c r="P656" s="1"/>
  <c r="O658"/>
  <c r="O657" s="1"/>
  <c r="O656" s="1"/>
  <c r="R653"/>
  <c r="Q653"/>
  <c r="Q652" s="1"/>
  <c r="Q651" s="1"/>
  <c r="P653"/>
  <c r="P652" s="1"/>
  <c r="P651" s="1"/>
  <c r="O653"/>
  <c r="O652" s="1"/>
  <c r="O651" s="1"/>
  <c r="R652"/>
  <c r="R651" s="1"/>
  <c r="R644"/>
  <c r="R643" s="1"/>
  <c r="R642" s="1"/>
  <c r="R641" s="1"/>
  <c r="R640" s="1"/>
  <c r="Q644"/>
  <c r="Q643" s="1"/>
  <c r="Q642" s="1"/>
  <c r="Q641" s="1"/>
  <c r="Q640" s="1"/>
  <c r="P644"/>
  <c r="P643" s="1"/>
  <c r="P642" s="1"/>
  <c r="P641" s="1"/>
  <c r="P640" s="1"/>
  <c r="O644"/>
  <c r="O643" s="1"/>
  <c r="O642" s="1"/>
  <c r="O641" s="1"/>
  <c r="O640" s="1"/>
  <c r="R631"/>
  <c r="Q631"/>
  <c r="Q630" s="1"/>
  <c r="P631"/>
  <c r="P630" s="1"/>
  <c r="O631"/>
  <c r="O630" s="1"/>
  <c r="R630"/>
  <c r="T628"/>
  <c r="T627" s="1"/>
  <c r="S628"/>
  <c r="S627" s="1"/>
  <c r="R628"/>
  <c r="R627" s="1"/>
  <c r="Q628"/>
  <c r="Q627" s="1"/>
  <c r="P628"/>
  <c r="P627" s="1"/>
  <c r="O628"/>
  <c r="O627" s="1"/>
  <c r="T625"/>
  <c r="T624" s="1"/>
  <c r="S625"/>
  <c r="S624" s="1"/>
  <c r="R625"/>
  <c r="Q625"/>
  <c r="Q624" s="1"/>
  <c r="P625"/>
  <c r="P624" s="1"/>
  <c r="O625"/>
  <c r="O624" s="1"/>
  <c r="R624"/>
  <c r="R610"/>
  <c r="Q610"/>
  <c r="Q609" s="1"/>
  <c r="P610"/>
  <c r="P609" s="1"/>
  <c r="O610"/>
  <c r="O609" s="1"/>
  <c r="R609"/>
  <c r="R606"/>
  <c r="Q606"/>
  <c r="Q605" s="1"/>
  <c r="Q604" s="1"/>
  <c r="P606"/>
  <c r="P605" s="1"/>
  <c r="P604" s="1"/>
  <c r="O606"/>
  <c r="O605" s="1"/>
  <c r="O604" s="1"/>
  <c r="R605"/>
  <c r="R604" s="1"/>
  <c r="R590"/>
  <c r="R589" s="1"/>
  <c r="Q590"/>
  <c r="Q589" s="1"/>
  <c r="P590"/>
  <c r="P589" s="1"/>
  <c r="O590"/>
  <c r="O589" s="1"/>
  <c r="R586"/>
  <c r="R585" s="1"/>
  <c r="Q586"/>
  <c r="Q585" s="1"/>
  <c r="P586"/>
  <c r="P585" s="1"/>
  <c r="O586"/>
  <c r="O585" s="1"/>
  <c r="R583"/>
  <c r="Q583"/>
  <c r="Q582" s="1"/>
  <c r="P583"/>
  <c r="P582" s="1"/>
  <c r="O583"/>
  <c r="O582" s="1"/>
  <c r="R582"/>
  <c r="R579"/>
  <c r="Q579"/>
  <c r="Q578" s="1"/>
  <c r="P579"/>
  <c r="P578" s="1"/>
  <c r="O579"/>
  <c r="O578" s="1"/>
  <c r="R578"/>
  <c r="R576"/>
  <c r="R575" s="1"/>
  <c r="Q576"/>
  <c r="Q575" s="1"/>
  <c r="P576"/>
  <c r="P575" s="1"/>
  <c r="O576"/>
  <c r="O575" s="1"/>
  <c r="R571"/>
  <c r="Q571"/>
  <c r="Q570" s="1"/>
  <c r="P571"/>
  <c r="P570" s="1"/>
  <c r="O571"/>
  <c r="O570" s="1"/>
  <c r="R570"/>
  <c r="R567"/>
  <c r="Q567"/>
  <c r="Q566" s="1"/>
  <c r="P567"/>
  <c r="P566" s="1"/>
  <c r="O567"/>
  <c r="O566" s="1"/>
  <c r="R566"/>
  <c r="R564"/>
  <c r="R563" s="1"/>
  <c r="Q564"/>
  <c r="Q563" s="1"/>
  <c r="P564"/>
  <c r="P563" s="1"/>
  <c r="O564"/>
  <c r="O563" s="1"/>
  <c r="R560"/>
  <c r="R559" s="1"/>
  <c r="Q560"/>
  <c r="Q559" s="1"/>
  <c r="P560"/>
  <c r="P559" s="1"/>
  <c r="O560"/>
  <c r="O559" s="1"/>
  <c r="R557"/>
  <c r="Q557"/>
  <c r="Q556" s="1"/>
  <c r="P557"/>
  <c r="P556" s="1"/>
  <c r="O557"/>
  <c r="O556" s="1"/>
  <c r="R556"/>
  <c r="R547"/>
  <c r="R546" s="1"/>
  <c r="R545" s="1"/>
  <c r="Q547"/>
  <c r="Q546" s="1"/>
  <c r="Q545" s="1"/>
  <c r="P547"/>
  <c r="P546" s="1"/>
  <c r="P545" s="1"/>
  <c r="O547"/>
  <c r="O546" s="1"/>
  <c r="O545" s="1"/>
  <c r="T543"/>
  <c r="T542" s="1"/>
  <c r="T541" s="1"/>
  <c r="S543"/>
  <c r="S542" s="1"/>
  <c r="S541" s="1"/>
  <c r="R543"/>
  <c r="R542" s="1"/>
  <c r="R541" s="1"/>
  <c r="Q543"/>
  <c r="Q542" s="1"/>
  <c r="Q541" s="1"/>
  <c r="P543"/>
  <c r="P542" s="1"/>
  <c r="P541" s="1"/>
  <c r="O543"/>
  <c r="O542" s="1"/>
  <c r="O541" s="1"/>
  <c r="R536"/>
  <c r="R535" s="1"/>
  <c r="R534" s="1"/>
  <c r="R533" s="1"/>
  <c r="Q536"/>
  <c r="Q535" s="1"/>
  <c r="Q534" s="1"/>
  <c r="Q533" s="1"/>
  <c r="P536"/>
  <c r="P535" s="1"/>
  <c r="P534" s="1"/>
  <c r="P533" s="1"/>
  <c r="O536"/>
  <c r="O535" s="1"/>
  <c r="O534" s="1"/>
  <c r="O533" s="1"/>
  <c r="R523"/>
  <c r="Q523"/>
  <c r="Q522" s="1"/>
  <c r="Q521" s="1"/>
  <c r="P523"/>
  <c r="P522" s="1"/>
  <c r="P521" s="1"/>
  <c r="O523"/>
  <c r="O522" s="1"/>
  <c r="O521" s="1"/>
  <c r="R522"/>
  <c r="R521" s="1"/>
  <c r="R519"/>
  <c r="Q519"/>
  <c r="Q518" s="1"/>
  <c r="Q517" s="1"/>
  <c r="P519"/>
  <c r="P518" s="1"/>
  <c r="P517" s="1"/>
  <c r="O519"/>
  <c r="O518" s="1"/>
  <c r="O517" s="1"/>
  <c r="R518"/>
  <c r="R517" s="1"/>
  <c r="R515"/>
  <c r="Q515"/>
  <c r="Q514" s="1"/>
  <c r="Q513" s="1"/>
  <c r="P515"/>
  <c r="P514" s="1"/>
  <c r="P513" s="1"/>
  <c r="O515"/>
  <c r="O514" s="1"/>
  <c r="O513" s="1"/>
  <c r="R514"/>
  <c r="R513" s="1"/>
  <c r="R488"/>
  <c r="Q488"/>
  <c r="P488"/>
  <c r="O488"/>
  <c r="R486"/>
  <c r="Q486"/>
  <c r="Q485" s="1"/>
  <c r="Q484" s="1"/>
  <c r="P486"/>
  <c r="P485" s="1"/>
  <c r="P484" s="1"/>
  <c r="O486"/>
  <c r="O485" s="1"/>
  <c r="O484" s="1"/>
  <c r="R482"/>
  <c r="R481" s="1"/>
  <c r="R480" s="1"/>
  <c r="Q482"/>
  <c r="Q481" s="1"/>
  <c r="Q480" s="1"/>
  <c r="P482"/>
  <c r="P481" s="1"/>
  <c r="P480" s="1"/>
  <c r="O482"/>
  <c r="O481" s="1"/>
  <c r="O480" s="1"/>
  <c r="R475"/>
  <c r="Q475"/>
  <c r="P475"/>
  <c r="O475"/>
  <c r="R473"/>
  <c r="R472" s="1"/>
  <c r="R471" s="1"/>
  <c r="R470" s="1"/>
  <c r="Q473"/>
  <c r="P473"/>
  <c r="P472" s="1"/>
  <c r="P471" s="1"/>
  <c r="P470" s="1"/>
  <c r="O473"/>
  <c r="O472" s="1"/>
  <c r="O471" s="1"/>
  <c r="O470" s="1"/>
  <c r="R468"/>
  <c r="Q468"/>
  <c r="Q467" s="1"/>
  <c r="Q466" s="1"/>
  <c r="Q465" s="1"/>
  <c r="P468"/>
  <c r="P467" s="1"/>
  <c r="P466" s="1"/>
  <c r="P465" s="1"/>
  <c r="O468"/>
  <c r="O467" s="1"/>
  <c r="O466" s="1"/>
  <c r="O465" s="1"/>
  <c r="R467"/>
  <c r="R466" s="1"/>
  <c r="R465" s="1"/>
  <c r="R463"/>
  <c r="R462" s="1"/>
  <c r="R461" s="1"/>
  <c r="R460" s="1"/>
  <c r="Q463"/>
  <c r="Q462" s="1"/>
  <c r="Q461" s="1"/>
  <c r="Q460" s="1"/>
  <c r="P463"/>
  <c r="P462" s="1"/>
  <c r="P461" s="1"/>
  <c r="P460" s="1"/>
  <c r="O463"/>
  <c r="O462" s="1"/>
  <c r="O461" s="1"/>
  <c r="O460" s="1"/>
  <c r="R450"/>
  <c r="Q450"/>
  <c r="Q449" s="1"/>
  <c r="Q448" s="1"/>
  <c r="Q447" s="1"/>
  <c r="P450"/>
  <c r="P449" s="1"/>
  <c r="P448" s="1"/>
  <c r="P447" s="1"/>
  <c r="O450"/>
  <c r="O449" s="1"/>
  <c r="O448" s="1"/>
  <c r="O447" s="1"/>
  <c r="R449"/>
  <c r="R448" s="1"/>
  <c r="R447" s="1"/>
  <c r="R442"/>
  <c r="R441" s="1"/>
  <c r="R440" s="1"/>
  <c r="R439" s="1"/>
  <c r="R438" s="1"/>
  <c r="R437" s="1"/>
  <c r="Q442"/>
  <c r="Q441" s="1"/>
  <c r="Q440" s="1"/>
  <c r="Q439" s="1"/>
  <c r="Q438" s="1"/>
  <c r="Q437" s="1"/>
  <c r="P442"/>
  <c r="P441" s="1"/>
  <c r="P440" s="1"/>
  <c r="P439" s="1"/>
  <c r="P438" s="1"/>
  <c r="P437" s="1"/>
  <c r="O442"/>
  <c r="O441" s="1"/>
  <c r="O440" s="1"/>
  <c r="O439" s="1"/>
  <c r="O438" s="1"/>
  <c r="O437" s="1"/>
  <c r="R433"/>
  <c r="Q433"/>
  <c r="P433"/>
  <c r="O433"/>
  <c r="R431"/>
  <c r="Q431"/>
  <c r="P431"/>
  <c r="O431"/>
  <c r="R429"/>
  <c r="R428" s="1"/>
  <c r="R427" s="1"/>
  <c r="Q429"/>
  <c r="P429"/>
  <c r="O429"/>
  <c r="O428" s="1"/>
  <c r="O427" s="1"/>
  <c r="R425"/>
  <c r="Q425"/>
  <c r="Q424" s="1"/>
  <c r="Q423" s="1"/>
  <c r="P425"/>
  <c r="P424" s="1"/>
  <c r="P423" s="1"/>
  <c r="O425"/>
  <c r="O424" s="1"/>
  <c r="O423" s="1"/>
  <c r="R424"/>
  <c r="R423" s="1"/>
  <c r="R410"/>
  <c r="Q410"/>
  <c r="P410"/>
  <c r="O410"/>
  <c r="R408"/>
  <c r="Q408"/>
  <c r="Q407" s="1"/>
  <c r="P408"/>
  <c r="P407" s="1"/>
  <c r="O408"/>
  <c r="O407" s="1"/>
  <c r="R405"/>
  <c r="Q405"/>
  <c r="P405"/>
  <c r="P404" s="1"/>
  <c r="O405"/>
  <c r="O404" s="1"/>
  <c r="R404"/>
  <c r="R402"/>
  <c r="R401" s="1"/>
  <c r="Q402"/>
  <c r="Q401" s="1"/>
  <c r="P402"/>
  <c r="P401" s="1"/>
  <c r="O402"/>
  <c r="O401" s="1"/>
  <c r="R397"/>
  <c r="Q397"/>
  <c r="Q396" s="1"/>
  <c r="Q395" s="1"/>
  <c r="Q394" s="1"/>
  <c r="P397"/>
  <c r="P396" s="1"/>
  <c r="P395" s="1"/>
  <c r="P394" s="1"/>
  <c r="O397"/>
  <c r="O396" s="1"/>
  <c r="O395" s="1"/>
  <c r="O394" s="1"/>
  <c r="R396"/>
  <c r="R395" s="1"/>
  <c r="R394" s="1"/>
  <c r="R391"/>
  <c r="Q391"/>
  <c r="Q390" s="1"/>
  <c r="Q389" s="1"/>
  <c r="Q388" s="1"/>
  <c r="P391"/>
  <c r="P390" s="1"/>
  <c r="P389" s="1"/>
  <c r="P388" s="1"/>
  <c r="O391"/>
  <c r="O390" s="1"/>
  <c r="O389" s="1"/>
  <c r="O388" s="1"/>
  <c r="R390"/>
  <c r="R389" s="1"/>
  <c r="R388" s="1"/>
  <c r="R384"/>
  <c r="Q384"/>
  <c r="Q383" s="1"/>
  <c r="Q382" s="1"/>
  <c r="P384"/>
  <c r="P383" s="1"/>
  <c r="P382" s="1"/>
  <c r="O384"/>
  <c r="O383" s="1"/>
  <c r="O382" s="1"/>
  <c r="R383"/>
  <c r="R382" s="1"/>
  <c r="R377"/>
  <c r="Q377"/>
  <c r="Q376" s="1"/>
  <c r="P377"/>
  <c r="P376" s="1"/>
  <c r="O377"/>
  <c r="O376" s="1"/>
  <c r="R376"/>
  <c r="R374"/>
  <c r="R373" s="1"/>
  <c r="Q374"/>
  <c r="Q373" s="1"/>
  <c r="P374"/>
  <c r="P373" s="1"/>
  <c r="O374"/>
  <c r="O373" s="1"/>
  <c r="R371"/>
  <c r="Q371"/>
  <c r="Q370" s="1"/>
  <c r="P371"/>
  <c r="P370" s="1"/>
  <c r="O371"/>
  <c r="O370" s="1"/>
  <c r="R370"/>
  <c r="R368"/>
  <c r="R367" s="1"/>
  <c r="Q368"/>
  <c r="Q367" s="1"/>
  <c r="P368"/>
  <c r="P367" s="1"/>
  <c r="O368"/>
  <c r="O367" s="1"/>
  <c r="R364"/>
  <c r="R363" s="1"/>
  <c r="R362" s="1"/>
  <c r="Q364"/>
  <c r="Q363" s="1"/>
  <c r="Q362" s="1"/>
  <c r="P364"/>
  <c r="P363" s="1"/>
  <c r="P362" s="1"/>
  <c r="O364"/>
  <c r="O363" s="1"/>
  <c r="O362" s="1"/>
  <c r="R346"/>
  <c r="R345" s="1"/>
  <c r="R344" s="1"/>
  <c r="R343" s="1"/>
  <c r="R342" s="1"/>
  <c r="Q346"/>
  <c r="Q345" s="1"/>
  <c r="Q344" s="1"/>
  <c r="Q343" s="1"/>
  <c r="Q342" s="1"/>
  <c r="P346"/>
  <c r="P345" s="1"/>
  <c r="P344" s="1"/>
  <c r="P343" s="1"/>
  <c r="P342" s="1"/>
  <c r="O346"/>
  <c r="O345" s="1"/>
  <c r="O344" s="1"/>
  <c r="O343" s="1"/>
  <c r="O342" s="1"/>
  <c r="R330"/>
  <c r="Q330"/>
  <c r="P330"/>
  <c r="O330"/>
  <c r="R328"/>
  <c r="Q328"/>
  <c r="P328"/>
  <c r="O328"/>
  <c r="R326"/>
  <c r="R325" s="1"/>
  <c r="R324" s="1"/>
  <c r="Q326"/>
  <c r="Q325" s="1"/>
  <c r="Q324" s="1"/>
  <c r="P326"/>
  <c r="P325" s="1"/>
  <c r="P324" s="1"/>
  <c r="O326"/>
  <c r="O325" s="1"/>
  <c r="O324" s="1"/>
  <c r="R322"/>
  <c r="R321" s="1"/>
  <c r="R320" s="1"/>
  <c r="Q322"/>
  <c r="Q321" s="1"/>
  <c r="Q320" s="1"/>
  <c r="P322"/>
  <c r="P321" s="1"/>
  <c r="P320" s="1"/>
  <c r="O322"/>
  <c r="O321" s="1"/>
  <c r="O320" s="1"/>
  <c r="T318"/>
  <c r="T317" s="1"/>
  <c r="S318"/>
  <c r="S317" s="1"/>
  <c r="S316" s="1"/>
  <c r="R318"/>
  <c r="R317" s="1"/>
  <c r="R316" s="1"/>
  <c r="Q318"/>
  <c r="Q317" s="1"/>
  <c r="P318"/>
  <c r="P317" s="1"/>
  <c r="O318"/>
  <c r="O317" s="1"/>
  <c r="O316" s="1"/>
  <c r="R313"/>
  <c r="R312" s="1"/>
  <c r="R311" s="1"/>
  <c r="R310" s="1"/>
  <c r="Q313"/>
  <c r="Q312" s="1"/>
  <c r="Q311" s="1"/>
  <c r="Q310" s="1"/>
  <c r="P313"/>
  <c r="P312" s="1"/>
  <c r="P311" s="1"/>
  <c r="P310" s="1"/>
  <c r="O313"/>
  <c r="O312" s="1"/>
  <c r="O311" s="1"/>
  <c r="O310" s="1"/>
  <c r="R308"/>
  <c r="Q308"/>
  <c r="Q307" s="1"/>
  <c r="Q306" s="1"/>
  <c r="Q305" s="1"/>
  <c r="P308"/>
  <c r="P307" s="1"/>
  <c r="P306" s="1"/>
  <c r="P305" s="1"/>
  <c r="O308"/>
  <c r="O307" s="1"/>
  <c r="O306" s="1"/>
  <c r="O305" s="1"/>
  <c r="R307"/>
  <c r="R306" s="1"/>
  <c r="R305" s="1"/>
  <c r="R301"/>
  <c r="Q301"/>
  <c r="Q300" s="1"/>
  <c r="Q299" s="1"/>
  <c r="Q298" s="1"/>
  <c r="Q297" s="1"/>
  <c r="P301"/>
  <c r="P300" s="1"/>
  <c r="P299" s="1"/>
  <c r="P298" s="1"/>
  <c r="P297" s="1"/>
  <c r="O301"/>
  <c r="O300" s="1"/>
  <c r="O299" s="1"/>
  <c r="O298" s="1"/>
  <c r="O297" s="1"/>
  <c r="R300"/>
  <c r="R299" s="1"/>
  <c r="R298" s="1"/>
  <c r="R297" s="1"/>
  <c r="R293"/>
  <c r="Q293"/>
  <c r="P293"/>
  <c r="O293"/>
  <c r="R291"/>
  <c r="Q291"/>
  <c r="P291"/>
  <c r="O291"/>
  <c r="R289"/>
  <c r="Q289"/>
  <c r="P289"/>
  <c r="O289"/>
  <c r="O288" s="1"/>
  <c r="O287" s="1"/>
  <c r="O286" s="1"/>
  <c r="O285" s="1"/>
  <c r="R288"/>
  <c r="R287" s="1"/>
  <c r="R286" s="1"/>
  <c r="R285" s="1"/>
  <c r="R241"/>
  <c r="R240" s="1"/>
  <c r="Q241"/>
  <c r="Q240" s="1"/>
  <c r="P241"/>
  <c r="P240" s="1"/>
  <c r="O241"/>
  <c r="O240" s="1"/>
  <c r="R238"/>
  <c r="Q238"/>
  <c r="Q237" s="1"/>
  <c r="Q236" s="1"/>
  <c r="P238"/>
  <c r="P237" s="1"/>
  <c r="P236" s="1"/>
  <c r="O238"/>
  <c r="O237" s="1"/>
  <c r="O236" s="1"/>
  <c r="O235" s="1"/>
  <c r="O234" s="1"/>
  <c r="R237"/>
  <c r="R236" s="1"/>
  <c r="R224"/>
  <c r="Q224"/>
  <c r="Q223" s="1"/>
  <c r="Q222" s="1"/>
  <c r="Q221" s="1"/>
  <c r="Q220" s="1"/>
  <c r="P224"/>
  <c r="P223" s="1"/>
  <c r="P222" s="1"/>
  <c r="P221" s="1"/>
  <c r="P220" s="1"/>
  <c r="O224"/>
  <c r="O223" s="1"/>
  <c r="O222" s="1"/>
  <c r="O221" s="1"/>
  <c r="O220" s="1"/>
  <c r="R223"/>
  <c r="R222" s="1"/>
  <c r="R221" s="1"/>
  <c r="R220" s="1"/>
  <c r="R217"/>
  <c r="Q217"/>
  <c r="Q216" s="1"/>
  <c r="Q215" s="1"/>
  <c r="Q214" s="1"/>
  <c r="Q213" s="1"/>
  <c r="P217"/>
  <c r="P216" s="1"/>
  <c r="P215" s="1"/>
  <c r="P214" s="1"/>
  <c r="P213" s="1"/>
  <c r="O217"/>
  <c r="O216" s="1"/>
  <c r="O215" s="1"/>
  <c r="O214" s="1"/>
  <c r="O213" s="1"/>
  <c r="R216"/>
  <c r="R215" s="1"/>
  <c r="R214" s="1"/>
  <c r="R213" s="1"/>
  <c r="R190"/>
  <c r="Q190"/>
  <c r="Q189" s="1"/>
  <c r="P190"/>
  <c r="P189" s="1"/>
  <c r="O190"/>
  <c r="O189" s="1"/>
  <c r="R189"/>
  <c r="R187"/>
  <c r="Q187"/>
  <c r="P187"/>
  <c r="O187"/>
  <c r="R185"/>
  <c r="R184" s="1"/>
  <c r="Q185"/>
  <c r="P185"/>
  <c r="P184" s="1"/>
  <c r="O185"/>
  <c r="O184" s="1"/>
  <c r="R176"/>
  <c r="Q176"/>
  <c r="Q175" s="1"/>
  <c r="Q174" s="1"/>
  <c r="P176"/>
  <c r="P175" s="1"/>
  <c r="P174" s="1"/>
  <c r="O176"/>
  <c r="O175" s="1"/>
  <c r="O174" s="1"/>
  <c r="R175"/>
  <c r="R174" s="1"/>
  <c r="R172"/>
  <c r="Q172"/>
  <c r="P172"/>
  <c r="O172"/>
  <c r="R171"/>
  <c r="Q171"/>
  <c r="P171"/>
  <c r="O171"/>
  <c r="R161"/>
  <c r="Q161"/>
  <c r="P161"/>
  <c r="O161"/>
  <c r="R159"/>
  <c r="Q159"/>
  <c r="P159"/>
  <c r="O159"/>
  <c r="R158"/>
  <c r="R157" s="1"/>
  <c r="R156" s="1"/>
  <c r="R155" s="1"/>
  <c r="R152"/>
  <c r="Q152"/>
  <c r="P152"/>
  <c r="O152"/>
  <c r="R151"/>
  <c r="Q151"/>
  <c r="P151"/>
  <c r="O151"/>
  <c r="R150"/>
  <c r="Q150"/>
  <c r="P150"/>
  <c r="O150"/>
  <c r="R149"/>
  <c r="Q149"/>
  <c r="P149"/>
  <c r="O149"/>
  <c r="R148"/>
  <c r="Q148"/>
  <c r="P148"/>
  <c r="O148"/>
  <c r="R145"/>
  <c r="Q145"/>
  <c r="P145"/>
  <c r="O145"/>
  <c r="R143"/>
  <c r="Q143"/>
  <c r="P143"/>
  <c r="O143"/>
  <c r="R141"/>
  <c r="Q141"/>
  <c r="P141"/>
  <c r="P140" s="1"/>
  <c r="O141"/>
  <c r="O140" s="1"/>
  <c r="R123"/>
  <c r="R122" s="1"/>
  <c r="R121" s="1"/>
  <c r="R120" s="1"/>
  <c r="R119" s="1"/>
  <c r="R118" s="1"/>
  <c r="Q123"/>
  <c r="Q122" s="1"/>
  <c r="Q121" s="1"/>
  <c r="Q120" s="1"/>
  <c r="Q119" s="1"/>
  <c r="Q118" s="1"/>
  <c r="P123"/>
  <c r="P122" s="1"/>
  <c r="P121" s="1"/>
  <c r="P120" s="1"/>
  <c r="P119" s="1"/>
  <c r="P118" s="1"/>
  <c r="O123"/>
  <c r="O122" s="1"/>
  <c r="O121" s="1"/>
  <c r="O120" s="1"/>
  <c r="O119" s="1"/>
  <c r="O118" s="1"/>
  <c r="R108"/>
  <c r="Q108"/>
  <c r="Q107" s="1"/>
  <c r="P108"/>
  <c r="P107" s="1"/>
  <c r="O108"/>
  <c r="O107" s="1"/>
  <c r="R107"/>
  <c r="R105"/>
  <c r="R104" s="1"/>
  <c r="Q105"/>
  <c r="Q104" s="1"/>
  <c r="P105"/>
  <c r="P104" s="1"/>
  <c r="O105"/>
  <c r="O104" s="1"/>
  <c r="R102"/>
  <c r="Q102"/>
  <c r="Q101" s="1"/>
  <c r="P102"/>
  <c r="P101" s="1"/>
  <c r="O102"/>
  <c r="O101" s="1"/>
  <c r="R101"/>
  <c r="R99"/>
  <c r="R98" s="1"/>
  <c r="Q99"/>
  <c r="Q98" s="1"/>
  <c r="P99"/>
  <c r="P98" s="1"/>
  <c r="O99"/>
  <c r="O98" s="1"/>
  <c r="R96"/>
  <c r="Q96"/>
  <c r="Q95" s="1"/>
  <c r="P96"/>
  <c r="P95" s="1"/>
  <c r="O96"/>
  <c r="O95" s="1"/>
  <c r="R95"/>
  <c r="R93"/>
  <c r="R92" s="1"/>
  <c r="Q93"/>
  <c r="Q92" s="1"/>
  <c r="P93"/>
  <c r="P92" s="1"/>
  <c r="O93"/>
  <c r="O92" s="1"/>
  <c r="R90"/>
  <c r="Q90"/>
  <c r="Q89" s="1"/>
  <c r="P90"/>
  <c r="P89" s="1"/>
  <c r="O90"/>
  <c r="O89" s="1"/>
  <c r="R89"/>
  <c r="R86"/>
  <c r="Q86"/>
  <c r="P86"/>
  <c r="O86"/>
  <c r="R82"/>
  <c r="Q82"/>
  <c r="P82"/>
  <c r="O82"/>
  <c r="R80"/>
  <c r="Q80"/>
  <c r="P80"/>
  <c r="O80"/>
  <c r="O79" s="1"/>
  <c r="O78" s="1"/>
  <c r="R79"/>
  <c r="R78" s="1"/>
  <c r="R73"/>
  <c r="Q73"/>
  <c r="P73"/>
  <c r="P72" s="1"/>
  <c r="P71" s="1"/>
  <c r="P70" s="1"/>
  <c r="P69" s="1"/>
  <c r="O73"/>
  <c r="O72" s="1"/>
  <c r="O71" s="1"/>
  <c r="O70" s="1"/>
  <c r="O69" s="1"/>
  <c r="R72"/>
  <c r="R71" s="1"/>
  <c r="R70" s="1"/>
  <c r="R69" s="1"/>
  <c r="Q72"/>
  <c r="Q71" s="1"/>
  <c r="Q70" s="1"/>
  <c r="Q69" s="1"/>
  <c r="R64"/>
  <c r="R63" s="1"/>
  <c r="Q64"/>
  <c r="Q63" s="1"/>
  <c r="P64"/>
  <c r="P63" s="1"/>
  <c r="O64"/>
  <c r="O63" s="1"/>
  <c r="R59"/>
  <c r="Q59"/>
  <c r="P59"/>
  <c r="O59"/>
  <c r="R57"/>
  <c r="Q57"/>
  <c r="P57"/>
  <c r="O57"/>
  <c r="R56"/>
  <c r="R52"/>
  <c r="R51" s="1"/>
  <c r="R50" s="1"/>
  <c r="R49" s="1"/>
  <c r="R48" s="1"/>
  <c r="Q52"/>
  <c r="Q51" s="1"/>
  <c r="Q50" s="1"/>
  <c r="Q49" s="1"/>
  <c r="Q48" s="1"/>
  <c r="P52"/>
  <c r="P51" s="1"/>
  <c r="P50" s="1"/>
  <c r="P49" s="1"/>
  <c r="P48" s="1"/>
  <c r="O52"/>
  <c r="O51" s="1"/>
  <c r="O50" s="1"/>
  <c r="O49" s="1"/>
  <c r="O48" s="1"/>
  <c r="R43"/>
  <c r="Q43"/>
  <c r="P43"/>
  <c r="O43"/>
  <c r="R41"/>
  <c r="Q41"/>
  <c r="P41"/>
  <c r="O41"/>
  <c r="R39"/>
  <c r="Q39"/>
  <c r="P39"/>
  <c r="O39"/>
  <c r="O38" s="1"/>
  <c r="O37" s="1"/>
  <c r="O36" s="1"/>
  <c r="O35" s="1"/>
  <c r="R38"/>
  <c r="R37" s="1"/>
  <c r="R36" s="1"/>
  <c r="R35" s="1"/>
  <c r="R31"/>
  <c r="Q31"/>
  <c r="P31"/>
  <c r="O31"/>
  <c r="R29"/>
  <c r="Q29"/>
  <c r="P29"/>
  <c r="O29"/>
  <c r="R27"/>
  <c r="Q27"/>
  <c r="P27"/>
  <c r="O27"/>
  <c r="R25"/>
  <c r="Q25"/>
  <c r="P25"/>
  <c r="P24" s="1"/>
  <c r="O25"/>
  <c r="O24" s="1"/>
  <c r="R24"/>
  <c r="Q24"/>
  <c r="R22"/>
  <c r="R21" s="1"/>
  <c r="Q22"/>
  <c r="Q21" s="1"/>
  <c r="P22"/>
  <c r="P21" s="1"/>
  <c r="O22"/>
  <c r="O21" s="1"/>
  <c r="R19"/>
  <c r="Q19"/>
  <c r="Q18" s="1"/>
  <c r="P19"/>
  <c r="P18" s="1"/>
  <c r="O19"/>
  <c r="O18" s="1"/>
  <c r="R18"/>
  <c r="N929"/>
  <c r="T929" s="1"/>
  <c r="M929"/>
  <c r="J928"/>
  <c r="J927" s="1"/>
  <c r="K928"/>
  <c r="K927" s="1"/>
  <c r="L928"/>
  <c r="L927" s="1"/>
  <c r="I928"/>
  <c r="I927" s="1"/>
  <c r="N1611"/>
  <c r="T1611" s="1"/>
  <c r="M1611"/>
  <c r="S1611" s="1"/>
  <c r="N1606"/>
  <c r="T1606" s="1"/>
  <c r="M1606"/>
  <c r="S1606" s="1"/>
  <c r="N1597"/>
  <c r="T1597" s="1"/>
  <c r="M1597"/>
  <c r="S1597" s="1"/>
  <c r="N1594"/>
  <c r="T1594" s="1"/>
  <c r="M1594"/>
  <c r="N1591"/>
  <c r="T1591" s="1"/>
  <c r="M1591"/>
  <c r="S1591" s="1"/>
  <c r="N1588"/>
  <c r="T1588" s="1"/>
  <c r="M1588"/>
  <c r="S1588" s="1"/>
  <c r="N1585"/>
  <c r="T1585" s="1"/>
  <c r="M1585"/>
  <c r="S1585" s="1"/>
  <c r="N1581"/>
  <c r="T1581" s="1"/>
  <c r="M1581"/>
  <c r="N1564"/>
  <c r="T1564" s="1"/>
  <c r="M1564"/>
  <c r="S1564" s="1"/>
  <c r="N1562"/>
  <c r="T1562" s="1"/>
  <c r="N1560"/>
  <c r="T1560" s="1"/>
  <c r="N1551"/>
  <c r="T1551" s="1"/>
  <c r="N1544"/>
  <c r="T1544" s="1"/>
  <c r="M1544"/>
  <c r="S1544" s="1"/>
  <c r="N1529"/>
  <c r="T1529" s="1"/>
  <c r="M1529"/>
  <c r="S1529" s="1"/>
  <c r="N1524"/>
  <c r="T1524" s="1"/>
  <c r="M1524"/>
  <c r="S1524" s="1"/>
  <c r="N1522"/>
  <c r="T1522" s="1"/>
  <c r="M1522"/>
  <c r="S1522" s="1"/>
  <c r="N1519"/>
  <c r="T1519" s="1"/>
  <c r="M1519"/>
  <c r="S1519" s="1"/>
  <c r="N1517"/>
  <c r="T1517" s="1"/>
  <c r="M1517"/>
  <c r="S1517" s="1"/>
  <c r="N1515"/>
  <c r="T1515" s="1"/>
  <c r="M1515"/>
  <c r="N1512"/>
  <c r="T1512" s="1"/>
  <c r="M1512"/>
  <c r="N1510"/>
  <c r="T1510" s="1"/>
  <c r="M1510"/>
  <c r="S1510" s="1"/>
  <c r="N1508"/>
  <c r="T1508" s="1"/>
  <c r="M1508"/>
  <c r="S1508" s="1"/>
  <c r="N1505"/>
  <c r="T1505" s="1"/>
  <c r="M1505"/>
  <c r="S1505" s="1"/>
  <c r="N1502"/>
  <c r="T1502" s="1"/>
  <c r="M1502"/>
  <c r="S1502" s="1"/>
  <c r="N1500"/>
  <c r="T1500" s="1"/>
  <c r="M1500"/>
  <c r="S1500" s="1"/>
  <c r="N1497"/>
  <c r="T1497" s="1"/>
  <c r="M1497"/>
  <c r="S1497" s="1"/>
  <c r="N1495"/>
  <c r="T1495" s="1"/>
  <c r="M1495"/>
  <c r="S1495" s="1"/>
  <c r="N1492"/>
  <c r="T1492" s="1"/>
  <c r="M1492"/>
  <c r="S1492" s="1"/>
  <c r="N1488"/>
  <c r="T1488" s="1"/>
  <c r="N1486"/>
  <c r="T1486" s="1"/>
  <c r="N1484"/>
  <c r="T1484" s="1"/>
  <c r="N1481"/>
  <c r="T1481" s="1"/>
  <c r="M1481"/>
  <c r="S1481" s="1"/>
  <c r="N1479"/>
  <c r="T1479" s="1"/>
  <c r="M1479"/>
  <c r="S1479" s="1"/>
  <c r="N1477"/>
  <c r="T1477" s="1"/>
  <c r="N1473"/>
  <c r="T1473" s="1"/>
  <c r="M1473"/>
  <c r="S1473" s="1"/>
  <c r="N1471"/>
  <c r="T1471" s="1"/>
  <c r="M1471"/>
  <c r="S1471" s="1"/>
  <c r="N1469"/>
  <c r="T1469" s="1"/>
  <c r="N1464"/>
  <c r="T1464" s="1"/>
  <c r="M1464"/>
  <c r="S1464" s="1"/>
  <c r="N1459"/>
  <c r="T1459" s="1"/>
  <c r="N1452"/>
  <c r="T1452" s="1"/>
  <c r="M1452"/>
  <c r="S1452" s="1"/>
  <c r="N1443"/>
  <c r="T1443" s="1"/>
  <c r="M1443"/>
  <c r="S1443" s="1"/>
  <c r="N1440"/>
  <c r="T1440" s="1"/>
  <c r="M1440"/>
  <c r="S1440" s="1"/>
  <c r="N1436"/>
  <c r="T1436" s="1"/>
  <c r="N1427"/>
  <c r="T1427" s="1"/>
  <c r="M1427"/>
  <c r="S1427" s="1"/>
  <c r="N1420"/>
  <c r="T1420" s="1"/>
  <c r="M1420"/>
  <c r="S1420" s="1"/>
  <c r="N1417"/>
  <c r="T1417" s="1"/>
  <c r="M1417"/>
  <c r="S1417" s="1"/>
  <c r="N1414"/>
  <c r="T1414" s="1"/>
  <c r="M1414"/>
  <c r="S1414" s="1"/>
  <c r="N1411"/>
  <c r="T1411" s="1"/>
  <c r="M1411"/>
  <c r="S1411" s="1"/>
  <c r="N1408"/>
  <c r="T1408" s="1"/>
  <c r="M1408"/>
  <c r="S1408" s="1"/>
  <c r="N1405"/>
  <c r="T1405" s="1"/>
  <c r="M1405"/>
  <c r="S1405" s="1"/>
  <c r="N1402"/>
  <c r="T1402" s="1"/>
  <c r="M1402"/>
  <c r="S1402" s="1"/>
  <c r="N1399"/>
  <c r="T1399" s="1"/>
  <c r="M1399"/>
  <c r="S1399" s="1"/>
  <c r="N1396"/>
  <c r="T1396" s="1"/>
  <c r="M1396"/>
  <c r="S1396" s="1"/>
  <c r="N1393"/>
  <c r="T1393" s="1"/>
  <c r="M1393"/>
  <c r="S1393" s="1"/>
  <c r="N1384"/>
  <c r="T1384" s="1"/>
  <c r="M1384"/>
  <c r="S1384" s="1"/>
  <c r="N1387"/>
  <c r="T1387" s="1"/>
  <c r="M1387"/>
  <c r="S1387" s="1"/>
  <c r="N1390"/>
  <c r="T1390" s="1"/>
  <c r="M1390"/>
  <c r="S1390" s="1"/>
  <c r="N1381"/>
  <c r="T1381" s="1"/>
  <c r="M1381"/>
  <c r="S1381" s="1"/>
  <c r="N1378"/>
  <c r="T1378" s="1"/>
  <c r="M1378"/>
  <c r="S1378" s="1"/>
  <c r="N1375"/>
  <c r="T1375" s="1"/>
  <c r="M1375"/>
  <c r="S1375" s="1"/>
  <c r="N1372"/>
  <c r="T1372" s="1"/>
  <c r="M1372"/>
  <c r="S1372" s="1"/>
  <c r="N1369"/>
  <c r="T1369" s="1"/>
  <c r="M1369"/>
  <c r="S1369" s="1"/>
  <c r="N1366"/>
  <c r="T1366" s="1"/>
  <c r="M1366"/>
  <c r="S1366" s="1"/>
  <c r="N1363"/>
  <c r="T1363" s="1"/>
  <c r="M1363"/>
  <c r="S1363" s="1"/>
  <c r="N1360"/>
  <c r="T1360" s="1"/>
  <c r="M1360"/>
  <c r="S1360" s="1"/>
  <c r="N1357"/>
  <c r="T1357" s="1"/>
  <c r="M1357"/>
  <c r="S1357" s="1"/>
  <c r="N1354"/>
  <c r="T1354" s="1"/>
  <c r="M1354"/>
  <c r="S1354" s="1"/>
  <c r="N1351"/>
  <c r="T1351" s="1"/>
  <c r="M1351"/>
  <c r="S1351" s="1"/>
  <c r="N1348"/>
  <c r="T1348" s="1"/>
  <c r="M1348"/>
  <c r="S1348" s="1"/>
  <c r="N1342"/>
  <c r="T1342" s="1"/>
  <c r="M1342"/>
  <c r="S1342" s="1"/>
  <c r="N1345"/>
  <c r="T1345" s="1"/>
  <c r="M1345"/>
  <c r="N1335"/>
  <c r="T1335" s="1"/>
  <c r="N1333"/>
  <c r="T1333" s="1"/>
  <c r="N1322"/>
  <c r="T1322" s="1"/>
  <c r="N1311"/>
  <c r="T1311" s="1"/>
  <c r="M1311"/>
  <c r="S1311" s="1"/>
  <c r="N1303"/>
  <c r="T1303" s="1"/>
  <c r="M1303"/>
  <c r="S1303" s="1"/>
  <c r="N1300"/>
  <c r="T1300" s="1"/>
  <c r="M1300"/>
  <c r="S1300" s="1"/>
  <c r="N1297"/>
  <c r="T1297" s="1"/>
  <c r="M1297"/>
  <c r="S1297" s="1"/>
  <c r="N1293"/>
  <c r="T1293" s="1"/>
  <c r="M1293"/>
  <c r="S1293" s="1"/>
  <c r="N1288"/>
  <c r="T1288" s="1"/>
  <c r="M1288"/>
  <c r="S1288" s="1"/>
  <c r="N1284"/>
  <c r="T1284" s="1"/>
  <c r="N1272"/>
  <c r="T1272" s="1"/>
  <c r="N1265"/>
  <c r="T1265" s="1"/>
  <c r="M1265"/>
  <c r="S1265" s="1"/>
  <c r="N1258"/>
  <c r="T1258" s="1"/>
  <c r="M1258"/>
  <c r="S1258" s="1"/>
  <c r="N1253"/>
  <c r="T1253" s="1"/>
  <c r="M1253"/>
  <c r="S1253" s="1"/>
  <c r="N1248"/>
  <c r="T1248" s="1"/>
  <c r="M1248"/>
  <c r="S1248" s="1"/>
  <c r="N1244"/>
  <c r="T1244" s="1"/>
  <c r="N1235"/>
  <c r="T1235" s="1"/>
  <c r="M1235"/>
  <c r="S1235" s="1"/>
  <c r="N1223"/>
  <c r="T1223" s="1"/>
  <c r="M1223"/>
  <c r="S1223" s="1"/>
  <c r="N1213"/>
  <c r="T1213" s="1"/>
  <c r="M1213"/>
  <c r="S1213" s="1"/>
  <c r="N1210"/>
  <c r="T1210" s="1"/>
  <c r="M1210"/>
  <c r="S1210" s="1"/>
  <c r="N1208"/>
  <c r="T1208" s="1"/>
  <c r="M1208"/>
  <c r="S1208" s="1"/>
  <c r="N1189"/>
  <c r="T1189" s="1"/>
  <c r="M1189"/>
  <c r="S1189" s="1"/>
  <c r="N1187"/>
  <c r="T1187" s="1"/>
  <c r="N1182"/>
  <c r="T1182" s="1"/>
  <c r="M1182"/>
  <c r="S1182" s="1"/>
  <c r="N1177"/>
  <c r="T1177" s="1"/>
  <c r="M1177"/>
  <c r="S1177" s="1"/>
  <c r="N1172"/>
  <c r="T1172" s="1"/>
  <c r="N1165"/>
  <c r="T1165" s="1"/>
  <c r="M1165"/>
  <c r="S1165" s="1"/>
  <c r="N1160"/>
  <c r="T1160" s="1"/>
  <c r="M1160"/>
  <c r="S1160" s="1"/>
  <c r="N1155"/>
  <c r="T1155" s="1"/>
  <c r="M1155"/>
  <c r="S1155" s="1"/>
  <c r="N1150"/>
  <c r="T1150" s="1"/>
  <c r="N1143"/>
  <c r="T1143" s="1"/>
  <c r="M1143"/>
  <c r="S1143" s="1"/>
  <c r="N1138"/>
  <c r="T1138" s="1"/>
  <c r="M1138"/>
  <c r="S1138" s="1"/>
  <c r="N1133"/>
  <c r="T1133" s="1"/>
  <c r="N1128"/>
  <c r="T1128" s="1"/>
  <c r="M1128"/>
  <c r="S1128" s="1"/>
  <c r="N1111"/>
  <c r="T1111" s="1"/>
  <c r="M1111"/>
  <c r="S1111" s="1"/>
  <c r="N1108"/>
  <c r="T1108" s="1"/>
  <c r="M1108"/>
  <c r="S1108" s="1"/>
  <c r="N1105"/>
  <c r="T1105" s="1"/>
  <c r="M1105"/>
  <c r="S1105" s="1"/>
  <c r="N1102"/>
  <c r="T1102" s="1"/>
  <c r="M1102"/>
  <c r="S1102" s="1"/>
  <c r="N1099"/>
  <c r="T1099" s="1"/>
  <c r="M1099"/>
  <c r="S1099" s="1"/>
  <c r="N1095"/>
  <c r="T1095" s="1"/>
  <c r="N1078"/>
  <c r="T1078" s="1"/>
  <c r="M1078"/>
  <c r="S1078" s="1"/>
  <c r="N1069"/>
  <c r="T1069" s="1"/>
  <c r="M1069"/>
  <c r="S1069" s="1"/>
  <c r="N1060"/>
  <c r="T1060" s="1"/>
  <c r="N1048"/>
  <c r="T1048" s="1"/>
  <c r="M1048"/>
  <c r="S1048" s="1"/>
  <c r="N1043"/>
  <c r="T1043" s="1"/>
  <c r="M1043"/>
  <c r="S1043" s="1"/>
  <c r="N1040"/>
  <c r="T1040" s="1"/>
  <c r="M1040"/>
  <c r="S1040" s="1"/>
  <c r="N1036"/>
  <c r="T1036" s="1"/>
  <c r="N1020"/>
  <c r="T1020" s="1"/>
  <c r="M1020"/>
  <c r="S1020" s="1"/>
  <c r="N998"/>
  <c r="T998" s="1"/>
  <c r="M998"/>
  <c r="S998" s="1"/>
  <c r="N994"/>
  <c r="T994" s="1"/>
  <c r="N988"/>
  <c r="T988" s="1"/>
  <c r="N979"/>
  <c r="T979" s="1"/>
  <c r="M979"/>
  <c r="S979" s="1"/>
  <c r="N976"/>
  <c r="T976" s="1"/>
  <c r="M976"/>
  <c r="S976" s="1"/>
  <c r="N969"/>
  <c r="T969" s="1"/>
  <c r="M969"/>
  <c r="S969" s="1"/>
  <c r="N962"/>
  <c r="T962" s="1"/>
  <c r="M962"/>
  <c r="S962" s="1"/>
  <c r="N959"/>
  <c r="T959" s="1"/>
  <c r="M959"/>
  <c r="S959" s="1"/>
  <c r="N956"/>
  <c r="T956" s="1"/>
  <c r="M956"/>
  <c r="S956" s="1"/>
  <c r="N953"/>
  <c r="T953" s="1"/>
  <c r="M953"/>
  <c r="S953" s="1"/>
  <c r="N950"/>
  <c r="T950" s="1"/>
  <c r="M950"/>
  <c r="S950" s="1"/>
  <c r="N947"/>
  <c r="T947" s="1"/>
  <c r="M947"/>
  <c r="S947" s="1"/>
  <c r="N944"/>
  <c r="T944" s="1"/>
  <c r="M944"/>
  <c r="S944" s="1"/>
  <c r="N926"/>
  <c r="T926" s="1"/>
  <c r="M926"/>
  <c r="S926" s="1"/>
  <c r="N923"/>
  <c r="T923" s="1"/>
  <c r="M923"/>
  <c r="S923" s="1"/>
  <c r="N906"/>
  <c r="T906" s="1"/>
  <c r="M906"/>
  <c r="S906" s="1"/>
  <c r="N893"/>
  <c r="T893" s="1"/>
  <c r="N890"/>
  <c r="T890" s="1"/>
  <c r="N875"/>
  <c r="T875" s="1"/>
  <c r="N852"/>
  <c r="T852" s="1"/>
  <c r="N847"/>
  <c r="T847" s="1"/>
  <c r="M847"/>
  <c r="S847" s="1"/>
  <c r="N844"/>
  <c r="T844" s="1"/>
  <c r="N840"/>
  <c r="T840" s="1"/>
  <c r="N824"/>
  <c r="T824" s="1"/>
  <c r="M824"/>
  <c r="S824" s="1"/>
  <c r="N820"/>
  <c r="T820" s="1"/>
  <c r="M820"/>
  <c r="S820" s="1"/>
  <c r="N817"/>
  <c r="T817" s="1"/>
  <c r="M817"/>
  <c r="S817" s="1"/>
  <c r="N798"/>
  <c r="T798" s="1"/>
  <c r="M798"/>
  <c r="S798" s="1"/>
  <c r="N794"/>
  <c r="T794" s="1"/>
  <c r="M794"/>
  <c r="S794" s="1"/>
  <c r="N792"/>
  <c r="T792" s="1"/>
  <c r="M792"/>
  <c r="S792" s="1"/>
  <c r="N788"/>
  <c r="T788" s="1"/>
  <c r="N784"/>
  <c r="T784" s="1"/>
  <c r="N774"/>
  <c r="T774" s="1"/>
  <c r="M774"/>
  <c r="S774" s="1"/>
  <c r="N770"/>
  <c r="T770" s="1"/>
  <c r="N732"/>
  <c r="T732" s="1"/>
  <c r="N736"/>
  <c r="T736" s="1"/>
  <c r="N747"/>
  <c r="T747" s="1"/>
  <c r="M747"/>
  <c r="N719"/>
  <c r="T719" s="1"/>
  <c r="M719"/>
  <c r="S719" s="1"/>
  <c r="N697"/>
  <c r="T697" s="1"/>
  <c r="M697"/>
  <c r="S697" s="1"/>
  <c r="N693"/>
  <c r="T693" s="1"/>
  <c r="N689"/>
  <c r="T689" s="1"/>
  <c r="N682"/>
  <c r="T682" s="1"/>
  <c r="M682"/>
  <c r="S682" s="1"/>
  <c r="N664"/>
  <c r="T664" s="1"/>
  <c r="N660"/>
  <c r="T660" s="1"/>
  <c r="Z660" s="1"/>
  <c r="AF660" s="1"/>
  <c r="AL660" s="1"/>
  <c r="N659"/>
  <c r="T659" s="1"/>
  <c r="Z659" s="1"/>
  <c r="AF659" s="1"/>
  <c r="AL659" s="1"/>
  <c r="N655"/>
  <c r="T655" s="1"/>
  <c r="Z655" s="1"/>
  <c r="AF655" s="1"/>
  <c r="AL655" s="1"/>
  <c r="N654"/>
  <c r="T654" s="1"/>
  <c r="Z654" s="1"/>
  <c r="AF654" s="1"/>
  <c r="AL654" s="1"/>
  <c r="N645"/>
  <c r="T645" s="1"/>
  <c r="N633"/>
  <c r="T633" s="1"/>
  <c r="Z633" s="1"/>
  <c r="AF633" s="1"/>
  <c r="AL633" s="1"/>
  <c r="M633"/>
  <c r="S633" s="1"/>
  <c r="Y633" s="1"/>
  <c r="AE633" s="1"/>
  <c r="AK633" s="1"/>
  <c r="N632"/>
  <c r="T632" s="1"/>
  <c r="Z632" s="1"/>
  <c r="AF632" s="1"/>
  <c r="AL632" s="1"/>
  <c r="AL631" s="1"/>
  <c r="AL630" s="1"/>
  <c r="AL623" s="1"/>
  <c r="AL622" s="1"/>
  <c r="M632"/>
  <c r="S632" s="1"/>
  <c r="N612"/>
  <c r="T612" s="1"/>
  <c r="Z612" s="1"/>
  <c r="AF612" s="1"/>
  <c r="AL612" s="1"/>
  <c r="M612"/>
  <c r="S612" s="1"/>
  <c r="Y612" s="1"/>
  <c r="AE612" s="1"/>
  <c r="AK612" s="1"/>
  <c r="N611"/>
  <c r="T611" s="1"/>
  <c r="Z611" s="1"/>
  <c r="AF611" s="1"/>
  <c r="AL611" s="1"/>
  <c r="AL610" s="1"/>
  <c r="AL609" s="1"/>
  <c r="M611"/>
  <c r="S611" s="1"/>
  <c r="N608"/>
  <c r="T608" s="1"/>
  <c r="Z608" s="1"/>
  <c r="AF608" s="1"/>
  <c r="AL608" s="1"/>
  <c r="M608"/>
  <c r="S608" s="1"/>
  <c r="Y608" s="1"/>
  <c r="AE608" s="1"/>
  <c r="AK608" s="1"/>
  <c r="N607"/>
  <c r="T607" s="1"/>
  <c r="Z607" s="1"/>
  <c r="AF607" s="1"/>
  <c r="AL607" s="1"/>
  <c r="AL606" s="1"/>
  <c r="AL605" s="1"/>
  <c r="AL604" s="1"/>
  <c r="M607"/>
  <c r="S607" s="1"/>
  <c r="N592"/>
  <c r="T592" s="1"/>
  <c r="Z592" s="1"/>
  <c r="AF592" s="1"/>
  <c r="AL592" s="1"/>
  <c r="M592"/>
  <c r="S592" s="1"/>
  <c r="Y592" s="1"/>
  <c r="AE592" s="1"/>
  <c r="AK592" s="1"/>
  <c r="N591"/>
  <c r="T591" s="1"/>
  <c r="Z591" s="1"/>
  <c r="AF591" s="1"/>
  <c r="AL591" s="1"/>
  <c r="AL590" s="1"/>
  <c r="AL589" s="1"/>
  <c r="M591"/>
  <c r="S591" s="1"/>
  <c r="N588"/>
  <c r="T588" s="1"/>
  <c r="Z588" s="1"/>
  <c r="AF588" s="1"/>
  <c r="AL588" s="1"/>
  <c r="M588"/>
  <c r="S588" s="1"/>
  <c r="Y588" s="1"/>
  <c r="AE588" s="1"/>
  <c r="AK588" s="1"/>
  <c r="N587"/>
  <c r="T587" s="1"/>
  <c r="Z587" s="1"/>
  <c r="AF587" s="1"/>
  <c r="AL587" s="1"/>
  <c r="AL586" s="1"/>
  <c r="AL585" s="1"/>
  <c r="N584"/>
  <c r="T584" s="1"/>
  <c r="M584"/>
  <c r="S584" s="1"/>
  <c r="N581"/>
  <c r="T581" s="1"/>
  <c r="Z581" s="1"/>
  <c r="AF581" s="1"/>
  <c r="AL581" s="1"/>
  <c r="M581"/>
  <c r="S581" s="1"/>
  <c r="Y581" s="1"/>
  <c r="AE581" s="1"/>
  <c r="AK581" s="1"/>
  <c r="N580"/>
  <c r="T580" s="1"/>
  <c r="Z580" s="1"/>
  <c r="AF580" s="1"/>
  <c r="AL580" s="1"/>
  <c r="M580"/>
  <c r="S580" s="1"/>
  <c r="Y580" s="1"/>
  <c r="AE580" s="1"/>
  <c r="AK580" s="1"/>
  <c r="N577"/>
  <c r="T577" s="1"/>
  <c r="M577"/>
  <c r="S577" s="1"/>
  <c r="N573"/>
  <c r="T573" s="1"/>
  <c r="Z573" s="1"/>
  <c r="AF573" s="1"/>
  <c r="AL573" s="1"/>
  <c r="N572"/>
  <c r="T572" s="1"/>
  <c r="Z572" s="1"/>
  <c r="AF572" s="1"/>
  <c r="AL572" s="1"/>
  <c r="N569"/>
  <c r="T569" s="1"/>
  <c r="Z569" s="1"/>
  <c r="AF569" s="1"/>
  <c r="AL569" s="1"/>
  <c r="N568"/>
  <c r="T568" s="1"/>
  <c r="Z568" s="1"/>
  <c r="AF568" s="1"/>
  <c r="AL568" s="1"/>
  <c r="N565"/>
  <c r="T565" s="1"/>
  <c r="N562"/>
  <c r="T562" s="1"/>
  <c r="Z562" s="1"/>
  <c r="AF562" s="1"/>
  <c r="AL562" s="1"/>
  <c r="N561"/>
  <c r="T561" s="1"/>
  <c r="Z561" s="1"/>
  <c r="AF561" s="1"/>
  <c r="AL561" s="1"/>
  <c r="AL560" s="1"/>
  <c r="AL559" s="1"/>
  <c r="N558"/>
  <c r="T558" s="1"/>
  <c r="N548"/>
  <c r="T548" s="1"/>
  <c r="M548"/>
  <c r="S548" s="1"/>
  <c r="N537"/>
  <c r="T537" s="1"/>
  <c r="M537"/>
  <c r="S537" s="1"/>
  <c r="N524"/>
  <c r="T524" s="1"/>
  <c r="M524"/>
  <c r="S524" s="1"/>
  <c r="N520"/>
  <c r="T520" s="1"/>
  <c r="N516"/>
  <c r="T516" s="1"/>
  <c r="N489"/>
  <c r="T489" s="1"/>
  <c r="M489"/>
  <c r="S489" s="1"/>
  <c r="N483"/>
  <c r="T483" s="1"/>
  <c r="N487"/>
  <c r="T487" s="1"/>
  <c r="N476"/>
  <c r="T476" s="1"/>
  <c r="M476"/>
  <c r="S476" s="1"/>
  <c r="N474"/>
  <c r="T474" s="1"/>
  <c r="M474"/>
  <c r="S474" s="1"/>
  <c r="N469"/>
  <c r="T469" s="1"/>
  <c r="M469"/>
  <c r="S469" s="1"/>
  <c r="N464"/>
  <c r="T464" s="1"/>
  <c r="M464"/>
  <c r="S464" s="1"/>
  <c r="N451"/>
  <c r="T451" s="1"/>
  <c r="M451"/>
  <c r="S451" s="1"/>
  <c r="N443"/>
  <c r="T443" s="1"/>
  <c r="M443"/>
  <c r="S443" s="1"/>
  <c r="N435"/>
  <c r="T435" s="1"/>
  <c r="M435"/>
  <c r="S435" s="1"/>
  <c r="N432"/>
  <c r="T432" s="1"/>
  <c r="M432"/>
  <c r="S432" s="1"/>
  <c r="N430"/>
  <c r="T430" s="1"/>
  <c r="N426"/>
  <c r="T426" s="1"/>
  <c r="N411"/>
  <c r="T411" s="1"/>
  <c r="N409"/>
  <c r="T409" s="1"/>
  <c r="N406"/>
  <c r="T406" s="1"/>
  <c r="H405"/>
  <c r="H404" s="1"/>
  <c r="I405"/>
  <c r="I404" s="1"/>
  <c r="J405"/>
  <c r="J404" s="1"/>
  <c r="K405"/>
  <c r="K404" s="1"/>
  <c r="L405"/>
  <c r="L404" s="1"/>
  <c r="H402"/>
  <c r="H401" s="1"/>
  <c r="I402"/>
  <c r="I401" s="1"/>
  <c r="J402"/>
  <c r="J401" s="1"/>
  <c r="K402"/>
  <c r="K401" s="1"/>
  <c r="L402"/>
  <c r="L401" s="1"/>
  <c r="H397"/>
  <c r="H396" s="1"/>
  <c r="H395" s="1"/>
  <c r="H394" s="1"/>
  <c r="I397"/>
  <c r="I396" s="1"/>
  <c r="I395" s="1"/>
  <c r="I394" s="1"/>
  <c r="J397"/>
  <c r="J396" s="1"/>
  <c r="J395" s="1"/>
  <c r="J394" s="1"/>
  <c r="K397"/>
  <c r="K396" s="1"/>
  <c r="K395" s="1"/>
  <c r="K394" s="1"/>
  <c r="L397"/>
  <c r="L396" s="1"/>
  <c r="L395" s="1"/>
  <c r="L394" s="1"/>
  <c r="N403"/>
  <c r="T403" s="1"/>
  <c r="N398"/>
  <c r="T398" s="1"/>
  <c r="M398"/>
  <c r="S398" s="1"/>
  <c r="N392"/>
  <c r="T392" s="1"/>
  <c r="M392"/>
  <c r="S392" s="1"/>
  <c r="N385"/>
  <c r="T385" s="1"/>
  <c r="M385"/>
  <c r="S385" s="1"/>
  <c r="N378"/>
  <c r="T378" s="1"/>
  <c r="M378"/>
  <c r="S378" s="1"/>
  <c r="N375"/>
  <c r="T375" s="1"/>
  <c r="M375"/>
  <c r="S375" s="1"/>
  <c r="N372"/>
  <c r="T372" s="1"/>
  <c r="M372"/>
  <c r="S372" s="1"/>
  <c r="H364"/>
  <c r="H363" s="1"/>
  <c r="H362" s="1"/>
  <c r="I364"/>
  <c r="I363" s="1"/>
  <c r="I362" s="1"/>
  <c r="J364"/>
  <c r="J363" s="1"/>
  <c r="J362" s="1"/>
  <c r="K364"/>
  <c r="K363" s="1"/>
  <c r="K362" s="1"/>
  <c r="L364"/>
  <c r="L363" s="1"/>
  <c r="L362" s="1"/>
  <c r="N369"/>
  <c r="T369" s="1"/>
  <c r="N365"/>
  <c r="T365" s="1"/>
  <c r="M365"/>
  <c r="S365" s="1"/>
  <c r="N347"/>
  <c r="T347" s="1"/>
  <c r="N332"/>
  <c r="T332" s="1"/>
  <c r="M332"/>
  <c r="S332" s="1"/>
  <c r="N329"/>
  <c r="T329" s="1"/>
  <c r="M329"/>
  <c r="S329" s="1"/>
  <c r="N327"/>
  <c r="T327" s="1"/>
  <c r="N323"/>
  <c r="T323" s="1"/>
  <c r="M323"/>
  <c r="S323" s="1"/>
  <c r="N314"/>
  <c r="T314" s="1"/>
  <c r="M314"/>
  <c r="S314" s="1"/>
  <c r="N309"/>
  <c r="T309" s="1"/>
  <c r="M309"/>
  <c r="S309" s="1"/>
  <c r="N302"/>
  <c r="T302" s="1"/>
  <c r="M302"/>
  <c r="S302" s="1"/>
  <c r="N295"/>
  <c r="T295" s="1"/>
  <c r="M295"/>
  <c r="S295" s="1"/>
  <c r="N292"/>
  <c r="T292" s="1"/>
  <c r="N290"/>
  <c r="T290" s="1"/>
  <c r="N242"/>
  <c r="T242" s="1"/>
  <c r="N239"/>
  <c r="T239" s="1"/>
  <c r="N225"/>
  <c r="T225" s="1"/>
  <c r="M225"/>
  <c r="S225" s="1"/>
  <c r="N218"/>
  <c r="T218" s="1"/>
  <c r="M218"/>
  <c r="S218" s="1"/>
  <c r="N191"/>
  <c r="T191" s="1"/>
  <c r="M191"/>
  <c r="S191" s="1"/>
  <c r="N188"/>
  <c r="T188" s="1"/>
  <c r="M188"/>
  <c r="S188" s="1"/>
  <c r="N186"/>
  <c r="T186" s="1"/>
  <c r="M186"/>
  <c r="S186" s="1"/>
  <c r="N177"/>
  <c r="T177" s="1"/>
  <c r="M177"/>
  <c r="S177" s="1"/>
  <c r="N173"/>
  <c r="T173" s="1"/>
  <c r="Z173" s="1"/>
  <c r="AF173" s="1"/>
  <c r="AL173" s="1"/>
  <c r="N163"/>
  <c r="T163" s="1"/>
  <c r="Z163" s="1"/>
  <c r="AF163" s="1"/>
  <c r="AL163" s="1"/>
  <c r="M163"/>
  <c r="S163" s="1"/>
  <c r="Y163" s="1"/>
  <c r="AE163" s="1"/>
  <c r="AK163" s="1"/>
  <c r="N162"/>
  <c r="T162" s="1"/>
  <c r="M162"/>
  <c r="S162" s="1"/>
  <c r="Y162" s="1"/>
  <c r="AE162" s="1"/>
  <c r="AK162" s="1"/>
  <c r="N160"/>
  <c r="T160" s="1"/>
  <c r="M160"/>
  <c r="S160" s="1"/>
  <c r="N153"/>
  <c r="T153" s="1"/>
  <c r="Z153" s="1"/>
  <c r="AF153" s="1"/>
  <c r="AL153" s="1"/>
  <c r="M153"/>
  <c r="S153" s="1"/>
  <c r="Y153" s="1"/>
  <c r="AE153" s="1"/>
  <c r="AK153" s="1"/>
  <c r="N146"/>
  <c r="T146" s="1"/>
  <c r="M146"/>
  <c r="S146" s="1"/>
  <c r="N144"/>
  <c r="T144" s="1"/>
  <c r="M144"/>
  <c r="S144" s="1"/>
  <c r="N142"/>
  <c r="T142" s="1"/>
  <c r="N124"/>
  <c r="T124" s="1"/>
  <c r="M124"/>
  <c r="S124" s="1"/>
  <c r="N109"/>
  <c r="T109" s="1"/>
  <c r="M109"/>
  <c r="S109" s="1"/>
  <c r="N106"/>
  <c r="T106" s="1"/>
  <c r="M106"/>
  <c r="S106" s="1"/>
  <c r="N103"/>
  <c r="T103" s="1"/>
  <c r="M103"/>
  <c r="S103" s="1"/>
  <c r="N100"/>
  <c r="T100" s="1"/>
  <c r="M100"/>
  <c r="S100" s="1"/>
  <c r="N97"/>
  <c r="T97" s="1"/>
  <c r="M97"/>
  <c r="S97" s="1"/>
  <c r="N94"/>
  <c r="T94" s="1"/>
  <c r="M94"/>
  <c r="S94" s="1"/>
  <c r="N91"/>
  <c r="T91" s="1"/>
  <c r="M91"/>
  <c r="S91" s="1"/>
  <c r="N87"/>
  <c r="T87" s="1"/>
  <c r="M87"/>
  <c r="S87" s="1"/>
  <c r="N83"/>
  <c r="T83" s="1"/>
  <c r="M83"/>
  <c r="S83" s="1"/>
  <c r="N81"/>
  <c r="T81" s="1"/>
  <c r="N74"/>
  <c r="T74" s="1"/>
  <c r="N65"/>
  <c r="T65" s="1"/>
  <c r="M65"/>
  <c r="S65" s="1"/>
  <c r="N60"/>
  <c r="T60" s="1"/>
  <c r="N58"/>
  <c r="T58" s="1"/>
  <c r="N53"/>
  <c r="T53" s="1"/>
  <c r="M53"/>
  <c r="S53" s="1"/>
  <c r="N45"/>
  <c r="T45" s="1"/>
  <c r="M45"/>
  <c r="S45" s="1"/>
  <c r="N42"/>
  <c r="T42" s="1"/>
  <c r="M42"/>
  <c r="S42" s="1"/>
  <c r="N40"/>
  <c r="T40" s="1"/>
  <c r="N33"/>
  <c r="T33" s="1"/>
  <c r="N30"/>
  <c r="T30" s="1"/>
  <c r="M30"/>
  <c r="M29" s="1"/>
  <c r="N28"/>
  <c r="T28" s="1"/>
  <c r="N26"/>
  <c r="T26" s="1"/>
  <c r="N23"/>
  <c r="T23" s="1"/>
  <c r="N20"/>
  <c r="T20" s="1"/>
  <c r="H1610"/>
  <c r="H1609" s="1"/>
  <c r="H1608" s="1"/>
  <c r="H1607" s="1"/>
  <c r="I1610"/>
  <c r="I1609" s="1"/>
  <c r="I1608" s="1"/>
  <c r="I1607" s="1"/>
  <c r="J1610"/>
  <c r="J1609" s="1"/>
  <c r="J1608" s="1"/>
  <c r="J1607" s="1"/>
  <c r="K1610"/>
  <c r="K1609" s="1"/>
  <c r="K1608" s="1"/>
  <c r="K1607" s="1"/>
  <c r="L1610"/>
  <c r="L1609" s="1"/>
  <c r="L1608" s="1"/>
  <c r="L1607" s="1"/>
  <c r="H1605"/>
  <c r="H1604" s="1"/>
  <c r="H1603" s="1"/>
  <c r="H1602" s="1"/>
  <c r="I1605"/>
  <c r="I1604" s="1"/>
  <c r="I1603" s="1"/>
  <c r="I1602" s="1"/>
  <c r="J1605"/>
  <c r="J1604" s="1"/>
  <c r="J1603" s="1"/>
  <c r="J1602" s="1"/>
  <c r="K1605"/>
  <c r="K1604" s="1"/>
  <c r="K1603" s="1"/>
  <c r="K1602" s="1"/>
  <c r="L1605"/>
  <c r="L1604" s="1"/>
  <c r="L1603" s="1"/>
  <c r="L1602" s="1"/>
  <c r="H1596"/>
  <c r="H1595" s="1"/>
  <c r="I1596"/>
  <c r="I1595" s="1"/>
  <c r="J1596"/>
  <c r="J1595" s="1"/>
  <c r="K1596"/>
  <c r="K1595" s="1"/>
  <c r="L1596"/>
  <c r="L1595" s="1"/>
  <c r="N1596"/>
  <c r="N1595" s="1"/>
  <c r="H1593"/>
  <c r="H1592" s="1"/>
  <c r="I1593"/>
  <c r="I1592" s="1"/>
  <c r="J1593"/>
  <c r="J1592" s="1"/>
  <c r="K1593"/>
  <c r="K1592" s="1"/>
  <c r="L1593"/>
  <c r="L1592" s="1"/>
  <c r="H1590"/>
  <c r="H1589" s="1"/>
  <c r="I1590"/>
  <c r="I1589" s="1"/>
  <c r="J1590"/>
  <c r="J1589" s="1"/>
  <c r="K1590"/>
  <c r="K1589" s="1"/>
  <c r="L1590"/>
  <c r="L1589" s="1"/>
  <c r="N1590"/>
  <c r="N1589" s="1"/>
  <c r="H1587"/>
  <c r="H1586" s="1"/>
  <c r="I1587"/>
  <c r="I1586" s="1"/>
  <c r="J1587"/>
  <c r="J1586" s="1"/>
  <c r="K1587"/>
  <c r="K1586" s="1"/>
  <c r="L1587"/>
  <c r="L1586" s="1"/>
  <c r="M1587"/>
  <c r="M1586" s="1"/>
  <c r="N1587"/>
  <c r="N1586" s="1"/>
  <c r="H1584"/>
  <c r="H1583" s="1"/>
  <c r="I1584"/>
  <c r="I1583" s="1"/>
  <c r="J1584"/>
  <c r="J1583" s="1"/>
  <c r="K1584"/>
  <c r="K1583" s="1"/>
  <c r="L1584"/>
  <c r="L1583" s="1"/>
  <c r="H1580"/>
  <c r="H1579" s="1"/>
  <c r="H1578" s="1"/>
  <c r="I1580"/>
  <c r="I1579" s="1"/>
  <c r="I1578" s="1"/>
  <c r="J1580"/>
  <c r="J1579" s="1"/>
  <c r="J1578" s="1"/>
  <c r="K1580"/>
  <c r="K1579" s="1"/>
  <c r="K1578" s="1"/>
  <c r="L1580"/>
  <c r="L1579" s="1"/>
  <c r="L1578" s="1"/>
  <c r="H1563"/>
  <c r="I1563"/>
  <c r="J1563"/>
  <c r="K1563"/>
  <c r="L1563"/>
  <c r="N1563"/>
  <c r="H1561"/>
  <c r="I1561"/>
  <c r="J1561"/>
  <c r="K1561"/>
  <c r="L1561"/>
  <c r="H1559"/>
  <c r="I1559"/>
  <c r="J1559"/>
  <c r="K1559"/>
  <c r="L1559"/>
  <c r="N1559"/>
  <c r="H1550"/>
  <c r="H1549" s="1"/>
  <c r="H1548" s="1"/>
  <c r="H1547" s="1"/>
  <c r="H1546" s="1"/>
  <c r="I1550"/>
  <c r="I1549" s="1"/>
  <c r="I1548" s="1"/>
  <c r="I1547" s="1"/>
  <c r="I1546" s="1"/>
  <c r="J1550"/>
  <c r="J1549" s="1"/>
  <c r="J1548" s="1"/>
  <c r="J1547" s="1"/>
  <c r="J1546" s="1"/>
  <c r="K1550"/>
  <c r="K1549" s="1"/>
  <c r="K1548" s="1"/>
  <c r="K1547" s="1"/>
  <c r="K1546" s="1"/>
  <c r="L1550"/>
  <c r="L1549" s="1"/>
  <c r="L1548" s="1"/>
  <c r="L1547" s="1"/>
  <c r="L1546" s="1"/>
  <c r="H1543"/>
  <c r="H1542" s="1"/>
  <c r="H1541" s="1"/>
  <c r="H1540" s="1"/>
  <c r="H1539" s="1"/>
  <c r="I1543"/>
  <c r="I1542" s="1"/>
  <c r="I1541" s="1"/>
  <c r="I1540" s="1"/>
  <c r="I1539" s="1"/>
  <c r="J1543"/>
  <c r="J1542" s="1"/>
  <c r="J1541" s="1"/>
  <c r="J1540" s="1"/>
  <c r="J1539" s="1"/>
  <c r="K1543"/>
  <c r="K1542" s="1"/>
  <c r="K1541" s="1"/>
  <c r="K1540" s="1"/>
  <c r="K1539" s="1"/>
  <c r="L1543"/>
  <c r="L1542" s="1"/>
  <c r="L1541" s="1"/>
  <c r="L1540" s="1"/>
  <c r="L1539" s="1"/>
  <c r="M1543"/>
  <c r="M1542" s="1"/>
  <c r="M1541" s="1"/>
  <c r="M1540" s="1"/>
  <c r="M1539" s="1"/>
  <c r="H1528"/>
  <c r="H1527" s="1"/>
  <c r="H1526" s="1"/>
  <c r="I1528"/>
  <c r="I1527" s="1"/>
  <c r="I1526" s="1"/>
  <c r="I1525" s="1"/>
  <c r="J1528"/>
  <c r="J1527" s="1"/>
  <c r="J1526" s="1"/>
  <c r="J1525" s="1"/>
  <c r="K1528"/>
  <c r="K1527" s="1"/>
  <c r="K1526" s="1"/>
  <c r="K1525" s="1"/>
  <c r="L1528"/>
  <c r="L1527" s="1"/>
  <c r="L1526" s="1"/>
  <c r="L1525" s="1"/>
  <c r="I1523"/>
  <c r="J1523"/>
  <c r="K1523"/>
  <c r="L1523"/>
  <c r="I1521"/>
  <c r="J1521"/>
  <c r="K1521"/>
  <c r="L1521"/>
  <c r="I1518"/>
  <c r="J1518"/>
  <c r="K1518"/>
  <c r="L1518"/>
  <c r="I1516"/>
  <c r="J1516"/>
  <c r="K1516"/>
  <c r="L1516"/>
  <c r="I1514"/>
  <c r="J1514"/>
  <c r="K1514"/>
  <c r="L1514"/>
  <c r="I1511"/>
  <c r="J1511"/>
  <c r="K1511"/>
  <c r="L1511"/>
  <c r="N1511"/>
  <c r="I1509"/>
  <c r="J1509"/>
  <c r="K1509"/>
  <c r="L1509"/>
  <c r="M1509"/>
  <c r="I1507"/>
  <c r="J1507"/>
  <c r="K1507"/>
  <c r="L1507"/>
  <c r="M1507"/>
  <c r="I1504"/>
  <c r="I1503" s="1"/>
  <c r="J1504"/>
  <c r="J1503" s="1"/>
  <c r="K1504"/>
  <c r="K1503" s="1"/>
  <c r="L1504"/>
  <c r="L1503" s="1"/>
  <c r="I1501"/>
  <c r="J1501"/>
  <c r="K1501"/>
  <c r="L1501"/>
  <c r="M1501"/>
  <c r="I1499"/>
  <c r="J1499"/>
  <c r="K1499"/>
  <c r="L1499"/>
  <c r="I1496"/>
  <c r="J1496"/>
  <c r="K1496"/>
  <c r="L1496"/>
  <c r="M1496"/>
  <c r="I1494"/>
  <c r="J1494"/>
  <c r="K1494"/>
  <c r="L1494"/>
  <c r="I1491"/>
  <c r="I1490" s="1"/>
  <c r="J1491"/>
  <c r="J1490" s="1"/>
  <c r="K1491"/>
  <c r="K1490" s="1"/>
  <c r="L1491"/>
  <c r="L1490" s="1"/>
  <c r="M1491"/>
  <c r="M1490" s="1"/>
  <c r="H1487"/>
  <c r="I1487"/>
  <c r="J1487"/>
  <c r="K1487"/>
  <c r="L1487"/>
  <c r="H1485"/>
  <c r="I1485"/>
  <c r="J1485"/>
  <c r="K1485"/>
  <c r="L1485"/>
  <c r="H1483"/>
  <c r="I1483"/>
  <c r="J1483"/>
  <c r="K1483"/>
  <c r="L1483"/>
  <c r="H1480"/>
  <c r="I1480"/>
  <c r="J1480"/>
  <c r="K1480"/>
  <c r="L1480"/>
  <c r="H1478"/>
  <c r="I1478"/>
  <c r="J1478"/>
  <c r="K1478"/>
  <c r="L1478"/>
  <c r="M1478"/>
  <c r="N1478"/>
  <c r="H1476"/>
  <c r="I1476"/>
  <c r="J1476"/>
  <c r="K1476"/>
  <c r="L1476"/>
  <c r="N1476"/>
  <c r="H1472"/>
  <c r="I1472"/>
  <c r="J1472"/>
  <c r="K1472"/>
  <c r="L1472"/>
  <c r="M1472"/>
  <c r="H1470"/>
  <c r="I1470"/>
  <c r="J1470"/>
  <c r="K1470"/>
  <c r="L1470"/>
  <c r="M1470"/>
  <c r="N1470"/>
  <c r="H1468"/>
  <c r="I1468"/>
  <c r="J1468"/>
  <c r="K1468"/>
  <c r="L1468"/>
  <c r="H1463"/>
  <c r="H1462" s="1"/>
  <c r="H1461" s="1"/>
  <c r="H1460" s="1"/>
  <c r="I1463"/>
  <c r="I1462" s="1"/>
  <c r="I1461" s="1"/>
  <c r="I1460" s="1"/>
  <c r="J1463"/>
  <c r="J1462" s="1"/>
  <c r="J1461" s="1"/>
  <c r="J1460" s="1"/>
  <c r="K1463"/>
  <c r="K1462" s="1"/>
  <c r="K1461" s="1"/>
  <c r="K1460" s="1"/>
  <c r="L1463"/>
  <c r="L1462" s="1"/>
  <c r="L1461" s="1"/>
  <c r="L1460" s="1"/>
  <c r="I1458"/>
  <c r="I1457" s="1"/>
  <c r="I1456" s="1"/>
  <c r="I1455" s="1"/>
  <c r="J1458"/>
  <c r="J1457" s="1"/>
  <c r="J1456" s="1"/>
  <c r="J1455" s="1"/>
  <c r="K1458"/>
  <c r="K1457" s="1"/>
  <c r="K1456" s="1"/>
  <c r="K1455" s="1"/>
  <c r="L1458"/>
  <c r="L1457" s="1"/>
  <c r="L1456" s="1"/>
  <c r="L1455" s="1"/>
  <c r="N1458"/>
  <c r="N1457" s="1"/>
  <c r="N1456" s="1"/>
  <c r="N1455" s="1"/>
  <c r="I1451"/>
  <c r="I1450" s="1"/>
  <c r="J1451"/>
  <c r="J1450" s="1"/>
  <c r="K1451"/>
  <c r="K1450" s="1"/>
  <c r="L1451"/>
  <c r="L1450" s="1"/>
  <c r="I1442"/>
  <c r="I1441" s="1"/>
  <c r="J1442"/>
  <c r="J1441" s="1"/>
  <c r="K1442"/>
  <c r="K1441" s="1"/>
  <c r="L1442"/>
  <c r="L1441" s="1"/>
  <c r="I1439"/>
  <c r="I1438" s="1"/>
  <c r="J1439"/>
  <c r="J1438" s="1"/>
  <c r="K1439"/>
  <c r="K1438" s="1"/>
  <c r="L1439"/>
  <c r="L1438" s="1"/>
  <c r="I1435"/>
  <c r="I1434" s="1"/>
  <c r="I1433" s="1"/>
  <c r="J1435"/>
  <c r="J1434" s="1"/>
  <c r="J1433" s="1"/>
  <c r="K1435"/>
  <c r="K1434" s="1"/>
  <c r="K1433" s="1"/>
  <c r="L1435"/>
  <c r="L1434" s="1"/>
  <c r="L1433" s="1"/>
  <c r="H1426"/>
  <c r="H1425" s="1"/>
  <c r="H1424" s="1"/>
  <c r="H1423" s="1"/>
  <c r="H1422" s="1"/>
  <c r="I1426"/>
  <c r="I1425" s="1"/>
  <c r="I1424" s="1"/>
  <c r="I1423" s="1"/>
  <c r="I1422" s="1"/>
  <c r="J1426"/>
  <c r="J1425" s="1"/>
  <c r="J1424" s="1"/>
  <c r="J1423" s="1"/>
  <c r="J1422" s="1"/>
  <c r="K1426"/>
  <c r="K1425" s="1"/>
  <c r="K1424" s="1"/>
  <c r="K1423" s="1"/>
  <c r="K1422" s="1"/>
  <c r="L1426"/>
  <c r="L1425" s="1"/>
  <c r="L1424" s="1"/>
  <c r="L1423" s="1"/>
  <c r="L1422" s="1"/>
  <c r="H1419"/>
  <c r="H1418" s="1"/>
  <c r="I1419"/>
  <c r="I1418" s="1"/>
  <c r="J1419"/>
  <c r="J1418" s="1"/>
  <c r="K1419"/>
  <c r="K1418" s="1"/>
  <c r="L1419"/>
  <c r="L1418" s="1"/>
  <c r="N1419"/>
  <c r="N1418" s="1"/>
  <c r="H1416"/>
  <c r="H1415" s="1"/>
  <c r="I1416"/>
  <c r="I1415" s="1"/>
  <c r="J1416"/>
  <c r="J1415" s="1"/>
  <c r="K1416"/>
  <c r="K1415" s="1"/>
  <c r="L1416"/>
  <c r="L1415" s="1"/>
  <c r="N1416"/>
  <c r="N1415" s="1"/>
  <c r="H1413"/>
  <c r="H1412" s="1"/>
  <c r="I1413"/>
  <c r="I1412" s="1"/>
  <c r="J1413"/>
  <c r="J1412" s="1"/>
  <c r="K1413"/>
  <c r="K1412" s="1"/>
  <c r="L1413"/>
  <c r="L1412" s="1"/>
  <c r="H1410"/>
  <c r="H1409" s="1"/>
  <c r="I1410"/>
  <c r="I1409" s="1"/>
  <c r="J1410"/>
  <c r="J1409" s="1"/>
  <c r="K1410"/>
  <c r="K1409" s="1"/>
  <c r="L1410"/>
  <c r="L1409" s="1"/>
  <c r="H1407"/>
  <c r="H1406" s="1"/>
  <c r="I1407"/>
  <c r="I1406" s="1"/>
  <c r="J1407"/>
  <c r="J1406" s="1"/>
  <c r="K1407"/>
  <c r="K1406" s="1"/>
  <c r="L1407"/>
  <c r="L1406" s="1"/>
  <c r="H1404"/>
  <c r="H1403" s="1"/>
  <c r="I1404"/>
  <c r="I1403" s="1"/>
  <c r="J1404"/>
  <c r="J1403" s="1"/>
  <c r="K1404"/>
  <c r="K1403" s="1"/>
  <c r="L1404"/>
  <c r="L1403" s="1"/>
  <c r="N1404"/>
  <c r="N1403" s="1"/>
  <c r="H1401"/>
  <c r="H1400" s="1"/>
  <c r="I1401"/>
  <c r="I1400" s="1"/>
  <c r="J1401"/>
  <c r="J1400" s="1"/>
  <c r="K1401"/>
  <c r="K1400" s="1"/>
  <c r="L1401"/>
  <c r="L1400" s="1"/>
  <c r="H1398"/>
  <c r="H1397" s="1"/>
  <c r="I1398"/>
  <c r="I1397" s="1"/>
  <c r="J1398"/>
  <c r="J1397" s="1"/>
  <c r="K1398"/>
  <c r="K1397" s="1"/>
  <c r="L1398"/>
  <c r="L1397" s="1"/>
  <c r="H1395"/>
  <c r="H1394" s="1"/>
  <c r="I1395"/>
  <c r="I1394" s="1"/>
  <c r="J1395"/>
  <c r="J1394" s="1"/>
  <c r="K1395"/>
  <c r="K1394" s="1"/>
  <c r="L1395"/>
  <c r="L1394" s="1"/>
  <c r="H1392"/>
  <c r="H1391" s="1"/>
  <c r="I1392"/>
  <c r="I1391" s="1"/>
  <c r="J1392"/>
  <c r="J1391" s="1"/>
  <c r="K1392"/>
  <c r="K1391" s="1"/>
  <c r="L1392"/>
  <c r="L1391" s="1"/>
  <c r="N1392"/>
  <c r="N1391" s="1"/>
  <c r="H1389"/>
  <c r="H1388" s="1"/>
  <c r="I1389"/>
  <c r="I1388" s="1"/>
  <c r="J1389"/>
  <c r="J1388" s="1"/>
  <c r="K1389"/>
  <c r="K1388" s="1"/>
  <c r="L1389"/>
  <c r="L1388" s="1"/>
  <c r="N1389"/>
  <c r="N1388" s="1"/>
  <c r="H1386"/>
  <c r="H1385" s="1"/>
  <c r="I1386"/>
  <c r="I1385" s="1"/>
  <c r="J1386"/>
  <c r="J1385" s="1"/>
  <c r="K1386"/>
  <c r="K1385" s="1"/>
  <c r="L1386"/>
  <c r="L1385" s="1"/>
  <c r="H1383"/>
  <c r="H1382" s="1"/>
  <c r="I1383"/>
  <c r="I1382" s="1"/>
  <c r="J1383"/>
  <c r="J1382" s="1"/>
  <c r="K1383"/>
  <c r="K1382" s="1"/>
  <c r="L1383"/>
  <c r="L1382" s="1"/>
  <c r="N1383"/>
  <c r="N1382" s="1"/>
  <c r="H1380"/>
  <c r="H1379" s="1"/>
  <c r="I1380"/>
  <c r="I1379" s="1"/>
  <c r="J1380"/>
  <c r="J1379" s="1"/>
  <c r="K1380"/>
  <c r="K1379" s="1"/>
  <c r="L1380"/>
  <c r="L1379" s="1"/>
  <c r="N1380"/>
  <c r="N1379" s="1"/>
  <c r="H1377"/>
  <c r="H1376" s="1"/>
  <c r="I1377"/>
  <c r="I1376" s="1"/>
  <c r="J1377"/>
  <c r="J1376" s="1"/>
  <c r="K1377"/>
  <c r="K1376" s="1"/>
  <c r="L1377"/>
  <c r="L1376" s="1"/>
  <c r="H1374"/>
  <c r="H1373" s="1"/>
  <c r="I1374"/>
  <c r="I1373" s="1"/>
  <c r="J1374"/>
  <c r="J1373" s="1"/>
  <c r="K1374"/>
  <c r="K1373" s="1"/>
  <c r="L1374"/>
  <c r="L1373" s="1"/>
  <c r="H1371"/>
  <c r="H1370" s="1"/>
  <c r="I1371"/>
  <c r="I1370" s="1"/>
  <c r="J1371"/>
  <c r="J1370" s="1"/>
  <c r="K1371"/>
  <c r="K1370" s="1"/>
  <c r="L1371"/>
  <c r="L1370" s="1"/>
  <c r="H1368"/>
  <c r="H1367" s="1"/>
  <c r="I1368"/>
  <c r="I1367" s="1"/>
  <c r="J1368"/>
  <c r="J1367" s="1"/>
  <c r="K1368"/>
  <c r="K1367" s="1"/>
  <c r="L1368"/>
  <c r="L1367" s="1"/>
  <c r="N1368"/>
  <c r="N1367" s="1"/>
  <c r="H1365"/>
  <c r="H1364" s="1"/>
  <c r="I1365"/>
  <c r="I1364" s="1"/>
  <c r="J1365"/>
  <c r="J1364" s="1"/>
  <c r="K1365"/>
  <c r="K1364" s="1"/>
  <c r="L1365"/>
  <c r="L1364" s="1"/>
  <c r="H1362"/>
  <c r="H1361" s="1"/>
  <c r="I1362"/>
  <c r="I1361" s="1"/>
  <c r="J1362"/>
  <c r="J1361" s="1"/>
  <c r="K1362"/>
  <c r="K1361" s="1"/>
  <c r="L1362"/>
  <c r="L1361" s="1"/>
  <c r="H1359"/>
  <c r="H1358" s="1"/>
  <c r="I1359"/>
  <c r="I1358" s="1"/>
  <c r="J1359"/>
  <c r="J1358" s="1"/>
  <c r="K1359"/>
  <c r="K1358" s="1"/>
  <c r="L1359"/>
  <c r="L1358" s="1"/>
  <c r="M1359"/>
  <c r="M1358" s="1"/>
  <c r="H1356"/>
  <c r="H1355" s="1"/>
  <c r="I1356"/>
  <c r="I1355" s="1"/>
  <c r="J1356"/>
  <c r="J1355" s="1"/>
  <c r="K1356"/>
  <c r="K1355" s="1"/>
  <c r="L1356"/>
  <c r="L1355" s="1"/>
  <c r="N1356"/>
  <c r="N1355" s="1"/>
  <c r="H1353"/>
  <c r="H1352" s="1"/>
  <c r="I1353"/>
  <c r="I1352" s="1"/>
  <c r="J1353"/>
  <c r="J1352" s="1"/>
  <c r="K1353"/>
  <c r="K1352" s="1"/>
  <c r="L1353"/>
  <c r="L1352" s="1"/>
  <c r="M1353"/>
  <c r="M1352" s="1"/>
  <c r="H1350"/>
  <c r="H1349" s="1"/>
  <c r="I1350"/>
  <c r="I1349" s="1"/>
  <c r="J1350"/>
  <c r="J1349" s="1"/>
  <c r="K1350"/>
  <c r="K1349" s="1"/>
  <c r="L1350"/>
  <c r="L1349" s="1"/>
  <c r="H1347"/>
  <c r="H1346" s="1"/>
  <c r="I1347"/>
  <c r="I1346" s="1"/>
  <c r="J1347"/>
  <c r="J1346" s="1"/>
  <c r="K1347"/>
  <c r="K1346" s="1"/>
  <c r="L1347"/>
  <c r="L1346" s="1"/>
  <c r="H1344"/>
  <c r="H1343" s="1"/>
  <c r="I1344"/>
  <c r="I1343" s="1"/>
  <c r="J1344"/>
  <c r="J1343" s="1"/>
  <c r="K1344"/>
  <c r="K1343" s="1"/>
  <c r="L1344"/>
  <c r="L1343" s="1"/>
  <c r="H1341"/>
  <c r="H1340" s="1"/>
  <c r="I1341"/>
  <c r="I1340" s="1"/>
  <c r="J1341"/>
  <c r="J1340" s="1"/>
  <c r="K1341"/>
  <c r="K1340" s="1"/>
  <c r="L1341"/>
  <c r="L1340" s="1"/>
  <c r="H1334"/>
  <c r="I1334"/>
  <c r="J1334"/>
  <c r="K1334"/>
  <c r="L1334"/>
  <c r="N1334"/>
  <c r="H1332"/>
  <c r="I1332"/>
  <c r="J1332"/>
  <c r="K1332"/>
  <c r="L1332"/>
  <c r="H1321"/>
  <c r="H1320" s="1"/>
  <c r="H1319" s="1"/>
  <c r="I1321"/>
  <c r="I1320" s="1"/>
  <c r="I1319" s="1"/>
  <c r="I1318" s="1"/>
  <c r="I1317" s="1"/>
  <c r="J1321"/>
  <c r="J1320" s="1"/>
  <c r="J1319" s="1"/>
  <c r="J1318" s="1"/>
  <c r="J1317" s="1"/>
  <c r="K1321"/>
  <c r="K1320" s="1"/>
  <c r="K1319" s="1"/>
  <c r="K1318" s="1"/>
  <c r="K1317" s="1"/>
  <c r="L1321"/>
  <c r="L1320" s="1"/>
  <c r="L1319" s="1"/>
  <c r="L1318" s="1"/>
  <c r="L1317" s="1"/>
  <c r="I1310"/>
  <c r="I1309" s="1"/>
  <c r="I1308" s="1"/>
  <c r="I1307" s="1"/>
  <c r="J1310"/>
  <c r="J1309" s="1"/>
  <c r="J1308" s="1"/>
  <c r="J1307" s="1"/>
  <c r="K1310"/>
  <c r="K1309" s="1"/>
  <c r="K1308" s="1"/>
  <c r="K1307" s="1"/>
  <c r="L1310"/>
  <c r="L1309" s="1"/>
  <c r="L1308" s="1"/>
  <c r="L1307" s="1"/>
  <c r="M1310"/>
  <c r="M1309" s="1"/>
  <c r="M1308" s="1"/>
  <c r="M1307" s="1"/>
  <c r="I1302"/>
  <c r="I1301" s="1"/>
  <c r="J1302"/>
  <c r="J1301" s="1"/>
  <c r="K1302"/>
  <c r="K1301" s="1"/>
  <c r="L1302"/>
  <c r="L1301" s="1"/>
  <c r="H1299"/>
  <c r="H1298" s="1"/>
  <c r="I1299"/>
  <c r="I1298" s="1"/>
  <c r="J1299"/>
  <c r="J1298" s="1"/>
  <c r="K1299"/>
  <c r="K1298" s="1"/>
  <c r="L1299"/>
  <c r="L1298" s="1"/>
  <c r="M1299"/>
  <c r="M1298" s="1"/>
  <c r="H1296"/>
  <c r="H1295" s="1"/>
  <c r="I1296"/>
  <c r="I1295" s="1"/>
  <c r="J1296"/>
  <c r="J1295" s="1"/>
  <c r="K1296"/>
  <c r="K1295" s="1"/>
  <c r="L1296"/>
  <c r="L1295" s="1"/>
  <c r="H1292"/>
  <c r="H1291" s="1"/>
  <c r="I1292"/>
  <c r="I1291" s="1"/>
  <c r="J1292"/>
  <c r="J1291" s="1"/>
  <c r="K1292"/>
  <c r="K1291" s="1"/>
  <c r="L1292"/>
  <c r="L1291" s="1"/>
  <c r="M1292"/>
  <c r="M1291" s="1"/>
  <c r="H1287"/>
  <c r="I1287"/>
  <c r="I1286" s="1"/>
  <c r="J1287"/>
  <c r="J1286" s="1"/>
  <c r="K1287"/>
  <c r="K1286" s="1"/>
  <c r="L1287"/>
  <c r="L1286" s="1"/>
  <c r="M1287"/>
  <c r="M1286" s="1"/>
  <c r="H1283"/>
  <c r="H1282" s="1"/>
  <c r="H1281" s="1"/>
  <c r="I1283"/>
  <c r="I1282" s="1"/>
  <c r="I1281" s="1"/>
  <c r="J1283"/>
  <c r="J1282" s="1"/>
  <c r="J1281" s="1"/>
  <c r="K1283"/>
  <c r="K1282" s="1"/>
  <c r="K1281" s="1"/>
  <c r="L1283"/>
  <c r="L1282" s="1"/>
  <c r="L1281" s="1"/>
  <c r="H1271"/>
  <c r="H1270" s="1"/>
  <c r="H1269" s="1"/>
  <c r="H1268" s="1"/>
  <c r="H1267" s="1"/>
  <c r="I1271"/>
  <c r="I1270" s="1"/>
  <c r="I1269" s="1"/>
  <c r="I1268" s="1"/>
  <c r="I1267" s="1"/>
  <c r="J1271"/>
  <c r="J1270" s="1"/>
  <c r="J1269" s="1"/>
  <c r="J1268" s="1"/>
  <c r="J1267" s="1"/>
  <c r="K1271"/>
  <c r="K1270" s="1"/>
  <c r="K1269" s="1"/>
  <c r="K1268" s="1"/>
  <c r="K1267" s="1"/>
  <c r="L1271"/>
  <c r="L1270" s="1"/>
  <c r="L1269" s="1"/>
  <c r="L1268" s="1"/>
  <c r="L1267" s="1"/>
  <c r="N1271"/>
  <c r="N1270" s="1"/>
  <c r="N1269" s="1"/>
  <c r="N1268" s="1"/>
  <c r="N1267" s="1"/>
  <c r="H1264"/>
  <c r="H1263" s="1"/>
  <c r="H1262" s="1"/>
  <c r="H1261" s="1"/>
  <c r="H1260" s="1"/>
  <c r="I1264"/>
  <c r="I1263" s="1"/>
  <c r="I1262" s="1"/>
  <c r="I1261" s="1"/>
  <c r="I1260" s="1"/>
  <c r="J1264"/>
  <c r="J1263" s="1"/>
  <c r="J1262" s="1"/>
  <c r="J1261" s="1"/>
  <c r="J1260" s="1"/>
  <c r="K1264"/>
  <c r="K1263" s="1"/>
  <c r="K1262" s="1"/>
  <c r="K1261" s="1"/>
  <c r="K1260" s="1"/>
  <c r="L1264"/>
  <c r="L1263" s="1"/>
  <c r="L1262" s="1"/>
  <c r="L1261" s="1"/>
  <c r="L1260" s="1"/>
  <c r="H1257"/>
  <c r="H1256" s="1"/>
  <c r="H1255" s="1"/>
  <c r="H1254" s="1"/>
  <c r="I1257"/>
  <c r="I1256" s="1"/>
  <c r="I1255" s="1"/>
  <c r="I1254" s="1"/>
  <c r="J1257"/>
  <c r="J1256" s="1"/>
  <c r="J1255" s="1"/>
  <c r="J1254" s="1"/>
  <c r="K1257"/>
  <c r="K1256" s="1"/>
  <c r="K1255" s="1"/>
  <c r="K1254" s="1"/>
  <c r="L1257"/>
  <c r="L1256" s="1"/>
  <c r="L1255" s="1"/>
  <c r="L1254" s="1"/>
  <c r="H1252"/>
  <c r="H1251" s="1"/>
  <c r="H1250" s="1"/>
  <c r="H1249" s="1"/>
  <c r="I1252"/>
  <c r="I1251" s="1"/>
  <c r="I1250" s="1"/>
  <c r="I1249" s="1"/>
  <c r="J1252"/>
  <c r="J1251" s="1"/>
  <c r="J1250" s="1"/>
  <c r="J1249" s="1"/>
  <c r="K1252"/>
  <c r="K1251" s="1"/>
  <c r="K1250" s="1"/>
  <c r="K1249" s="1"/>
  <c r="L1252"/>
  <c r="L1251" s="1"/>
  <c r="L1250" s="1"/>
  <c r="L1249" s="1"/>
  <c r="H1247"/>
  <c r="H1246" s="1"/>
  <c r="H1245" s="1"/>
  <c r="I1247"/>
  <c r="I1246" s="1"/>
  <c r="I1245" s="1"/>
  <c r="J1247"/>
  <c r="J1246" s="1"/>
  <c r="J1245" s="1"/>
  <c r="K1247"/>
  <c r="K1246" s="1"/>
  <c r="K1245" s="1"/>
  <c r="L1247"/>
  <c r="L1246" s="1"/>
  <c r="L1245" s="1"/>
  <c r="H1243"/>
  <c r="H1242" s="1"/>
  <c r="H1241" s="1"/>
  <c r="I1243"/>
  <c r="I1242" s="1"/>
  <c r="I1241" s="1"/>
  <c r="J1243"/>
  <c r="J1242" s="1"/>
  <c r="J1241" s="1"/>
  <c r="K1243"/>
  <c r="K1242" s="1"/>
  <c r="K1241" s="1"/>
  <c r="L1243"/>
  <c r="L1242" s="1"/>
  <c r="L1241" s="1"/>
  <c r="H1230"/>
  <c r="H1229" s="1"/>
  <c r="H1228" s="1"/>
  <c r="H1227" s="1"/>
  <c r="H1226" s="1"/>
  <c r="I1230"/>
  <c r="I1229" s="1"/>
  <c r="I1228" s="1"/>
  <c r="I1227" s="1"/>
  <c r="I1226" s="1"/>
  <c r="J1230"/>
  <c r="J1229" s="1"/>
  <c r="J1228" s="1"/>
  <c r="J1227" s="1"/>
  <c r="J1226" s="1"/>
  <c r="K1230"/>
  <c r="K1229" s="1"/>
  <c r="K1228" s="1"/>
  <c r="K1227" s="1"/>
  <c r="K1226" s="1"/>
  <c r="L1230"/>
  <c r="L1229" s="1"/>
  <c r="L1228" s="1"/>
  <c r="L1227" s="1"/>
  <c r="L1226" s="1"/>
  <c r="M1230"/>
  <c r="M1229" s="1"/>
  <c r="M1228" s="1"/>
  <c r="M1227" s="1"/>
  <c r="M1226" s="1"/>
  <c r="N1230"/>
  <c r="N1229" s="1"/>
  <c r="N1228" s="1"/>
  <c r="N1227" s="1"/>
  <c r="N1226" s="1"/>
  <c r="H1234"/>
  <c r="H1233" s="1"/>
  <c r="H1232" s="1"/>
  <c r="I1234"/>
  <c r="I1233" s="1"/>
  <c r="I1232" s="1"/>
  <c r="I1231" s="1"/>
  <c r="J1234"/>
  <c r="J1233" s="1"/>
  <c r="J1232" s="1"/>
  <c r="J1231" s="1"/>
  <c r="K1234"/>
  <c r="K1233" s="1"/>
  <c r="K1232" s="1"/>
  <c r="K1231" s="1"/>
  <c r="L1234"/>
  <c r="L1233" s="1"/>
  <c r="L1232" s="1"/>
  <c r="L1231" s="1"/>
  <c r="M1234"/>
  <c r="M1233" s="1"/>
  <c r="M1232" s="1"/>
  <c r="M1231" s="1"/>
  <c r="H1222"/>
  <c r="H1221" s="1"/>
  <c r="H1220" s="1"/>
  <c r="H1219" s="1"/>
  <c r="I1222"/>
  <c r="I1221" s="1"/>
  <c r="I1220" s="1"/>
  <c r="I1219" s="1"/>
  <c r="J1222"/>
  <c r="J1221" s="1"/>
  <c r="J1220" s="1"/>
  <c r="J1219" s="1"/>
  <c r="K1222"/>
  <c r="K1221" s="1"/>
  <c r="K1220" s="1"/>
  <c r="K1219" s="1"/>
  <c r="L1222"/>
  <c r="L1221" s="1"/>
  <c r="L1220" s="1"/>
  <c r="L1219" s="1"/>
  <c r="H1212"/>
  <c r="H1211" s="1"/>
  <c r="I1212"/>
  <c r="I1211" s="1"/>
  <c r="J1212"/>
  <c r="J1211" s="1"/>
  <c r="K1212"/>
  <c r="K1211" s="1"/>
  <c r="L1212"/>
  <c r="L1211" s="1"/>
  <c r="H1209"/>
  <c r="I1209"/>
  <c r="J1209"/>
  <c r="K1209"/>
  <c r="L1209"/>
  <c r="H1204"/>
  <c r="H1203" s="1"/>
  <c r="H1202" s="1"/>
  <c r="I1204"/>
  <c r="I1203" s="1"/>
  <c r="I1202" s="1"/>
  <c r="J1204"/>
  <c r="J1203" s="1"/>
  <c r="J1202" s="1"/>
  <c r="K1204"/>
  <c r="K1203" s="1"/>
  <c r="K1202" s="1"/>
  <c r="L1204"/>
  <c r="L1203" s="1"/>
  <c r="L1202" s="1"/>
  <c r="M1204"/>
  <c r="M1203" s="1"/>
  <c r="M1202" s="1"/>
  <c r="N1204"/>
  <c r="N1203" s="1"/>
  <c r="N1202" s="1"/>
  <c r="H1207"/>
  <c r="I1207"/>
  <c r="J1207"/>
  <c r="K1207"/>
  <c r="L1207"/>
  <c r="H1188"/>
  <c r="I1188"/>
  <c r="J1188"/>
  <c r="K1188"/>
  <c r="L1188"/>
  <c r="H1186"/>
  <c r="I1186"/>
  <c r="J1186"/>
  <c r="K1186"/>
  <c r="L1186"/>
  <c r="H1181"/>
  <c r="H1180" s="1"/>
  <c r="H1179" s="1"/>
  <c r="H1178" s="1"/>
  <c r="I1181"/>
  <c r="I1180" s="1"/>
  <c r="I1179" s="1"/>
  <c r="I1178" s="1"/>
  <c r="J1181"/>
  <c r="J1180" s="1"/>
  <c r="J1179" s="1"/>
  <c r="J1178" s="1"/>
  <c r="K1181"/>
  <c r="K1180" s="1"/>
  <c r="K1179" s="1"/>
  <c r="K1178" s="1"/>
  <c r="L1181"/>
  <c r="L1180" s="1"/>
  <c r="L1179" s="1"/>
  <c r="L1178" s="1"/>
  <c r="H1176"/>
  <c r="H1175" s="1"/>
  <c r="H1174" s="1"/>
  <c r="H1173" s="1"/>
  <c r="I1176"/>
  <c r="I1175" s="1"/>
  <c r="I1174" s="1"/>
  <c r="I1173" s="1"/>
  <c r="J1176"/>
  <c r="J1175" s="1"/>
  <c r="J1174" s="1"/>
  <c r="J1173" s="1"/>
  <c r="K1176"/>
  <c r="K1175" s="1"/>
  <c r="K1174" s="1"/>
  <c r="K1173" s="1"/>
  <c r="L1176"/>
  <c r="L1175" s="1"/>
  <c r="L1174" s="1"/>
  <c r="L1173" s="1"/>
  <c r="H1171"/>
  <c r="H1170" s="1"/>
  <c r="H1169" s="1"/>
  <c r="H1168" s="1"/>
  <c r="I1171"/>
  <c r="I1170" s="1"/>
  <c r="I1169" s="1"/>
  <c r="I1168" s="1"/>
  <c r="J1171"/>
  <c r="J1170" s="1"/>
  <c r="J1169" s="1"/>
  <c r="J1168" s="1"/>
  <c r="K1171"/>
  <c r="K1170" s="1"/>
  <c r="K1169" s="1"/>
  <c r="K1168" s="1"/>
  <c r="L1171"/>
  <c r="L1170" s="1"/>
  <c r="L1169" s="1"/>
  <c r="L1168" s="1"/>
  <c r="N1171"/>
  <c r="N1170" s="1"/>
  <c r="N1169" s="1"/>
  <c r="N1168" s="1"/>
  <c r="H1164"/>
  <c r="H1163" s="1"/>
  <c r="H1162" s="1"/>
  <c r="H1161" s="1"/>
  <c r="I1164"/>
  <c r="I1163" s="1"/>
  <c r="I1162" s="1"/>
  <c r="I1161" s="1"/>
  <c r="J1164"/>
  <c r="J1163" s="1"/>
  <c r="J1162" s="1"/>
  <c r="J1161" s="1"/>
  <c r="K1164"/>
  <c r="K1163" s="1"/>
  <c r="K1162" s="1"/>
  <c r="K1161" s="1"/>
  <c r="L1164"/>
  <c r="L1163" s="1"/>
  <c r="L1162" s="1"/>
  <c r="L1161" s="1"/>
  <c r="N1164"/>
  <c r="N1163" s="1"/>
  <c r="N1162" s="1"/>
  <c r="N1161" s="1"/>
  <c r="H1159"/>
  <c r="H1158" s="1"/>
  <c r="H1157" s="1"/>
  <c r="H1156" s="1"/>
  <c r="I1159"/>
  <c r="I1158" s="1"/>
  <c r="I1157" s="1"/>
  <c r="I1156" s="1"/>
  <c r="J1159"/>
  <c r="J1158" s="1"/>
  <c r="J1157" s="1"/>
  <c r="J1156" s="1"/>
  <c r="K1159"/>
  <c r="K1158" s="1"/>
  <c r="K1157" s="1"/>
  <c r="K1156" s="1"/>
  <c r="L1159"/>
  <c r="L1158" s="1"/>
  <c r="L1157" s="1"/>
  <c r="L1156" s="1"/>
  <c r="M1159"/>
  <c r="M1158" s="1"/>
  <c r="M1157" s="1"/>
  <c r="M1156" s="1"/>
  <c r="N1159"/>
  <c r="N1158" s="1"/>
  <c r="N1157" s="1"/>
  <c r="N1156" s="1"/>
  <c r="H1154"/>
  <c r="H1153" s="1"/>
  <c r="H1152" s="1"/>
  <c r="H1151" s="1"/>
  <c r="I1154"/>
  <c r="I1153" s="1"/>
  <c r="I1152" s="1"/>
  <c r="I1151" s="1"/>
  <c r="J1154"/>
  <c r="J1153" s="1"/>
  <c r="J1152" s="1"/>
  <c r="J1151" s="1"/>
  <c r="K1154"/>
  <c r="K1153" s="1"/>
  <c r="K1152" s="1"/>
  <c r="K1151" s="1"/>
  <c r="L1154"/>
  <c r="L1153" s="1"/>
  <c r="L1152" s="1"/>
  <c r="L1151" s="1"/>
  <c r="H1149"/>
  <c r="H1148" s="1"/>
  <c r="H1147" s="1"/>
  <c r="H1146" s="1"/>
  <c r="I1149"/>
  <c r="I1148" s="1"/>
  <c r="I1147" s="1"/>
  <c r="I1146" s="1"/>
  <c r="J1149"/>
  <c r="J1148" s="1"/>
  <c r="J1147" s="1"/>
  <c r="J1146" s="1"/>
  <c r="K1149"/>
  <c r="K1148" s="1"/>
  <c r="K1147" s="1"/>
  <c r="K1146" s="1"/>
  <c r="L1149"/>
  <c r="L1148" s="1"/>
  <c r="L1147" s="1"/>
  <c r="L1146" s="1"/>
  <c r="H1142"/>
  <c r="H1141" s="1"/>
  <c r="H1140" s="1"/>
  <c r="H1139" s="1"/>
  <c r="I1142"/>
  <c r="I1141" s="1"/>
  <c r="I1140" s="1"/>
  <c r="I1139" s="1"/>
  <c r="J1142"/>
  <c r="J1141" s="1"/>
  <c r="J1140" s="1"/>
  <c r="J1139" s="1"/>
  <c r="K1142"/>
  <c r="K1141" s="1"/>
  <c r="K1140" s="1"/>
  <c r="K1139" s="1"/>
  <c r="L1142"/>
  <c r="L1141" s="1"/>
  <c r="L1140" s="1"/>
  <c r="L1139" s="1"/>
  <c r="H1137"/>
  <c r="H1136" s="1"/>
  <c r="H1135" s="1"/>
  <c r="H1134" s="1"/>
  <c r="I1137"/>
  <c r="I1136" s="1"/>
  <c r="I1135" s="1"/>
  <c r="I1134" s="1"/>
  <c r="J1137"/>
  <c r="J1136" s="1"/>
  <c r="J1135" s="1"/>
  <c r="J1134" s="1"/>
  <c r="K1137"/>
  <c r="K1136" s="1"/>
  <c r="K1135" s="1"/>
  <c r="K1134" s="1"/>
  <c r="L1137"/>
  <c r="L1136" s="1"/>
  <c r="L1135" s="1"/>
  <c r="L1134" s="1"/>
  <c r="H1132"/>
  <c r="H1131" s="1"/>
  <c r="H1130" s="1"/>
  <c r="H1129" s="1"/>
  <c r="I1132"/>
  <c r="I1131" s="1"/>
  <c r="I1130" s="1"/>
  <c r="I1129" s="1"/>
  <c r="J1132"/>
  <c r="J1131" s="1"/>
  <c r="J1130" s="1"/>
  <c r="J1129" s="1"/>
  <c r="K1132"/>
  <c r="K1131" s="1"/>
  <c r="K1130" s="1"/>
  <c r="K1129" s="1"/>
  <c r="L1132"/>
  <c r="L1131" s="1"/>
  <c r="L1130" s="1"/>
  <c r="L1129" s="1"/>
  <c r="N1132"/>
  <c r="N1131" s="1"/>
  <c r="N1130" s="1"/>
  <c r="N1129" s="1"/>
  <c r="H1127"/>
  <c r="H1126" s="1"/>
  <c r="H1125" s="1"/>
  <c r="H1124" s="1"/>
  <c r="I1127"/>
  <c r="I1126" s="1"/>
  <c r="I1125" s="1"/>
  <c r="I1124" s="1"/>
  <c r="J1127"/>
  <c r="J1126" s="1"/>
  <c r="J1125" s="1"/>
  <c r="J1124" s="1"/>
  <c r="K1127"/>
  <c r="K1126" s="1"/>
  <c r="K1125" s="1"/>
  <c r="K1124" s="1"/>
  <c r="L1127"/>
  <c r="L1126" s="1"/>
  <c r="L1125" s="1"/>
  <c r="L1124" s="1"/>
  <c r="H1110"/>
  <c r="H1109" s="1"/>
  <c r="I1110"/>
  <c r="I1109" s="1"/>
  <c r="J1110"/>
  <c r="J1109" s="1"/>
  <c r="K1110"/>
  <c r="K1109" s="1"/>
  <c r="L1110"/>
  <c r="L1109" s="1"/>
  <c r="H1107"/>
  <c r="H1106" s="1"/>
  <c r="I1107"/>
  <c r="I1106" s="1"/>
  <c r="J1107"/>
  <c r="J1106" s="1"/>
  <c r="K1107"/>
  <c r="K1106" s="1"/>
  <c r="L1107"/>
  <c r="L1106" s="1"/>
  <c r="H1104"/>
  <c r="H1103" s="1"/>
  <c r="I1104"/>
  <c r="I1103" s="1"/>
  <c r="J1104"/>
  <c r="J1103" s="1"/>
  <c r="K1104"/>
  <c r="K1103" s="1"/>
  <c r="L1104"/>
  <c r="L1103" s="1"/>
  <c r="H1101"/>
  <c r="H1100" s="1"/>
  <c r="I1101"/>
  <c r="I1100" s="1"/>
  <c r="J1101"/>
  <c r="J1100" s="1"/>
  <c r="K1101"/>
  <c r="K1100" s="1"/>
  <c r="L1101"/>
  <c r="L1100" s="1"/>
  <c r="H1098"/>
  <c r="H1097" s="1"/>
  <c r="H1096" s="1"/>
  <c r="I1098"/>
  <c r="I1097" s="1"/>
  <c r="I1096" s="1"/>
  <c r="J1098"/>
  <c r="J1097" s="1"/>
  <c r="J1096" s="1"/>
  <c r="K1098"/>
  <c r="K1097" s="1"/>
  <c r="K1096" s="1"/>
  <c r="L1098"/>
  <c r="L1097" s="1"/>
  <c r="L1096" s="1"/>
  <c r="H1094"/>
  <c r="H1093" s="1"/>
  <c r="H1092" s="1"/>
  <c r="I1094"/>
  <c r="I1093" s="1"/>
  <c r="I1092" s="1"/>
  <c r="J1094"/>
  <c r="J1093" s="1"/>
  <c r="J1092" s="1"/>
  <c r="K1094"/>
  <c r="K1093" s="1"/>
  <c r="K1092" s="1"/>
  <c r="L1094"/>
  <c r="L1093" s="1"/>
  <c r="L1092" s="1"/>
  <c r="H1077"/>
  <c r="H1076" s="1"/>
  <c r="H1075" s="1"/>
  <c r="H1074" s="1"/>
  <c r="H1073" s="1"/>
  <c r="I1077"/>
  <c r="I1076" s="1"/>
  <c r="I1075" s="1"/>
  <c r="I1074" s="1"/>
  <c r="I1073" s="1"/>
  <c r="J1077"/>
  <c r="J1076" s="1"/>
  <c r="J1075" s="1"/>
  <c r="J1074" s="1"/>
  <c r="J1073" s="1"/>
  <c r="K1077"/>
  <c r="K1076" s="1"/>
  <c r="K1075" s="1"/>
  <c r="K1074" s="1"/>
  <c r="K1073" s="1"/>
  <c r="L1077"/>
  <c r="L1076" s="1"/>
  <c r="L1075" s="1"/>
  <c r="L1074" s="1"/>
  <c r="L1073" s="1"/>
  <c r="M1077"/>
  <c r="M1076" s="1"/>
  <c r="M1075" s="1"/>
  <c r="M1074" s="1"/>
  <c r="M1073" s="1"/>
  <c r="H1068"/>
  <c r="H1065" s="1"/>
  <c r="H1064" s="1"/>
  <c r="H1062" s="1"/>
  <c r="I1068"/>
  <c r="I1067" s="1"/>
  <c r="J1068"/>
  <c r="J1066" s="1"/>
  <c r="K1068"/>
  <c r="K1066" s="1"/>
  <c r="L1068"/>
  <c r="L1065" s="1"/>
  <c r="L1064" s="1"/>
  <c r="L1062" s="1"/>
  <c r="M1068"/>
  <c r="M1065" s="1"/>
  <c r="M1064" s="1"/>
  <c r="M1062" s="1"/>
  <c r="H1059"/>
  <c r="H1058" s="1"/>
  <c r="H1057" s="1"/>
  <c r="H1056" s="1"/>
  <c r="H1055" s="1"/>
  <c r="I1059"/>
  <c r="I1058" s="1"/>
  <c r="I1057" s="1"/>
  <c r="I1056" s="1"/>
  <c r="I1055" s="1"/>
  <c r="J1059"/>
  <c r="J1058" s="1"/>
  <c r="J1057" s="1"/>
  <c r="J1056" s="1"/>
  <c r="J1055" s="1"/>
  <c r="K1059"/>
  <c r="K1058" s="1"/>
  <c r="K1057" s="1"/>
  <c r="K1056" s="1"/>
  <c r="K1055" s="1"/>
  <c r="L1059"/>
  <c r="L1058" s="1"/>
  <c r="L1057" s="1"/>
  <c r="L1056" s="1"/>
  <c r="L1055" s="1"/>
  <c r="H1047"/>
  <c r="H1045" s="1"/>
  <c r="H1044" s="1"/>
  <c r="I1047"/>
  <c r="I1046" s="1"/>
  <c r="J1047"/>
  <c r="J1045" s="1"/>
  <c r="J1044" s="1"/>
  <c r="K1047"/>
  <c r="K1046" s="1"/>
  <c r="L1047"/>
  <c r="L1045" s="1"/>
  <c r="L1044" s="1"/>
  <c r="N1047"/>
  <c r="N1045" s="1"/>
  <c r="N1044" s="1"/>
  <c r="H1042"/>
  <c r="H1041" s="1"/>
  <c r="I1042"/>
  <c r="I1041" s="1"/>
  <c r="J1042"/>
  <c r="J1041" s="1"/>
  <c r="K1042"/>
  <c r="K1041" s="1"/>
  <c r="L1042"/>
  <c r="L1041" s="1"/>
  <c r="H1039"/>
  <c r="H1038" s="1"/>
  <c r="I1039"/>
  <c r="I1038" s="1"/>
  <c r="J1039"/>
  <c r="J1038" s="1"/>
  <c r="K1039"/>
  <c r="K1038" s="1"/>
  <c r="L1039"/>
  <c r="L1038" s="1"/>
  <c r="N1039"/>
  <c r="N1038" s="1"/>
  <c r="H1035"/>
  <c r="H1034" s="1"/>
  <c r="H1033" s="1"/>
  <c r="I1035"/>
  <c r="I1034" s="1"/>
  <c r="I1033" s="1"/>
  <c r="J1035"/>
  <c r="J1034" s="1"/>
  <c r="J1033" s="1"/>
  <c r="K1035"/>
  <c r="K1034" s="1"/>
  <c r="K1033" s="1"/>
  <c r="L1035"/>
  <c r="L1034" s="1"/>
  <c r="L1033" s="1"/>
  <c r="N1035"/>
  <c r="N1034" s="1"/>
  <c r="N1033" s="1"/>
  <c r="H1019"/>
  <c r="H1018" s="1"/>
  <c r="H1017" s="1"/>
  <c r="H1016" s="1"/>
  <c r="I1019"/>
  <c r="I1018" s="1"/>
  <c r="I1017" s="1"/>
  <c r="I1016" s="1"/>
  <c r="J1019"/>
  <c r="J1018" s="1"/>
  <c r="J1017" s="1"/>
  <c r="J1016" s="1"/>
  <c r="K1019"/>
  <c r="K1018" s="1"/>
  <c r="K1017" s="1"/>
  <c r="K1016" s="1"/>
  <c r="L1019"/>
  <c r="L1018" s="1"/>
  <c r="L1017" s="1"/>
  <c r="L1016" s="1"/>
  <c r="M1019"/>
  <c r="M1018" s="1"/>
  <c r="M1017" s="1"/>
  <c r="M1016" s="1"/>
  <c r="H997"/>
  <c r="H996" s="1"/>
  <c r="H995" s="1"/>
  <c r="I997"/>
  <c r="I996" s="1"/>
  <c r="I995" s="1"/>
  <c r="J997"/>
  <c r="J996" s="1"/>
  <c r="J995" s="1"/>
  <c r="K997"/>
  <c r="K996" s="1"/>
  <c r="K995" s="1"/>
  <c r="L997"/>
  <c r="L996" s="1"/>
  <c r="L995" s="1"/>
  <c r="H991"/>
  <c r="I991"/>
  <c r="J991"/>
  <c r="K991"/>
  <c r="L991"/>
  <c r="M991"/>
  <c r="N991"/>
  <c r="H993"/>
  <c r="I993"/>
  <c r="J993"/>
  <c r="K993"/>
  <c r="L993"/>
  <c r="H987"/>
  <c r="H986" s="1"/>
  <c r="H985" s="1"/>
  <c r="I987"/>
  <c r="I986" s="1"/>
  <c r="I985" s="1"/>
  <c r="J987"/>
  <c r="J986" s="1"/>
  <c r="J985" s="1"/>
  <c r="K987"/>
  <c r="K986" s="1"/>
  <c r="K985" s="1"/>
  <c r="L987"/>
  <c r="L986" s="1"/>
  <c r="L985" s="1"/>
  <c r="N987"/>
  <c r="N986" s="1"/>
  <c r="N985" s="1"/>
  <c r="H978"/>
  <c r="H977" s="1"/>
  <c r="I978"/>
  <c r="I977" s="1"/>
  <c r="J978"/>
  <c r="J977" s="1"/>
  <c r="K978"/>
  <c r="K977" s="1"/>
  <c r="L978"/>
  <c r="L977" s="1"/>
  <c r="H975"/>
  <c r="H974" s="1"/>
  <c r="I975"/>
  <c r="I974" s="1"/>
  <c r="J975"/>
  <c r="J974" s="1"/>
  <c r="K975"/>
  <c r="K974" s="1"/>
  <c r="L975"/>
  <c r="L974" s="1"/>
  <c r="M975"/>
  <c r="M974" s="1"/>
  <c r="I968"/>
  <c r="I967" s="1"/>
  <c r="I966" s="1"/>
  <c r="I965" s="1"/>
  <c r="I964" s="1"/>
  <c r="J968"/>
  <c r="J967" s="1"/>
  <c r="J966" s="1"/>
  <c r="J965" s="1"/>
  <c r="J964" s="1"/>
  <c r="K968"/>
  <c r="K967" s="1"/>
  <c r="K966" s="1"/>
  <c r="K965" s="1"/>
  <c r="K964" s="1"/>
  <c r="L968"/>
  <c r="L967" s="1"/>
  <c r="L966" s="1"/>
  <c r="L965" s="1"/>
  <c r="L964" s="1"/>
  <c r="M968"/>
  <c r="M967" s="1"/>
  <c r="M966" s="1"/>
  <c r="M965" s="1"/>
  <c r="M964" s="1"/>
  <c r="H961"/>
  <c r="H960" s="1"/>
  <c r="I961"/>
  <c r="I960" s="1"/>
  <c r="J961"/>
  <c r="J960" s="1"/>
  <c r="K961"/>
  <c r="K960" s="1"/>
  <c r="L961"/>
  <c r="L960" s="1"/>
  <c r="M961"/>
  <c r="M960" s="1"/>
  <c r="H958"/>
  <c r="H957" s="1"/>
  <c r="I958"/>
  <c r="I957" s="1"/>
  <c r="J958"/>
  <c r="J957" s="1"/>
  <c r="K958"/>
  <c r="K957" s="1"/>
  <c r="L958"/>
  <c r="L957" s="1"/>
  <c r="H955"/>
  <c r="H954" s="1"/>
  <c r="I955"/>
  <c r="I954" s="1"/>
  <c r="J955"/>
  <c r="J954" s="1"/>
  <c r="K955"/>
  <c r="K954" s="1"/>
  <c r="L955"/>
  <c r="L954" s="1"/>
  <c r="M955"/>
  <c r="M954" s="1"/>
  <c r="H952"/>
  <c r="H951" s="1"/>
  <c r="I952"/>
  <c r="I951" s="1"/>
  <c r="J952"/>
  <c r="J951" s="1"/>
  <c r="K952"/>
  <c r="K951" s="1"/>
  <c r="L952"/>
  <c r="L951" s="1"/>
  <c r="H949"/>
  <c r="H948" s="1"/>
  <c r="I949"/>
  <c r="I948" s="1"/>
  <c r="J949"/>
  <c r="J948" s="1"/>
  <c r="K949"/>
  <c r="K948" s="1"/>
  <c r="L949"/>
  <c r="L948" s="1"/>
  <c r="M949"/>
  <c r="M948" s="1"/>
  <c r="H946"/>
  <c r="H945" s="1"/>
  <c r="I946"/>
  <c r="I945" s="1"/>
  <c r="J946"/>
  <c r="J945" s="1"/>
  <c r="K946"/>
  <c r="K945" s="1"/>
  <c r="L946"/>
  <c r="L945" s="1"/>
  <c r="H943"/>
  <c r="H942" s="1"/>
  <c r="I943"/>
  <c r="I942" s="1"/>
  <c r="J943"/>
  <c r="J942" s="1"/>
  <c r="K943"/>
  <c r="K942" s="1"/>
  <c r="L943"/>
  <c r="L942" s="1"/>
  <c r="M943"/>
  <c r="M942" s="1"/>
  <c r="H925"/>
  <c r="H924" s="1"/>
  <c r="I925"/>
  <c r="I924" s="1"/>
  <c r="J925"/>
  <c r="J924" s="1"/>
  <c r="K925"/>
  <c r="K924" s="1"/>
  <c r="L925"/>
  <c r="L924" s="1"/>
  <c r="H922"/>
  <c r="H921" s="1"/>
  <c r="H920" s="1"/>
  <c r="I922"/>
  <c r="I921" s="1"/>
  <c r="I920" s="1"/>
  <c r="J922"/>
  <c r="J921" s="1"/>
  <c r="J920" s="1"/>
  <c r="K922"/>
  <c r="K921" s="1"/>
  <c r="K920" s="1"/>
  <c r="L922"/>
  <c r="L921" s="1"/>
  <c r="L920" s="1"/>
  <c r="M922"/>
  <c r="M921" s="1"/>
  <c r="M920" s="1"/>
  <c r="H905"/>
  <c r="H904" s="1"/>
  <c r="H903" s="1"/>
  <c r="H902" s="1"/>
  <c r="H901" s="1"/>
  <c r="I905"/>
  <c r="I904" s="1"/>
  <c r="I903" s="1"/>
  <c r="I902" s="1"/>
  <c r="I901" s="1"/>
  <c r="J905"/>
  <c r="J904" s="1"/>
  <c r="J903" s="1"/>
  <c r="J902" s="1"/>
  <c r="J901" s="1"/>
  <c r="K905"/>
  <c r="K904" s="1"/>
  <c r="K903" s="1"/>
  <c r="K902" s="1"/>
  <c r="K901" s="1"/>
  <c r="L905"/>
  <c r="L904" s="1"/>
  <c r="L903" s="1"/>
  <c r="L902" s="1"/>
  <c r="L901" s="1"/>
  <c r="H892"/>
  <c r="H891" s="1"/>
  <c r="I892"/>
  <c r="I891" s="1"/>
  <c r="J892"/>
  <c r="J891" s="1"/>
  <c r="K892"/>
  <c r="K891" s="1"/>
  <c r="L892"/>
  <c r="L891" s="1"/>
  <c r="H886"/>
  <c r="H885" s="1"/>
  <c r="H884" s="1"/>
  <c r="I886"/>
  <c r="I885" s="1"/>
  <c r="I884" s="1"/>
  <c r="J886"/>
  <c r="J885" s="1"/>
  <c r="J884" s="1"/>
  <c r="K886"/>
  <c r="K885" s="1"/>
  <c r="K884" s="1"/>
  <c r="L886"/>
  <c r="L885" s="1"/>
  <c r="L884" s="1"/>
  <c r="M886"/>
  <c r="M885" s="1"/>
  <c r="M884" s="1"/>
  <c r="N886"/>
  <c r="N885" s="1"/>
  <c r="N884" s="1"/>
  <c r="H889"/>
  <c r="H888" s="1"/>
  <c r="I889"/>
  <c r="I888" s="1"/>
  <c r="J889"/>
  <c r="J888" s="1"/>
  <c r="K889"/>
  <c r="K888" s="1"/>
  <c r="L889"/>
  <c r="L888" s="1"/>
  <c r="N889"/>
  <c r="N888" s="1"/>
  <c r="H874"/>
  <c r="H873" s="1"/>
  <c r="H862" s="1"/>
  <c r="I874"/>
  <c r="I873" s="1"/>
  <c r="I862" s="1"/>
  <c r="J874"/>
  <c r="J873" s="1"/>
  <c r="J862" s="1"/>
  <c r="K874"/>
  <c r="K873" s="1"/>
  <c r="K862" s="1"/>
  <c r="L874"/>
  <c r="L873" s="1"/>
  <c r="L862" s="1"/>
  <c r="H851"/>
  <c r="H850" s="1"/>
  <c r="H849" s="1"/>
  <c r="H848" s="1"/>
  <c r="I851"/>
  <c r="I850" s="1"/>
  <c r="I849" s="1"/>
  <c r="I848" s="1"/>
  <c r="J851"/>
  <c r="J850" s="1"/>
  <c r="J849" s="1"/>
  <c r="J848" s="1"/>
  <c r="K851"/>
  <c r="K850" s="1"/>
  <c r="K849" s="1"/>
  <c r="K848" s="1"/>
  <c r="L851"/>
  <c r="L850" s="1"/>
  <c r="L849" s="1"/>
  <c r="L848" s="1"/>
  <c r="N851"/>
  <c r="N850" s="1"/>
  <c r="N849" s="1"/>
  <c r="N848" s="1"/>
  <c r="H846"/>
  <c r="H845" s="1"/>
  <c r="I846"/>
  <c r="I845" s="1"/>
  <c r="J846"/>
  <c r="J845" s="1"/>
  <c r="K846"/>
  <c r="K845" s="1"/>
  <c r="L846"/>
  <c r="L845" s="1"/>
  <c r="H843"/>
  <c r="H842" s="1"/>
  <c r="I843"/>
  <c r="I842" s="1"/>
  <c r="J843"/>
  <c r="J842" s="1"/>
  <c r="K843"/>
  <c r="K842" s="1"/>
  <c r="L843"/>
  <c r="L842" s="1"/>
  <c r="H839"/>
  <c r="H838" s="1"/>
  <c r="H837" s="1"/>
  <c r="I839"/>
  <c r="I838" s="1"/>
  <c r="I837" s="1"/>
  <c r="J839"/>
  <c r="J838" s="1"/>
  <c r="J837" s="1"/>
  <c r="K839"/>
  <c r="K838" s="1"/>
  <c r="K837" s="1"/>
  <c r="L839"/>
  <c r="L838" s="1"/>
  <c r="L837" s="1"/>
  <c r="N839"/>
  <c r="N838" s="1"/>
  <c r="N837" s="1"/>
  <c r="H823"/>
  <c r="H822" s="1"/>
  <c r="H821" s="1"/>
  <c r="I823"/>
  <c r="I822" s="1"/>
  <c r="I821" s="1"/>
  <c r="J823"/>
  <c r="J822" s="1"/>
  <c r="J821" s="1"/>
  <c r="K823"/>
  <c r="K822" s="1"/>
  <c r="K821" s="1"/>
  <c r="L823"/>
  <c r="L822" s="1"/>
  <c r="L821" s="1"/>
  <c r="H819"/>
  <c r="H818" s="1"/>
  <c r="I819"/>
  <c r="I818" s="1"/>
  <c r="J819"/>
  <c r="J818" s="1"/>
  <c r="K819"/>
  <c r="K818" s="1"/>
  <c r="L819"/>
  <c r="L818" s="1"/>
  <c r="M819"/>
  <c r="M818" s="1"/>
  <c r="H816"/>
  <c r="H815" s="1"/>
  <c r="I816"/>
  <c r="I815" s="1"/>
  <c r="J816"/>
  <c r="J815" s="1"/>
  <c r="K816"/>
  <c r="K815" s="1"/>
  <c r="L816"/>
  <c r="L815" s="1"/>
  <c r="H797"/>
  <c r="I797"/>
  <c r="J797"/>
  <c r="K797"/>
  <c r="L797"/>
  <c r="M797"/>
  <c r="H793"/>
  <c r="I793"/>
  <c r="J793"/>
  <c r="K793"/>
  <c r="L793"/>
  <c r="H791"/>
  <c r="I791"/>
  <c r="J791"/>
  <c r="K791"/>
  <c r="L791"/>
  <c r="M791"/>
  <c r="H787"/>
  <c r="H786" s="1"/>
  <c r="H785" s="1"/>
  <c r="I787"/>
  <c r="I786" s="1"/>
  <c r="I785" s="1"/>
  <c r="J787"/>
  <c r="J786" s="1"/>
  <c r="J785" s="1"/>
  <c r="K787"/>
  <c r="K786" s="1"/>
  <c r="K785" s="1"/>
  <c r="L787"/>
  <c r="L786" s="1"/>
  <c r="L785" s="1"/>
  <c r="H783"/>
  <c r="H782" s="1"/>
  <c r="H781" s="1"/>
  <c r="I783"/>
  <c r="I782" s="1"/>
  <c r="I781" s="1"/>
  <c r="J783"/>
  <c r="J782" s="1"/>
  <c r="J781" s="1"/>
  <c r="K783"/>
  <c r="K782" s="1"/>
  <c r="K781" s="1"/>
  <c r="L783"/>
  <c r="L782" s="1"/>
  <c r="L781" s="1"/>
  <c r="H773"/>
  <c r="H772" s="1"/>
  <c r="H771" s="1"/>
  <c r="I773"/>
  <c r="I772" s="1"/>
  <c r="I771" s="1"/>
  <c r="J773"/>
  <c r="J772" s="1"/>
  <c r="J771" s="1"/>
  <c r="K773"/>
  <c r="K772" s="1"/>
  <c r="K771" s="1"/>
  <c r="L773"/>
  <c r="L772" s="1"/>
  <c r="L771" s="1"/>
  <c r="M773"/>
  <c r="M772" s="1"/>
  <c r="M771" s="1"/>
  <c r="H769"/>
  <c r="H768" s="1"/>
  <c r="H767" s="1"/>
  <c r="I769"/>
  <c r="I768" s="1"/>
  <c r="I767" s="1"/>
  <c r="J769"/>
  <c r="J768" s="1"/>
  <c r="J767" s="1"/>
  <c r="K769"/>
  <c r="K768" s="1"/>
  <c r="K767" s="1"/>
  <c r="L769"/>
  <c r="L768" s="1"/>
  <c r="L767" s="1"/>
  <c r="I746"/>
  <c r="I745" s="1"/>
  <c r="I744" s="1"/>
  <c r="J746"/>
  <c r="J745" s="1"/>
  <c r="J744" s="1"/>
  <c r="K746"/>
  <c r="K745" s="1"/>
  <c r="K744" s="1"/>
  <c r="L746"/>
  <c r="L745" s="1"/>
  <c r="L744" s="1"/>
  <c r="N746"/>
  <c r="N745" s="1"/>
  <c r="N744" s="1"/>
  <c r="H735"/>
  <c r="H734" s="1"/>
  <c r="H733" s="1"/>
  <c r="I735"/>
  <c r="I734" s="1"/>
  <c r="I733" s="1"/>
  <c r="J735"/>
  <c r="J734" s="1"/>
  <c r="J733" s="1"/>
  <c r="K735"/>
  <c r="K734" s="1"/>
  <c r="K733" s="1"/>
  <c r="L735"/>
  <c r="L734" s="1"/>
  <c r="L733" s="1"/>
  <c r="H731"/>
  <c r="H730" s="1"/>
  <c r="H729" s="1"/>
  <c r="I731"/>
  <c r="I730" s="1"/>
  <c r="I729" s="1"/>
  <c r="J731"/>
  <c r="J730" s="1"/>
  <c r="J729" s="1"/>
  <c r="K731"/>
  <c r="K730" s="1"/>
  <c r="K729" s="1"/>
  <c r="L731"/>
  <c r="L730" s="1"/>
  <c r="L729" s="1"/>
  <c r="H718"/>
  <c r="H717" s="1"/>
  <c r="H716" s="1"/>
  <c r="I718"/>
  <c r="I717" s="1"/>
  <c r="I716" s="1"/>
  <c r="I715" s="1"/>
  <c r="J718"/>
  <c r="J717" s="1"/>
  <c r="J716" s="1"/>
  <c r="J715" s="1"/>
  <c r="K718"/>
  <c r="K717" s="1"/>
  <c r="K716" s="1"/>
  <c r="K715" s="1"/>
  <c r="L718"/>
  <c r="L717" s="1"/>
  <c r="L716" s="1"/>
  <c r="L715" s="1"/>
  <c r="N718"/>
  <c r="N717" s="1"/>
  <c r="N716" s="1"/>
  <c r="N715" s="1"/>
  <c r="H696"/>
  <c r="H695" s="1"/>
  <c r="H694" s="1"/>
  <c r="I696"/>
  <c r="I695" s="1"/>
  <c r="I694" s="1"/>
  <c r="J696"/>
  <c r="J695" s="1"/>
  <c r="J694" s="1"/>
  <c r="K696"/>
  <c r="K695" s="1"/>
  <c r="K694" s="1"/>
  <c r="L696"/>
  <c r="L695" s="1"/>
  <c r="L694" s="1"/>
  <c r="N696"/>
  <c r="N695" s="1"/>
  <c r="N694" s="1"/>
  <c r="H692"/>
  <c r="H691" s="1"/>
  <c r="H690" s="1"/>
  <c r="I692"/>
  <c r="I691" s="1"/>
  <c r="I690" s="1"/>
  <c r="J692"/>
  <c r="J691" s="1"/>
  <c r="J690" s="1"/>
  <c r="K692"/>
  <c r="K691" s="1"/>
  <c r="K690" s="1"/>
  <c r="L692"/>
  <c r="L691" s="1"/>
  <c r="L690" s="1"/>
  <c r="H688"/>
  <c r="H687" s="1"/>
  <c r="H686" s="1"/>
  <c r="I688"/>
  <c r="I687" s="1"/>
  <c r="I686" s="1"/>
  <c r="J688"/>
  <c r="J687" s="1"/>
  <c r="J686" s="1"/>
  <c r="K688"/>
  <c r="K687" s="1"/>
  <c r="K686" s="1"/>
  <c r="L688"/>
  <c r="L687" s="1"/>
  <c r="L686" s="1"/>
  <c r="H681"/>
  <c r="H680" s="1"/>
  <c r="H679" s="1"/>
  <c r="H678" s="1"/>
  <c r="I681"/>
  <c r="I680" s="1"/>
  <c r="I679" s="1"/>
  <c r="I678" s="1"/>
  <c r="J681"/>
  <c r="J680" s="1"/>
  <c r="J679" s="1"/>
  <c r="J678" s="1"/>
  <c r="K681"/>
  <c r="K680" s="1"/>
  <c r="K679" s="1"/>
  <c r="K678" s="1"/>
  <c r="L681"/>
  <c r="L680" s="1"/>
  <c r="L679" s="1"/>
  <c r="L678" s="1"/>
  <c r="N681"/>
  <c r="N680" s="1"/>
  <c r="N679" s="1"/>
  <c r="N678" s="1"/>
  <c r="H663"/>
  <c r="H662" s="1"/>
  <c r="H661" s="1"/>
  <c r="I663"/>
  <c r="I662" s="1"/>
  <c r="I661" s="1"/>
  <c r="J663"/>
  <c r="J662" s="1"/>
  <c r="J661" s="1"/>
  <c r="K663"/>
  <c r="K662" s="1"/>
  <c r="K661" s="1"/>
  <c r="L663"/>
  <c r="L662" s="1"/>
  <c r="L661" s="1"/>
  <c r="H658"/>
  <c r="H657" s="1"/>
  <c r="H656" s="1"/>
  <c r="I658"/>
  <c r="I657" s="1"/>
  <c r="I656" s="1"/>
  <c r="J658"/>
  <c r="J657" s="1"/>
  <c r="J656" s="1"/>
  <c r="K658"/>
  <c r="K657" s="1"/>
  <c r="K656" s="1"/>
  <c r="L658"/>
  <c r="L657" s="1"/>
  <c r="L656" s="1"/>
  <c r="H653"/>
  <c r="H652" s="1"/>
  <c r="H651" s="1"/>
  <c r="I653"/>
  <c r="I652" s="1"/>
  <c r="I651" s="1"/>
  <c r="J653"/>
  <c r="J652" s="1"/>
  <c r="J651" s="1"/>
  <c r="K653"/>
  <c r="K652" s="1"/>
  <c r="K651" s="1"/>
  <c r="L653"/>
  <c r="L652" s="1"/>
  <c r="L651" s="1"/>
  <c r="H644"/>
  <c r="H643" s="1"/>
  <c r="H642" s="1"/>
  <c r="H641" s="1"/>
  <c r="H640" s="1"/>
  <c r="I644"/>
  <c r="I643" s="1"/>
  <c r="I642" s="1"/>
  <c r="I641" s="1"/>
  <c r="I640" s="1"/>
  <c r="J644"/>
  <c r="J643" s="1"/>
  <c r="J642" s="1"/>
  <c r="J641" s="1"/>
  <c r="J640" s="1"/>
  <c r="K644"/>
  <c r="K643" s="1"/>
  <c r="K642" s="1"/>
  <c r="K641" s="1"/>
  <c r="K640" s="1"/>
  <c r="L644"/>
  <c r="L643" s="1"/>
  <c r="L642" s="1"/>
  <c r="L641" s="1"/>
  <c r="L640" s="1"/>
  <c r="H625"/>
  <c r="H624" s="1"/>
  <c r="I625"/>
  <c r="I624" s="1"/>
  <c r="J625"/>
  <c r="J624" s="1"/>
  <c r="K625"/>
  <c r="K624" s="1"/>
  <c r="L625"/>
  <c r="L624" s="1"/>
  <c r="M625"/>
  <c r="M624" s="1"/>
  <c r="N625"/>
  <c r="N624" s="1"/>
  <c r="H628"/>
  <c r="H627" s="1"/>
  <c r="I628"/>
  <c r="I627" s="1"/>
  <c r="J628"/>
  <c r="J627" s="1"/>
  <c r="K628"/>
  <c r="K627" s="1"/>
  <c r="L628"/>
  <c r="L627" s="1"/>
  <c r="M628"/>
  <c r="M627" s="1"/>
  <c r="N628"/>
  <c r="N627" s="1"/>
  <c r="H631"/>
  <c r="H630" s="1"/>
  <c r="I631"/>
  <c r="I630" s="1"/>
  <c r="J631"/>
  <c r="J630" s="1"/>
  <c r="K631"/>
  <c r="K630" s="1"/>
  <c r="L631"/>
  <c r="L630" s="1"/>
  <c r="H610"/>
  <c r="H609" s="1"/>
  <c r="I610"/>
  <c r="I609" s="1"/>
  <c r="J610"/>
  <c r="J609" s="1"/>
  <c r="K610"/>
  <c r="K609" s="1"/>
  <c r="L610"/>
  <c r="L609" s="1"/>
  <c r="H606"/>
  <c r="H605" s="1"/>
  <c r="H604" s="1"/>
  <c r="I606"/>
  <c r="I605" s="1"/>
  <c r="I604" s="1"/>
  <c r="J606"/>
  <c r="J605" s="1"/>
  <c r="J604" s="1"/>
  <c r="K606"/>
  <c r="K605" s="1"/>
  <c r="K604" s="1"/>
  <c r="L606"/>
  <c r="L605" s="1"/>
  <c r="L604" s="1"/>
  <c r="H590"/>
  <c r="H589" s="1"/>
  <c r="I590"/>
  <c r="I589" s="1"/>
  <c r="J590"/>
  <c r="J589" s="1"/>
  <c r="K590"/>
  <c r="K589" s="1"/>
  <c r="L590"/>
  <c r="L589" s="1"/>
  <c r="H586"/>
  <c r="H585" s="1"/>
  <c r="I586"/>
  <c r="I585" s="1"/>
  <c r="J586"/>
  <c r="J585" s="1"/>
  <c r="K586"/>
  <c r="K585" s="1"/>
  <c r="L586"/>
  <c r="L585" s="1"/>
  <c r="H583"/>
  <c r="H582" s="1"/>
  <c r="I583"/>
  <c r="I582" s="1"/>
  <c r="J583"/>
  <c r="J582" s="1"/>
  <c r="K583"/>
  <c r="K582" s="1"/>
  <c r="L583"/>
  <c r="L582" s="1"/>
  <c r="M583"/>
  <c r="M582" s="1"/>
  <c r="H579"/>
  <c r="H578" s="1"/>
  <c r="I579"/>
  <c r="I578" s="1"/>
  <c r="J579"/>
  <c r="J578" s="1"/>
  <c r="K579"/>
  <c r="K578" s="1"/>
  <c r="L579"/>
  <c r="L578" s="1"/>
  <c r="H576"/>
  <c r="H575" s="1"/>
  <c r="I576"/>
  <c r="I575" s="1"/>
  <c r="J576"/>
  <c r="J575" s="1"/>
  <c r="K576"/>
  <c r="K575" s="1"/>
  <c r="L576"/>
  <c r="L575" s="1"/>
  <c r="N576"/>
  <c r="N575" s="1"/>
  <c r="H571"/>
  <c r="H570" s="1"/>
  <c r="I571"/>
  <c r="I570" s="1"/>
  <c r="J571"/>
  <c r="J570" s="1"/>
  <c r="K571"/>
  <c r="K570" s="1"/>
  <c r="L571"/>
  <c r="L570" s="1"/>
  <c r="N571"/>
  <c r="N570" s="1"/>
  <c r="H567"/>
  <c r="H566" s="1"/>
  <c r="I567"/>
  <c r="I566" s="1"/>
  <c r="J567"/>
  <c r="J566" s="1"/>
  <c r="K567"/>
  <c r="K566" s="1"/>
  <c r="L567"/>
  <c r="L566" s="1"/>
  <c r="N567"/>
  <c r="N566" s="1"/>
  <c r="H564"/>
  <c r="H563" s="1"/>
  <c r="I564"/>
  <c r="I563" s="1"/>
  <c r="J564"/>
  <c r="J563" s="1"/>
  <c r="K564"/>
  <c r="K563" s="1"/>
  <c r="L564"/>
  <c r="L563" s="1"/>
  <c r="N564"/>
  <c r="N563" s="1"/>
  <c r="H560"/>
  <c r="H559" s="1"/>
  <c r="I560"/>
  <c r="I559" s="1"/>
  <c r="J560"/>
  <c r="J559" s="1"/>
  <c r="K560"/>
  <c r="K559" s="1"/>
  <c r="L560"/>
  <c r="L559" s="1"/>
  <c r="N560"/>
  <c r="N559" s="1"/>
  <c r="H557"/>
  <c r="H556" s="1"/>
  <c r="I557"/>
  <c r="I556" s="1"/>
  <c r="J557"/>
  <c r="J556" s="1"/>
  <c r="K557"/>
  <c r="K556" s="1"/>
  <c r="L557"/>
  <c r="L556" s="1"/>
  <c r="H543"/>
  <c r="H542" s="1"/>
  <c r="H541" s="1"/>
  <c r="I543"/>
  <c r="I542" s="1"/>
  <c r="I541" s="1"/>
  <c r="J543"/>
  <c r="J542" s="1"/>
  <c r="J541" s="1"/>
  <c r="K543"/>
  <c r="K542" s="1"/>
  <c r="K541" s="1"/>
  <c r="L543"/>
  <c r="L542" s="1"/>
  <c r="L541" s="1"/>
  <c r="M543"/>
  <c r="M542" s="1"/>
  <c r="M541" s="1"/>
  <c r="N543"/>
  <c r="N542" s="1"/>
  <c r="N541" s="1"/>
  <c r="H547"/>
  <c r="H546" s="1"/>
  <c r="H545" s="1"/>
  <c r="I547"/>
  <c r="I546" s="1"/>
  <c r="I545" s="1"/>
  <c r="J547"/>
  <c r="J546" s="1"/>
  <c r="J545" s="1"/>
  <c r="K547"/>
  <c r="K546" s="1"/>
  <c r="K545" s="1"/>
  <c r="L547"/>
  <c r="L546" s="1"/>
  <c r="L545" s="1"/>
  <c r="M547"/>
  <c r="M546" s="1"/>
  <c r="M545" s="1"/>
  <c r="H536"/>
  <c r="H535" s="1"/>
  <c r="H534" s="1"/>
  <c r="H533" s="1"/>
  <c r="I536"/>
  <c r="I535" s="1"/>
  <c r="I534" s="1"/>
  <c r="I533" s="1"/>
  <c r="J536"/>
  <c r="J535" s="1"/>
  <c r="J534" s="1"/>
  <c r="J533" s="1"/>
  <c r="K536"/>
  <c r="K535" s="1"/>
  <c r="K534" s="1"/>
  <c r="K533" s="1"/>
  <c r="L536"/>
  <c r="L535" s="1"/>
  <c r="L534" s="1"/>
  <c r="L533" s="1"/>
  <c r="I523"/>
  <c r="I522" s="1"/>
  <c r="I521" s="1"/>
  <c r="J523"/>
  <c r="J522" s="1"/>
  <c r="J521" s="1"/>
  <c r="K523"/>
  <c r="K522" s="1"/>
  <c r="K521" s="1"/>
  <c r="L523"/>
  <c r="L522" s="1"/>
  <c r="L521" s="1"/>
  <c r="M523"/>
  <c r="M522" s="1"/>
  <c r="M521" s="1"/>
  <c r="N523"/>
  <c r="N522" s="1"/>
  <c r="N521" s="1"/>
  <c r="H519"/>
  <c r="H518" s="1"/>
  <c r="H517" s="1"/>
  <c r="I519"/>
  <c r="I518" s="1"/>
  <c r="I517" s="1"/>
  <c r="J519"/>
  <c r="J518" s="1"/>
  <c r="J517" s="1"/>
  <c r="K519"/>
  <c r="K518" s="1"/>
  <c r="K517" s="1"/>
  <c r="L519"/>
  <c r="L518" s="1"/>
  <c r="L517" s="1"/>
  <c r="I515"/>
  <c r="I514" s="1"/>
  <c r="I513" s="1"/>
  <c r="J515"/>
  <c r="J514" s="1"/>
  <c r="J513" s="1"/>
  <c r="K515"/>
  <c r="K514" s="1"/>
  <c r="K513" s="1"/>
  <c r="L515"/>
  <c r="L514" s="1"/>
  <c r="L513" s="1"/>
  <c r="N515"/>
  <c r="N514" s="1"/>
  <c r="N513" s="1"/>
  <c r="H488"/>
  <c r="I488"/>
  <c r="J488"/>
  <c r="K488"/>
  <c r="L488"/>
  <c r="M488"/>
  <c r="H486"/>
  <c r="I486"/>
  <c r="J486"/>
  <c r="K486"/>
  <c r="L486"/>
  <c r="H482"/>
  <c r="H481" s="1"/>
  <c r="H480" s="1"/>
  <c r="I482"/>
  <c r="I481" s="1"/>
  <c r="I480" s="1"/>
  <c r="J482"/>
  <c r="J481" s="1"/>
  <c r="J480" s="1"/>
  <c r="K482"/>
  <c r="K481" s="1"/>
  <c r="K480" s="1"/>
  <c r="L482"/>
  <c r="L481" s="1"/>
  <c r="L480" s="1"/>
  <c r="N482"/>
  <c r="N481" s="1"/>
  <c r="N480" s="1"/>
  <c r="H475"/>
  <c r="I475"/>
  <c r="J475"/>
  <c r="K475"/>
  <c r="L475"/>
  <c r="M475"/>
  <c r="H473"/>
  <c r="I473"/>
  <c r="J473"/>
  <c r="K473"/>
  <c r="L473"/>
  <c r="H468"/>
  <c r="H467" s="1"/>
  <c r="H466" s="1"/>
  <c r="H465" s="1"/>
  <c r="I468"/>
  <c r="I467" s="1"/>
  <c r="I466" s="1"/>
  <c r="I465" s="1"/>
  <c r="J468"/>
  <c r="J467" s="1"/>
  <c r="J466" s="1"/>
  <c r="J465" s="1"/>
  <c r="K468"/>
  <c r="K467" s="1"/>
  <c r="K466" s="1"/>
  <c r="K465" s="1"/>
  <c r="L468"/>
  <c r="L467" s="1"/>
  <c r="L466" s="1"/>
  <c r="L465" s="1"/>
  <c r="M468"/>
  <c r="M467" s="1"/>
  <c r="M466" s="1"/>
  <c r="M465" s="1"/>
  <c r="H463"/>
  <c r="H462" s="1"/>
  <c r="H461" s="1"/>
  <c r="H460" s="1"/>
  <c r="I463"/>
  <c r="I462" s="1"/>
  <c r="I461" s="1"/>
  <c r="I460" s="1"/>
  <c r="J463"/>
  <c r="J462" s="1"/>
  <c r="J461" s="1"/>
  <c r="J460" s="1"/>
  <c r="K463"/>
  <c r="K462" s="1"/>
  <c r="K461" s="1"/>
  <c r="K460" s="1"/>
  <c r="L463"/>
  <c r="L462" s="1"/>
  <c r="L461" s="1"/>
  <c r="L460" s="1"/>
  <c r="H450"/>
  <c r="H449" s="1"/>
  <c r="H448" s="1"/>
  <c r="H447" s="1"/>
  <c r="I450"/>
  <c r="I449" s="1"/>
  <c r="I448" s="1"/>
  <c r="I447" s="1"/>
  <c r="J450"/>
  <c r="J449" s="1"/>
  <c r="J448" s="1"/>
  <c r="J447" s="1"/>
  <c r="K450"/>
  <c r="K449" s="1"/>
  <c r="K448" s="1"/>
  <c r="K447" s="1"/>
  <c r="L450"/>
  <c r="L449" s="1"/>
  <c r="L448" s="1"/>
  <c r="L447" s="1"/>
  <c r="M450"/>
  <c r="M449" s="1"/>
  <c r="M448" s="1"/>
  <c r="M447" s="1"/>
  <c r="H442"/>
  <c r="H441" s="1"/>
  <c r="H440" s="1"/>
  <c r="H439" s="1"/>
  <c r="H438" s="1"/>
  <c r="H437" s="1"/>
  <c r="I442"/>
  <c r="I441" s="1"/>
  <c r="I440" s="1"/>
  <c r="I439" s="1"/>
  <c r="I438" s="1"/>
  <c r="I437" s="1"/>
  <c r="J442"/>
  <c r="J441" s="1"/>
  <c r="J440" s="1"/>
  <c r="J439" s="1"/>
  <c r="J438" s="1"/>
  <c r="J437" s="1"/>
  <c r="K442"/>
  <c r="K441" s="1"/>
  <c r="K440" s="1"/>
  <c r="K439" s="1"/>
  <c r="K438" s="1"/>
  <c r="K437" s="1"/>
  <c r="L442"/>
  <c r="L441" s="1"/>
  <c r="L440" s="1"/>
  <c r="L439" s="1"/>
  <c r="L438" s="1"/>
  <c r="L437" s="1"/>
  <c r="M442"/>
  <c r="M441" s="1"/>
  <c r="M440" s="1"/>
  <c r="M439" s="1"/>
  <c r="M438" s="1"/>
  <c r="M437" s="1"/>
  <c r="H433"/>
  <c r="I433"/>
  <c r="J433"/>
  <c r="K433"/>
  <c r="L433"/>
  <c r="M433"/>
  <c r="N433"/>
  <c r="H431"/>
  <c r="I431"/>
  <c r="J431"/>
  <c r="K431"/>
  <c r="L431"/>
  <c r="H429"/>
  <c r="I429"/>
  <c r="J429"/>
  <c r="K429"/>
  <c r="L429"/>
  <c r="H425"/>
  <c r="H424" s="1"/>
  <c r="H423" s="1"/>
  <c r="I425"/>
  <c r="I424" s="1"/>
  <c r="I423" s="1"/>
  <c r="J425"/>
  <c r="J424" s="1"/>
  <c r="J423" s="1"/>
  <c r="K425"/>
  <c r="K424" s="1"/>
  <c r="K423" s="1"/>
  <c r="L425"/>
  <c r="L424" s="1"/>
  <c r="L423" s="1"/>
  <c r="N425"/>
  <c r="N424" s="1"/>
  <c r="N423" s="1"/>
  <c r="H410"/>
  <c r="I410"/>
  <c r="J410"/>
  <c r="K410"/>
  <c r="L410"/>
  <c r="H408"/>
  <c r="I408"/>
  <c r="J408"/>
  <c r="K408"/>
  <c r="L408"/>
  <c r="N397"/>
  <c r="N396" s="1"/>
  <c r="N395" s="1"/>
  <c r="N394" s="1"/>
  <c r="H391"/>
  <c r="H390" s="1"/>
  <c r="H389" s="1"/>
  <c r="H388" s="1"/>
  <c r="I391"/>
  <c r="I390" s="1"/>
  <c r="I389" s="1"/>
  <c r="I388" s="1"/>
  <c r="J391"/>
  <c r="J390" s="1"/>
  <c r="J389" s="1"/>
  <c r="J388" s="1"/>
  <c r="K391"/>
  <c r="K390" s="1"/>
  <c r="K389" s="1"/>
  <c r="K388" s="1"/>
  <c r="L391"/>
  <c r="L390" s="1"/>
  <c r="L389" s="1"/>
  <c r="L388" s="1"/>
  <c r="I384"/>
  <c r="I383" s="1"/>
  <c r="I382" s="1"/>
  <c r="J384"/>
  <c r="J383" s="1"/>
  <c r="J382" s="1"/>
  <c r="K384"/>
  <c r="K383" s="1"/>
  <c r="K382" s="1"/>
  <c r="L384"/>
  <c r="L383" s="1"/>
  <c r="L382" s="1"/>
  <c r="N384"/>
  <c r="N383" s="1"/>
  <c r="N382" s="1"/>
  <c r="H377"/>
  <c r="H376" s="1"/>
  <c r="I377"/>
  <c r="I376" s="1"/>
  <c r="J377"/>
  <c r="J376" s="1"/>
  <c r="K377"/>
  <c r="K376" s="1"/>
  <c r="L377"/>
  <c r="L376" s="1"/>
  <c r="H374"/>
  <c r="H373" s="1"/>
  <c r="I374"/>
  <c r="I373" s="1"/>
  <c r="J374"/>
  <c r="J373" s="1"/>
  <c r="K374"/>
  <c r="K373" s="1"/>
  <c r="L374"/>
  <c r="L373" s="1"/>
  <c r="N374"/>
  <c r="N373" s="1"/>
  <c r="H371"/>
  <c r="H370" s="1"/>
  <c r="I371"/>
  <c r="I370" s="1"/>
  <c r="J371"/>
  <c r="J370" s="1"/>
  <c r="K371"/>
  <c r="K370" s="1"/>
  <c r="L371"/>
  <c r="L370" s="1"/>
  <c r="H368"/>
  <c r="H367" s="1"/>
  <c r="I368"/>
  <c r="I367" s="1"/>
  <c r="J368"/>
  <c r="J367" s="1"/>
  <c r="K368"/>
  <c r="K367" s="1"/>
  <c r="L368"/>
  <c r="L367" s="1"/>
  <c r="H346"/>
  <c r="H345" s="1"/>
  <c r="H344" s="1"/>
  <c r="H343" s="1"/>
  <c r="H342" s="1"/>
  <c r="I346"/>
  <c r="I345" s="1"/>
  <c r="I344" s="1"/>
  <c r="I343" s="1"/>
  <c r="I342" s="1"/>
  <c r="J346"/>
  <c r="J345" s="1"/>
  <c r="J344" s="1"/>
  <c r="J343" s="1"/>
  <c r="J342" s="1"/>
  <c r="K346"/>
  <c r="K345" s="1"/>
  <c r="K344" s="1"/>
  <c r="K343" s="1"/>
  <c r="K342" s="1"/>
  <c r="L346"/>
  <c r="L345" s="1"/>
  <c r="L344" s="1"/>
  <c r="L343" s="1"/>
  <c r="L342" s="1"/>
  <c r="N346"/>
  <c r="N345" s="1"/>
  <c r="N344" s="1"/>
  <c r="N343" s="1"/>
  <c r="N342" s="1"/>
  <c r="H330"/>
  <c r="I330"/>
  <c r="J330"/>
  <c r="K330"/>
  <c r="L330"/>
  <c r="H328"/>
  <c r="I328"/>
  <c r="J328"/>
  <c r="K328"/>
  <c r="L328"/>
  <c r="M328"/>
  <c r="H326"/>
  <c r="I326"/>
  <c r="J326"/>
  <c r="K326"/>
  <c r="L326"/>
  <c r="H318"/>
  <c r="H317" s="1"/>
  <c r="I318"/>
  <c r="I317" s="1"/>
  <c r="J318"/>
  <c r="J317" s="1"/>
  <c r="K318"/>
  <c r="K317" s="1"/>
  <c r="L318"/>
  <c r="L317" s="1"/>
  <c r="M318"/>
  <c r="M317" s="1"/>
  <c r="N318"/>
  <c r="N317" s="1"/>
  <c r="H322"/>
  <c r="H321" s="1"/>
  <c r="H320" s="1"/>
  <c r="I322"/>
  <c r="I321" s="1"/>
  <c r="I320" s="1"/>
  <c r="J322"/>
  <c r="J321" s="1"/>
  <c r="J320" s="1"/>
  <c r="K322"/>
  <c r="K321" s="1"/>
  <c r="K320" s="1"/>
  <c r="L322"/>
  <c r="L321" s="1"/>
  <c r="L320" s="1"/>
  <c r="M322"/>
  <c r="M321" s="1"/>
  <c r="M320" s="1"/>
  <c r="H313"/>
  <c r="H312" s="1"/>
  <c r="H311" s="1"/>
  <c r="H310" s="1"/>
  <c r="I313"/>
  <c r="I312" s="1"/>
  <c r="I311" s="1"/>
  <c r="I310" s="1"/>
  <c r="J313"/>
  <c r="J312" s="1"/>
  <c r="J311" s="1"/>
  <c r="J310" s="1"/>
  <c r="K313"/>
  <c r="K312" s="1"/>
  <c r="K311" s="1"/>
  <c r="K310" s="1"/>
  <c r="L313"/>
  <c r="L312" s="1"/>
  <c r="L311" s="1"/>
  <c r="L310" s="1"/>
  <c r="N313"/>
  <c r="N312" s="1"/>
  <c r="N311" s="1"/>
  <c r="N310" s="1"/>
  <c r="H308"/>
  <c r="H307" s="1"/>
  <c r="H306" s="1"/>
  <c r="H305" s="1"/>
  <c r="I308"/>
  <c r="I307" s="1"/>
  <c r="I306" s="1"/>
  <c r="I305" s="1"/>
  <c r="J308"/>
  <c r="J307" s="1"/>
  <c r="J306" s="1"/>
  <c r="J305" s="1"/>
  <c r="K308"/>
  <c r="K307" s="1"/>
  <c r="K306" s="1"/>
  <c r="K305" s="1"/>
  <c r="L308"/>
  <c r="L307" s="1"/>
  <c r="L306" s="1"/>
  <c r="L305" s="1"/>
  <c r="M308"/>
  <c r="M307" s="1"/>
  <c r="M306" s="1"/>
  <c r="M305" s="1"/>
  <c r="H301"/>
  <c r="H300" s="1"/>
  <c r="H299" s="1"/>
  <c r="H298" s="1"/>
  <c r="H297" s="1"/>
  <c r="I301"/>
  <c r="I300" s="1"/>
  <c r="I299" s="1"/>
  <c r="I298" s="1"/>
  <c r="I297" s="1"/>
  <c r="J301"/>
  <c r="J300" s="1"/>
  <c r="J299" s="1"/>
  <c r="J298" s="1"/>
  <c r="J297" s="1"/>
  <c r="K301"/>
  <c r="K300" s="1"/>
  <c r="K299" s="1"/>
  <c r="K298" s="1"/>
  <c r="K297" s="1"/>
  <c r="L301"/>
  <c r="L300" s="1"/>
  <c r="L299" s="1"/>
  <c r="L298" s="1"/>
  <c r="L297" s="1"/>
  <c r="M301"/>
  <c r="M300" s="1"/>
  <c r="M299" s="1"/>
  <c r="M298" s="1"/>
  <c r="M297" s="1"/>
  <c r="N301"/>
  <c r="N300" s="1"/>
  <c r="N299" s="1"/>
  <c r="N298" s="1"/>
  <c r="N297" s="1"/>
  <c r="H293"/>
  <c r="I293"/>
  <c r="J293"/>
  <c r="K293"/>
  <c r="L293"/>
  <c r="H291"/>
  <c r="I291"/>
  <c r="J291"/>
  <c r="K291"/>
  <c r="L291"/>
  <c r="N291"/>
  <c r="H289"/>
  <c r="I289"/>
  <c r="J289"/>
  <c r="K289"/>
  <c r="L289"/>
  <c r="H241"/>
  <c r="H240" s="1"/>
  <c r="I241"/>
  <c r="I240" s="1"/>
  <c r="J241"/>
  <c r="J240" s="1"/>
  <c r="K241"/>
  <c r="K240" s="1"/>
  <c r="L241"/>
  <c r="L240" s="1"/>
  <c r="H238"/>
  <c r="H237" s="1"/>
  <c r="H236" s="1"/>
  <c r="I238"/>
  <c r="I237" s="1"/>
  <c r="I236" s="1"/>
  <c r="J238"/>
  <c r="J237" s="1"/>
  <c r="J236" s="1"/>
  <c r="K238"/>
  <c r="K237" s="1"/>
  <c r="K236" s="1"/>
  <c r="L238"/>
  <c r="L237" s="1"/>
  <c r="L236" s="1"/>
  <c r="N238"/>
  <c r="N237" s="1"/>
  <c r="N236" s="1"/>
  <c r="H224"/>
  <c r="H223" s="1"/>
  <c r="H222" s="1"/>
  <c r="H221" s="1"/>
  <c r="H220" s="1"/>
  <c r="I224"/>
  <c r="I223" s="1"/>
  <c r="I222" s="1"/>
  <c r="I221" s="1"/>
  <c r="I220" s="1"/>
  <c r="J224"/>
  <c r="J223" s="1"/>
  <c r="J222" s="1"/>
  <c r="J221" s="1"/>
  <c r="J220" s="1"/>
  <c r="K224"/>
  <c r="K223" s="1"/>
  <c r="K222" s="1"/>
  <c r="K221" s="1"/>
  <c r="K220" s="1"/>
  <c r="L224"/>
  <c r="L223" s="1"/>
  <c r="L222" s="1"/>
  <c r="L221" s="1"/>
  <c r="L220" s="1"/>
  <c r="N224"/>
  <c r="N223" s="1"/>
  <c r="N222" s="1"/>
  <c r="N221" s="1"/>
  <c r="N220" s="1"/>
  <c r="H217"/>
  <c r="H216" s="1"/>
  <c r="H215" s="1"/>
  <c r="H214" s="1"/>
  <c r="H213" s="1"/>
  <c r="I217"/>
  <c r="I216" s="1"/>
  <c r="I215" s="1"/>
  <c r="I214" s="1"/>
  <c r="I213" s="1"/>
  <c r="J217"/>
  <c r="J216" s="1"/>
  <c r="J215" s="1"/>
  <c r="J214" s="1"/>
  <c r="J213" s="1"/>
  <c r="K217"/>
  <c r="K216" s="1"/>
  <c r="K215" s="1"/>
  <c r="K214" s="1"/>
  <c r="K213" s="1"/>
  <c r="L217"/>
  <c r="L216" s="1"/>
  <c r="L215" s="1"/>
  <c r="L214" s="1"/>
  <c r="L213" s="1"/>
  <c r="M217"/>
  <c r="M216" s="1"/>
  <c r="M215" s="1"/>
  <c r="M214" s="1"/>
  <c r="M213" s="1"/>
  <c r="H190"/>
  <c r="H189" s="1"/>
  <c r="I190"/>
  <c r="I189" s="1"/>
  <c r="J190"/>
  <c r="J189" s="1"/>
  <c r="K190"/>
  <c r="K189" s="1"/>
  <c r="L190"/>
  <c r="L189" s="1"/>
  <c r="N190"/>
  <c r="N189" s="1"/>
  <c r="H187"/>
  <c r="I187"/>
  <c r="J187"/>
  <c r="K187"/>
  <c r="L187"/>
  <c r="M187"/>
  <c r="H185"/>
  <c r="I185"/>
  <c r="J185"/>
  <c r="K185"/>
  <c r="L185"/>
  <c r="N185"/>
  <c r="I176"/>
  <c r="I175" s="1"/>
  <c r="I174" s="1"/>
  <c r="J176"/>
  <c r="J175" s="1"/>
  <c r="J174" s="1"/>
  <c r="K176"/>
  <c r="K175" s="1"/>
  <c r="K174" s="1"/>
  <c r="L176"/>
  <c r="L175" s="1"/>
  <c r="L174" s="1"/>
  <c r="H171"/>
  <c r="I171"/>
  <c r="J171"/>
  <c r="K171"/>
  <c r="L171"/>
  <c r="N171"/>
  <c r="H172"/>
  <c r="I172"/>
  <c r="J172"/>
  <c r="K172"/>
  <c r="L172"/>
  <c r="N172"/>
  <c r="H161"/>
  <c r="I161"/>
  <c r="J161"/>
  <c r="K161"/>
  <c r="L161"/>
  <c r="H159"/>
  <c r="I159"/>
  <c r="J159"/>
  <c r="K159"/>
  <c r="L159"/>
  <c r="H148"/>
  <c r="I148"/>
  <c r="J148"/>
  <c r="K148"/>
  <c r="L148"/>
  <c r="M148"/>
  <c r="N148"/>
  <c r="H149"/>
  <c r="I149"/>
  <c r="J149"/>
  <c r="K149"/>
  <c r="L149"/>
  <c r="M149"/>
  <c r="H150"/>
  <c r="I150"/>
  <c r="J150"/>
  <c r="K150"/>
  <c r="L150"/>
  <c r="M150"/>
  <c r="H151"/>
  <c r="I151"/>
  <c r="J151"/>
  <c r="K151"/>
  <c r="L151"/>
  <c r="M151"/>
  <c r="H152"/>
  <c r="I152"/>
  <c r="J152"/>
  <c r="K152"/>
  <c r="L152"/>
  <c r="M152"/>
  <c r="N152"/>
  <c r="H145"/>
  <c r="I145"/>
  <c r="J145"/>
  <c r="K145"/>
  <c r="L145"/>
  <c r="H143"/>
  <c r="I143"/>
  <c r="J143"/>
  <c r="K143"/>
  <c r="L143"/>
  <c r="M143"/>
  <c r="N143"/>
  <c r="H141"/>
  <c r="I141"/>
  <c r="J141"/>
  <c r="K141"/>
  <c r="L141"/>
  <c r="N141"/>
  <c r="H123"/>
  <c r="H122" s="1"/>
  <c r="H121" s="1"/>
  <c r="I123"/>
  <c r="I122" s="1"/>
  <c r="I121" s="1"/>
  <c r="I120" s="1"/>
  <c r="I119" s="1"/>
  <c r="I118" s="1"/>
  <c r="J123"/>
  <c r="J122" s="1"/>
  <c r="J121" s="1"/>
  <c r="J120" s="1"/>
  <c r="J119" s="1"/>
  <c r="J118" s="1"/>
  <c r="K123"/>
  <c r="K122" s="1"/>
  <c r="K121" s="1"/>
  <c r="K120" s="1"/>
  <c r="K119" s="1"/>
  <c r="K118" s="1"/>
  <c r="L123"/>
  <c r="L122" s="1"/>
  <c r="L121" s="1"/>
  <c r="L120" s="1"/>
  <c r="L119" s="1"/>
  <c r="L118" s="1"/>
  <c r="M123"/>
  <c r="M122" s="1"/>
  <c r="M121" s="1"/>
  <c r="M120" s="1"/>
  <c r="M119" s="1"/>
  <c r="M118" s="1"/>
  <c r="I108"/>
  <c r="I107" s="1"/>
  <c r="J108"/>
  <c r="J107" s="1"/>
  <c r="K108"/>
  <c r="K107" s="1"/>
  <c r="L108"/>
  <c r="L107" s="1"/>
  <c r="N108"/>
  <c r="N107" s="1"/>
  <c r="I105"/>
  <c r="I104" s="1"/>
  <c r="J105"/>
  <c r="J104" s="1"/>
  <c r="K105"/>
  <c r="K104" s="1"/>
  <c r="L105"/>
  <c r="L104" s="1"/>
  <c r="I102"/>
  <c r="I101" s="1"/>
  <c r="J102"/>
  <c r="J101" s="1"/>
  <c r="K102"/>
  <c r="K101" s="1"/>
  <c r="L102"/>
  <c r="L101" s="1"/>
  <c r="N102"/>
  <c r="N101" s="1"/>
  <c r="I99"/>
  <c r="I98" s="1"/>
  <c r="J99"/>
  <c r="J98" s="1"/>
  <c r="K99"/>
  <c r="K98" s="1"/>
  <c r="L99"/>
  <c r="L98" s="1"/>
  <c r="M99"/>
  <c r="M98" s="1"/>
  <c r="I96"/>
  <c r="I95" s="1"/>
  <c r="J96"/>
  <c r="J95" s="1"/>
  <c r="K96"/>
  <c r="K95" s="1"/>
  <c r="L96"/>
  <c r="L95" s="1"/>
  <c r="N96"/>
  <c r="N95" s="1"/>
  <c r="I93"/>
  <c r="I92" s="1"/>
  <c r="J93"/>
  <c r="J92" s="1"/>
  <c r="K93"/>
  <c r="K92" s="1"/>
  <c r="L93"/>
  <c r="L92" s="1"/>
  <c r="I90"/>
  <c r="I89" s="1"/>
  <c r="J90"/>
  <c r="J89" s="1"/>
  <c r="K90"/>
  <c r="K89" s="1"/>
  <c r="L90"/>
  <c r="L89" s="1"/>
  <c r="N90"/>
  <c r="N89" s="1"/>
  <c r="H86"/>
  <c r="I86"/>
  <c r="J86"/>
  <c r="K86"/>
  <c r="L86"/>
  <c r="H82"/>
  <c r="I82"/>
  <c r="J82"/>
  <c r="K82"/>
  <c r="L82"/>
  <c r="N82"/>
  <c r="I80"/>
  <c r="J80"/>
  <c r="K80"/>
  <c r="L80"/>
  <c r="H73"/>
  <c r="H72" s="1"/>
  <c r="H71" s="1"/>
  <c r="H70" s="1"/>
  <c r="H69" s="1"/>
  <c r="I73"/>
  <c r="I72" s="1"/>
  <c r="I71" s="1"/>
  <c r="I70" s="1"/>
  <c r="I69" s="1"/>
  <c r="J73"/>
  <c r="J72" s="1"/>
  <c r="J71" s="1"/>
  <c r="J70" s="1"/>
  <c r="J69" s="1"/>
  <c r="K73"/>
  <c r="K72" s="1"/>
  <c r="K71" s="1"/>
  <c r="K70" s="1"/>
  <c r="K69" s="1"/>
  <c r="L73"/>
  <c r="L72" s="1"/>
  <c r="L71" s="1"/>
  <c r="L70" s="1"/>
  <c r="L69" s="1"/>
  <c r="H64"/>
  <c r="H63" s="1"/>
  <c r="I64"/>
  <c r="I63" s="1"/>
  <c r="J64"/>
  <c r="J63" s="1"/>
  <c r="K64"/>
  <c r="K63" s="1"/>
  <c r="L64"/>
  <c r="L63" s="1"/>
  <c r="N64"/>
  <c r="N63" s="1"/>
  <c r="H59"/>
  <c r="I59"/>
  <c r="J59"/>
  <c r="K59"/>
  <c r="L59"/>
  <c r="H57"/>
  <c r="I57"/>
  <c r="J57"/>
  <c r="K57"/>
  <c r="L57"/>
  <c r="H52"/>
  <c r="H51" s="1"/>
  <c r="H50" s="1"/>
  <c r="H49" s="1"/>
  <c r="H48" s="1"/>
  <c r="I52"/>
  <c r="I51" s="1"/>
  <c r="I50" s="1"/>
  <c r="I49" s="1"/>
  <c r="I48" s="1"/>
  <c r="J52"/>
  <c r="J51" s="1"/>
  <c r="J50" s="1"/>
  <c r="J49" s="1"/>
  <c r="J48" s="1"/>
  <c r="K52"/>
  <c r="K51" s="1"/>
  <c r="K50" s="1"/>
  <c r="K49" s="1"/>
  <c r="K48" s="1"/>
  <c r="L52"/>
  <c r="L51" s="1"/>
  <c r="L50" s="1"/>
  <c r="L49" s="1"/>
  <c r="L48" s="1"/>
  <c r="N52"/>
  <c r="N51" s="1"/>
  <c r="N50" s="1"/>
  <c r="N49" s="1"/>
  <c r="N48" s="1"/>
  <c r="H43"/>
  <c r="I43"/>
  <c r="J43"/>
  <c r="K43"/>
  <c r="L43"/>
  <c r="H41"/>
  <c r="I41"/>
  <c r="J41"/>
  <c r="K41"/>
  <c r="L41"/>
  <c r="N41"/>
  <c r="H39"/>
  <c r="I39"/>
  <c r="J39"/>
  <c r="K39"/>
  <c r="L39"/>
  <c r="H31"/>
  <c r="I31"/>
  <c r="J31"/>
  <c r="K31"/>
  <c r="L31"/>
  <c r="H29"/>
  <c r="I29"/>
  <c r="J29"/>
  <c r="K29"/>
  <c r="L29"/>
  <c r="N29"/>
  <c r="H27"/>
  <c r="I27"/>
  <c r="J27"/>
  <c r="K27"/>
  <c r="L27"/>
  <c r="H25"/>
  <c r="I25"/>
  <c r="J25"/>
  <c r="K25"/>
  <c r="L25"/>
  <c r="N25"/>
  <c r="H22"/>
  <c r="H21" s="1"/>
  <c r="I22"/>
  <c r="I21" s="1"/>
  <c r="J22"/>
  <c r="J21" s="1"/>
  <c r="K22"/>
  <c r="K21" s="1"/>
  <c r="L22"/>
  <c r="L21" s="1"/>
  <c r="N22"/>
  <c r="N21" s="1"/>
  <c r="H19"/>
  <c r="H18" s="1"/>
  <c r="I19"/>
  <c r="I18" s="1"/>
  <c r="J19"/>
  <c r="J18" s="1"/>
  <c r="K19"/>
  <c r="K18" s="1"/>
  <c r="L19"/>
  <c r="L18" s="1"/>
  <c r="N19"/>
  <c r="N18" s="1"/>
  <c r="AL579" l="1"/>
  <c r="AL578" s="1"/>
  <c r="AL148"/>
  <c r="AL151"/>
  <c r="AL152"/>
  <c r="AL149"/>
  <c r="AL150"/>
  <c r="AE1536"/>
  <c r="AE1535" s="1"/>
  <c r="AE1534" s="1"/>
  <c r="AK1537"/>
  <c r="AK1536" s="1"/>
  <c r="AK1535" s="1"/>
  <c r="AK1534" s="1"/>
  <c r="M43"/>
  <c r="M371"/>
  <c r="M370" s="1"/>
  <c r="M391"/>
  <c r="M390" s="1"/>
  <c r="M389" s="1"/>
  <c r="M388" s="1"/>
  <c r="N402"/>
  <c r="N401" s="1"/>
  <c r="N658"/>
  <c r="N657" s="1"/>
  <c r="N656" s="1"/>
  <c r="M718"/>
  <c r="M717" s="1"/>
  <c r="M716" s="1"/>
  <c r="M715" s="1"/>
  <c r="N791"/>
  <c r="N874"/>
  <c r="N873" s="1"/>
  <c r="N862" s="1"/>
  <c r="N905"/>
  <c r="N904" s="1"/>
  <c r="N903" s="1"/>
  <c r="N902" s="1"/>
  <c r="N901" s="1"/>
  <c r="N925"/>
  <c r="N924" s="1"/>
  <c r="N946"/>
  <c r="N945" s="1"/>
  <c r="N952"/>
  <c r="N951" s="1"/>
  <c r="N958"/>
  <c r="N957" s="1"/>
  <c r="N968"/>
  <c r="N967" s="1"/>
  <c r="N966" s="1"/>
  <c r="N965" s="1"/>
  <c r="N964" s="1"/>
  <c r="N978"/>
  <c r="N977" s="1"/>
  <c r="N997"/>
  <c r="N996" s="1"/>
  <c r="N995" s="1"/>
  <c r="M1104"/>
  <c r="M1103" s="1"/>
  <c r="N1299"/>
  <c r="N1298" s="1"/>
  <c r="M1377"/>
  <c r="M1376" s="1"/>
  <c r="M1413"/>
  <c r="M1412" s="1"/>
  <c r="Q1294"/>
  <c r="AL667"/>
  <c r="AL666" s="1"/>
  <c r="AL671"/>
  <c r="AL670" s="1"/>
  <c r="N57"/>
  <c r="M93"/>
  <c r="M92" s="1"/>
  <c r="M105"/>
  <c r="M104" s="1"/>
  <c r="N150"/>
  <c r="M377"/>
  <c r="M376" s="1"/>
  <c r="N1247"/>
  <c r="N1246" s="1"/>
  <c r="N1245" s="1"/>
  <c r="N1283"/>
  <c r="N1282" s="1"/>
  <c r="N1281" s="1"/>
  <c r="N1292"/>
  <c r="N1291" s="1"/>
  <c r="N1435"/>
  <c r="N1434" s="1"/>
  <c r="N1433" s="1"/>
  <c r="N1521"/>
  <c r="N31"/>
  <c r="N149"/>
  <c r="M176"/>
  <c r="M175" s="1"/>
  <c r="M174" s="1"/>
  <c r="N326"/>
  <c r="M384"/>
  <c r="M383" s="1"/>
  <c r="M382" s="1"/>
  <c r="M397"/>
  <c r="M396" s="1"/>
  <c r="M395" s="1"/>
  <c r="M394" s="1"/>
  <c r="N410"/>
  <c r="N429"/>
  <c r="N450"/>
  <c r="N449" s="1"/>
  <c r="N448" s="1"/>
  <c r="N447" s="1"/>
  <c r="N468"/>
  <c r="N467" s="1"/>
  <c r="N466" s="1"/>
  <c r="N465" s="1"/>
  <c r="N475"/>
  <c r="N583"/>
  <c r="N582" s="1"/>
  <c r="N735"/>
  <c r="N734" s="1"/>
  <c r="N733" s="1"/>
  <c r="N773"/>
  <c r="N772" s="1"/>
  <c r="N771" s="1"/>
  <c r="N793"/>
  <c r="N843"/>
  <c r="N842" s="1"/>
  <c r="M1039"/>
  <c r="M1038" s="1"/>
  <c r="M1047"/>
  <c r="M1046" s="1"/>
  <c r="N1068"/>
  <c r="N1066" s="1"/>
  <c r="M1110"/>
  <c r="M1109" s="1"/>
  <c r="M1212"/>
  <c r="M1211" s="1"/>
  <c r="N1257"/>
  <c r="N1256" s="1"/>
  <c r="N1255" s="1"/>
  <c r="N1254" s="1"/>
  <c r="N1310"/>
  <c r="N1309" s="1"/>
  <c r="N1308" s="1"/>
  <c r="N1307" s="1"/>
  <c r="M1347"/>
  <c r="M1346" s="1"/>
  <c r="M1398"/>
  <c r="M1397" s="1"/>
  <c r="M1463"/>
  <c r="M1462" s="1"/>
  <c r="M1461" s="1"/>
  <c r="M1460" s="1"/>
  <c r="N1496"/>
  <c r="N1507"/>
  <c r="N1516"/>
  <c r="AL567"/>
  <c r="AL566" s="1"/>
  <c r="AL653"/>
  <c r="AL652" s="1"/>
  <c r="AL651" s="1"/>
  <c r="AE84"/>
  <c r="AK85"/>
  <c r="AK84" s="1"/>
  <c r="AK152"/>
  <c r="AK151"/>
  <c r="AK149"/>
  <c r="AK150"/>
  <c r="AK148"/>
  <c r="AL172"/>
  <c r="AL171"/>
  <c r="AF1536"/>
  <c r="AF1535" s="1"/>
  <c r="AF1534" s="1"/>
  <c r="AL1537"/>
  <c r="AL1536" s="1"/>
  <c r="AL1535" s="1"/>
  <c r="AL1534" s="1"/>
  <c r="AL703"/>
  <c r="AL702" s="1"/>
  <c r="N73"/>
  <c r="N72" s="1"/>
  <c r="N71" s="1"/>
  <c r="N70" s="1"/>
  <c r="N69" s="1"/>
  <c r="M86"/>
  <c r="N151"/>
  <c r="N289"/>
  <c r="M293"/>
  <c r="N328"/>
  <c r="N405"/>
  <c r="N404" s="1"/>
  <c r="N488"/>
  <c r="N547"/>
  <c r="N546" s="1"/>
  <c r="N545" s="1"/>
  <c r="N644"/>
  <c r="N643" s="1"/>
  <c r="N642" s="1"/>
  <c r="N641" s="1"/>
  <c r="N640" s="1"/>
  <c r="N688"/>
  <c r="N687" s="1"/>
  <c r="N686" s="1"/>
  <c r="M696"/>
  <c r="M695" s="1"/>
  <c r="M694" s="1"/>
  <c r="N797"/>
  <c r="N819"/>
  <c r="N818" s="1"/>
  <c r="N1059"/>
  <c r="N1058" s="1"/>
  <c r="N1057" s="1"/>
  <c r="N1056" s="1"/>
  <c r="N1055" s="1"/>
  <c r="M1098"/>
  <c r="M1097" s="1"/>
  <c r="M1096" s="1"/>
  <c r="N1142"/>
  <c r="N1141" s="1"/>
  <c r="N1140" s="1"/>
  <c r="N1139" s="1"/>
  <c r="N1181"/>
  <c r="N1180" s="1"/>
  <c r="N1179" s="1"/>
  <c r="N1178" s="1"/>
  <c r="M1207"/>
  <c r="M1365"/>
  <c r="M1364" s="1"/>
  <c r="M1371"/>
  <c r="M1370" s="1"/>
  <c r="M1383"/>
  <c r="M1382" s="1"/>
  <c r="M1389"/>
  <c r="M1388" s="1"/>
  <c r="M1395"/>
  <c r="M1394" s="1"/>
  <c r="M1401"/>
  <c r="M1400" s="1"/>
  <c r="M1407"/>
  <c r="M1406" s="1"/>
  <c r="M1419"/>
  <c r="M1418" s="1"/>
  <c r="N1442"/>
  <c r="N1441" s="1"/>
  <c r="N1483"/>
  <c r="N1491"/>
  <c r="N1490" s="1"/>
  <c r="N1501"/>
  <c r="N1528"/>
  <c r="N1527" s="1"/>
  <c r="N1526" s="1"/>
  <c r="N1525" s="1"/>
  <c r="M1605"/>
  <c r="M1604" s="1"/>
  <c r="M1603" s="1"/>
  <c r="M1602" s="1"/>
  <c r="AK161"/>
  <c r="AL571"/>
  <c r="AL570" s="1"/>
  <c r="AK579"/>
  <c r="AK578" s="1"/>
  <c r="AL658"/>
  <c r="AL657" s="1"/>
  <c r="AL656" s="1"/>
  <c r="AK703"/>
  <c r="AK702" s="1"/>
  <c r="AF560"/>
  <c r="AF559" s="1"/>
  <c r="AF586"/>
  <c r="AF585" s="1"/>
  <c r="AF590"/>
  <c r="AF589" s="1"/>
  <c r="AF606"/>
  <c r="AF605" s="1"/>
  <c r="AF604" s="1"/>
  <c r="AF610"/>
  <c r="AF609" s="1"/>
  <c r="AF631"/>
  <c r="AF630" s="1"/>
  <c r="AF623" s="1"/>
  <c r="AF622" s="1"/>
  <c r="N27"/>
  <c r="N24" s="1"/>
  <c r="N17" s="1"/>
  <c r="N16" s="1"/>
  <c r="N15" s="1"/>
  <c r="M159"/>
  <c r="M473"/>
  <c r="M823"/>
  <c r="M822" s="1"/>
  <c r="M821" s="1"/>
  <c r="M1137"/>
  <c r="M1136" s="1"/>
  <c r="M1135" s="1"/>
  <c r="M1134" s="1"/>
  <c r="N1149"/>
  <c r="N1148" s="1"/>
  <c r="N1147" s="1"/>
  <c r="N1146" s="1"/>
  <c r="N1212"/>
  <c r="N1211" s="1"/>
  <c r="N1234"/>
  <c r="N1233" s="1"/>
  <c r="N1232" s="1"/>
  <c r="N1231" s="1"/>
  <c r="M1296"/>
  <c r="M1295" s="1"/>
  <c r="N1321"/>
  <c r="N1320" s="1"/>
  <c r="N1319" s="1"/>
  <c r="N1318" s="1"/>
  <c r="N1317" s="1"/>
  <c r="N1353"/>
  <c r="N1352" s="1"/>
  <c r="N1395"/>
  <c r="N1394" s="1"/>
  <c r="M1439"/>
  <c r="M1438" s="1"/>
  <c r="N1463"/>
  <c r="N1462" s="1"/>
  <c r="N1461" s="1"/>
  <c r="N1460" s="1"/>
  <c r="M1504"/>
  <c r="M1503" s="1"/>
  <c r="M1523"/>
  <c r="N1561"/>
  <c r="N1558" s="1"/>
  <c r="N1557" s="1"/>
  <c r="N1556" s="1"/>
  <c r="N1555" s="1"/>
  <c r="N1580"/>
  <c r="N1579" s="1"/>
  <c r="N1578" s="1"/>
  <c r="N1593"/>
  <c r="N1592" s="1"/>
  <c r="N1605"/>
  <c r="N1604" s="1"/>
  <c r="N1603" s="1"/>
  <c r="N1602" s="1"/>
  <c r="R485"/>
  <c r="R484" s="1"/>
  <c r="R479" s="1"/>
  <c r="R478" s="1"/>
  <c r="N105"/>
  <c r="N104" s="1"/>
  <c r="N1098"/>
  <c r="N1097" s="1"/>
  <c r="N1096" s="1"/>
  <c r="N1104"/>
  <c r="N1103" s="1"/>
  <c r="N1110"/>
  <c r="N1109" s="1"/>
  <c r="M1176"/>
  <c r="M1175" s="1"/>
  <c r="M1174" s="1"/>
  <c r="M1173" s="1"/>
  <c r="N1186"/>
  <c r="N1344"/>
  <c r="N1343" s="1"/>
  <c r="N1347"/>
  <c r="N1346" s="1"/>
  <c r="N1371"/>
  <c r="N1370" s="1"/>
  <c r="N1377"/>
  <c r="N1376" s="1"/>
  <c r="N1407"/>
  <c r="N1406" s="1"/>
  <c r="N1413"/>
  <c r="N1412" s="1"/>
  <c r="M1451"/>
  <c r="M1450" s="1"/>
  <c r="M1494"/>
  <c r="M1518"/>
  <c r="N293"/>
  <c r="N377"/>
  <c r="N376" s="1"/>
  <c r="M579"/>
  <c r="M578" s="1"/>
  <c r="N1207"/>
  <c r="M1252"/>
  <c r="M1251" s="1"/>
  <c r="M1250" s="1"/>
  <c r="M1249" s="1"/>
  <c r="M1264"/>
  <c r="M1263" s="1"/>
  <c r="M1262" s="1"/>
  <c r="M1261" s="1"/>
  <c r="M1260" s="1"/>
  <c r="M1302"/>
  <c r="M1301" s="1"/>
  <c r="N1359"/>
  <c r="N1358" s="1"/>
  <c r="N1365"/>
  <c r="N1364" s="1"/>
  <c r="N1401"/>
  <c r="N1400" s="1"/>
  <c r="N1485"/>
  <c r="M1499"/>
  <c r="AE152"/>
  <c r="AE150"/>
  <c r="AE151"/>
  <c r="AE148"/>
  <c r="AE149"/>
  <c r="AF172"/>
  <c r="AF171"/>
  <c r="Z84"/>
  <c r="AF85"/>
  <c r="Y111"/>
  <c r="Y110" s="1"/>
  <c r="AE112"/>
  <c r="Z111"/>
  <c r="Z110" s="1"/>
  <c r="AF112"/>
  <c r="N892"/>
  <c r="N891" s="1"/>
  <c r="N883" s="1"/>
  <c r="N882" s="1"/>
  <c r="N922"/>
  <c r="N921" s="1"/>
  <c r="N920" s="1"/>
  <c r="N993"/>
  <c r="AE161"/>
  <c r="AF571"/>
  <c r="AF570" s="1"/>
  <c r="AE579"/>
  <c r="AE578" s="1"/>
  <c r="AF658"/>
  <c r="AF657" s="1"/>
  <c r="AF656" s="1"/>
  <c r="AF703"/>
  <c r="AF702" s="1"/>
  <c r="AE703"/>
  <c r="AE702" s="1"/>
  <c r="Z713"/>
  <c r="Z712" s="1"/>
  <c r="AF714"/>
  <c r="Y1305"/>
  <c r="Y1304" s="1"/>
  <c r="AE1306"/>
  <c r="Y132"/>
  <c r="Y131" s="1"/>
  <c r="Y130" s="1"/>
  <c r="Y129" s="1"/>
  <c r="AE133"/>
  <c r="Z132"/>
  <c r="Z131" s="1"/>
  <c r="Z130" s="1"/>
  <c r="Z129" s="1"/>
  <c r="AF133"/>
  <c r="N1264"/>
  <c r="N1263" s="1"/>
  <c r="N1262" s="1"/>
  <c r="N1261" s="1"/>
  <c r="N1260" s="1"/>
  <c r="N1451"/>
  <c r="N1450" s="1"/>
  <c r="N1514"/>
  <c r="AF567"/>
  <c r="AF566" s="1"/>
  <c r="AF653"/>
  <c r="AF652" s="1"/>
  <c r="AF651" s="1"/>
  <c r="AF667"/>
  <c r="AF666" s="1"/>
  <c r="AF671"/>
  <c r="AF670" s="1"/>
  <c r="AF152"/>
  <c r="AF149"/>
  <c r="AF151"/>
  <c r="AF150"/>
  <c r="AF148"/>
  <c r="Y713"/>
  <c r="Y712" s="1"/>
  <c r="AE714"/>
  <c r="Y667"/>
  <c r="Y666" s="1"/>
  <c r="AE668"/>
  <c r="Y671"/>
  <c r="Y670" s="1"/>
  <c r="AE672"/>
  <c r="N961"/>
  <c r="N960" s="1"/>
  <c r="M1101"/>
  <c r="M1100" s="1"/>
  <c r="M1350"/>
  <c r="M1349" s="1"/>
  <c r="M1380"/>
  <c r="M1379" s="1"/>
  <c r="M1590"/>
  <c r="M1589" s="1"/>
  <c r="AF579"/>
  <c r="AF578" s="1"/>
  <c r="M41"/>
  <c r="M64"/>
  <c r="M63" s="1"/>
  <c r="M102"/>
  <c r="M101" s="1"/>
  <c r="M108"/>
  <c r="M107" s="1"/>
  <c r="N145"/>
  <c r="N161"/>
  <c r="M185"/>
  <c r="M184" s="1"/>
  <c r="M313"/>
  <c r="M312" s="1"/>
  <c r="M311" s="1"/>
  <c r="M310" s="1"/>
  <c r="N330"/>
  <c r="N368"/>
  <c r="N367" s="1"/>
  <c r="N463"/>
  <c r="N462" s="1"/>
  <c r="N461" s="1"/>
  <c r="N460" s="1"/>
  <c r="M590"/>
  <c r="M589" s="1"/>
  <c r="M610"/>
  <c r="M609" s="1"/>
  <c r="N769"/>
  <c r="N768" s="1"/>
  <c r="N767" s="1"/>
  <c r="N766" s="1"/>
  <c r="N765" s="1"/>
  <c r="N816"/>
  <c r="N815" s="1"/>
  <c r="N814" s="1"/>
  <c r="N846"/>
  <c r="N845" s="1"/>
  <c r="N841" s="1"/>
  <c r="N836" s="1"/>
  <c r="N835" s="1"/>
  <c r="N943"/>
  <c r="N942" s="1"/>
  <c r="N975"/>
  <c r="N974" s="1"/>
  <c r="N973" s="1"/>
  <c r="N972" s="1"/>
  <c r="N971" s="1"/>
  <c r="N1077"/>
  <c r="N1076" s="1"/>
  <c r="N1075" s="1"/>
  <c r="N1074" s="1"/>
  <c r="N1073" s="1"/>
  <c r="M1107"/>
  <c r="M1106" s="1"/>
  <c r="M1154"/>
  <c r="M1153" s="1"/>
  <c r="M1152" s="1"/>
  <c r="M1151" s="1"/>
  <c r="N1296"/>
  <c r="N1295" s="1"/>
  <c r="N1332"/>
  <c r="N1331" s="1"/>
  <c r="N1330" s="1"/>
  <c r="N1329" s="1"/>
  <c r="N1328" s="1"/>
  <c r="M1341"/>
  <c r="M1340" s="1"/>
  <c r="M1368"/>
  <c r="M1367" s="1"/>
  <c r="M1386"/>
  <c r="M1385" s="1"/>
  <c r="M1416"/>
  <c r="M1415" s="1"/>
  <c r="N1439"/>
  <c r="N1438" s="1"/>
  <c r="N1487"/>
  <c r="N1494"/>
  <c r="N1499"/>
  <c r="N1498" s="1"/>
  <c r="N1504"/>
  <c r="N1503" s="1"/>
  <c r="N1509"/>
  <c r="N1523"/>
  <c r="N1520" s="1"/>
  <c r="N1543"/>
  <c r="N1542" s="1"/>
  <c r="N1541" s="1"/>
  <c r="N1540" s="1"/>
  <c r="N1539" s="1"/>
  <c r="M1596"/>
  <c r="M1595" s="1"/>
  <c r="M52"/>
  <c r="M51" s="1"/>
  <c r="M50" s="1"/>
  <c r="M49" s="1"/>
  <c r="M48" s="1"/>
  <c r="M90"/>
  <c r="M89" s="1"/>
  <c r="M224"/>
  <c r="M223" s="1"/>
  <c r="M222" s="1"/>
  <c r="M221" s="1"/>
  <c r="M220" s="1"/>
  <c r="N442"/>
  <c r="N441" s="1"/>
  <c r="N440" s="1"/>
  <c r="N439" s="1"/>
  <c r="N438" s="1"/>
  <c r="N437" s="1"/>
  <c r="N519"/>
  <c r="N518" s="1"/>
  <c r="N517" s="1"/>
  <c r="N536"/>
  <c r="N535" s="1"/>
  <c r="N534" s="1"/>
  <c r="N533" s="1"/>
  <c r="M606"/>
  <c r="M605" s="1"/>
  <c r="M604" s="1"/>
  <c r="M631"/>
  <c r="M630" s="1"/>
  <c r="N787"/>
  <c r="N786" s="1"/>
  <c r="N785" s="1"/>
  <c r="N955"/>
  <c r="N954" s="1"/>
  <c r="N1019"/>
  <c r="N1018" s="1"/>
  <c r="N1017" s="1"/>
  <c r="N1016" s="1"/>
  <c r="M1042"/>
  <c r="M1041" s="1"/>
  <c r="M1037" s="1"/>
  <c r="M1164"/>
  <c r="M1163" s="1"/>
  <c r="M1162" s="1"/>
  <c r="M1161" s="1"/>
  <c r="N1176"/>
  <c r="N1175" s="1"/>
  <c r="N1174" s="1"/>
  <c r="N1173" s="1"/>
  <c r="M1222"/>
  <c r="M1221" s="1"/>
  <c r="M1220" s="1"/>
  <c r="M1219" s="1"/>
  <c r="N1243"/>
  <c r="N1242" s="1"/>
  <c r="N1241" s="1"/>
  <c r="N1252"/>
  <c r="N1251" s="1"/>
  <c r="N1250" s="1"/>
  <c r="N1249" s="1"/>
  <c r="N1287"/>
  <c r="N1286" s="1"/>
  <c r="N1285" s="1"/>
  <c r="N1302"/>
  <c r="N1301" s="1"/>
  <c r="M1362"/>
  <c r="M1361" s="1"/>
  <c r="M1392"/>
  <c r="M1391" s="1"/>
  <c r="M1410"/>
  <c r="M1409" s="1"/>
  <c r="N1472"/>
  <c r="M1480"/>
  <c r="M82"/>
  <c r="M96"/>
  <c r="M95" s="1"/>
  <c r="N159"/>
  <c r="M190"/>
  <c r="M189" s="1"/>
  <c r="M374"/>
  <c r="M373" s="1"/>
  <c r="N431"/>
  <c r="N473"/>
  <c r="N472" s="1"/>
  <c r="N471" s="1"/>
  <c r="N470" s="1"/>
  <c r="N579"/>
  <c r="N578" s="1"/>
  <c r="M681"/>
  <c r="M680" s="1"/>
  <c r="M679" s="1"/>
  <c r="M678" s="1"/>
  <c r="N823"/>
  <c r="N822" s="1"/>
  <c r="N821" s="1"/>
  <c r="N949"/>
  <c r="N948" s="1"/>
  <c r="M1127"/>
  <c r="M1126" s="1"/>
  <c r="M1125" s="1"/>
  <c r="M1124" s="1"/>
  <c r="N1137"/>
  <c r="N1136" s="1"/>
  <c r="N1135" s="1"/>
  <c r="N1134" s="1"/>
  <c r="M1188"/>
  <c r="M1209"/>
  <c r="M1206" s="1"/>
  <c r="M1201" s="1"/>
  <c r="M1356"/>
  <c r="M1355" s="1"/>
  <c r="M1374"/>
  <c r="M1373" s="1"/>
  <c r="M1404"/>
  <c r="M1403" s="1"/>
  <c r="M1426"/>
  <c r="M1425" s="1"/>
  <c r="M1424" s="1"/>
  <c r="M1423" s="1"/>
  <c r="M1422" s="1"/>
  <c r="N1468"/>
  <c r="N1518"/>
  <c r="M1563"/>
  <c r="M1584"/>
  <c r="M1583" s="1"/>
  <c r="M1610"/>
  <c r="M1609" s="1"/>
  <c r="M1608" s="1"/>
  <c r="M1607" s="1"/>
  <c r="M1601" s="1"/>
  <c r="M1599" s="1"/>
  <c r="Y161"/>
  <c r="Z571"/>
  <c r="Z570" s="1"/>
  <c r="Z658"/>
  <c r="Z657" s="1"/>
  <c r="Z656" s="1"/>
  <c r="Z567"/>
  <c r="Z566" s="1"/>
  <c r="Z586"/>
  <c r="Z585" s="1"/>
  <c r="Z590"/>
  <c r="Z589" s="1"/>
  <c r="Z606"/>
  <c r="Z605" s="1"/>
  <c r="Z604" s="1"/>
  <c r="Z610"/>
  <c r="Z609" s="1"/>
  <c r="Z631"/>
  <c r="Z630" s="1"/>
  <c r="Z623" s="1"/>
  <c r="Z622" s="1"/>
  <c r="Z653"/>
  <c r="Z652" s="1"/>
  <c r="Z651" s="1"/>
  <c r="T22"/>
  <c r="T21" s="1"/>
  <c r="Z23"/>
  <c r="T29"/>
  <c r="Z30"/>
  <c r="T41"/>
  <c r="Z42"/>
  <c r="T52"/>
  <c r="T51" s="1"/>
  <c r="T50" s="1"/>
  <c r="T49" s="1"/>
  <c r="T48" s="1"/>
  <c r="Z53"/>
  <c r="T64"/>
  <c r="T63" s="1"/>
  <c r="Z65"/>
  <c r="T82"/>
  <c r="Z83"/>
  <c r="T90"/>
  <c r="T89" s="1"/>
  <c r="Z91"/>
  <c r="T96"/>
  <c r="T95" s="1"/>
  <c r="Z97"/>
  <c r="T102"/>
  <c r="T101" s="1"/>
  <c r="Z103"/>
  <c r="T108"/>
  <c r="T107" s="1"/>
  <c r="Z109"/>
  <c r="S143"/>
  <c r="Y144"/>
  <c r="Y149"/>
  <c r="Y152"/>
  <c r="Y150"/>
  <c r="Y151"/>
  <c r="Y148"/>
  <c r="Z172"/>
  <c r="Z171"/>
  <c r="T185"/>
  <c r="Z186"/>
  <c r="T190"/>
  <c r="T189" s="1"/>
  <c r="Z191"/>
  <c r="T224"/>
  <c r="T223" s="1"/>
  <c r="T222" s="1"/>
  <c r="T221" s="1"/>
  <c r="T220" s="1"/>
  <c r="Z225"/>
  <c r="T291"/>
  <c r="Z292"/>
  <c r="T301"/>
  <c r="T300" s="1"/>
  <c r="T299" s="1"/>
  <c r="T298" s="1"/>
  <c r="T297" s="1"/>
  <c r="Z302"/>
  <c r="T313"/>
  <c r="T312" s="1"/>
  <c r="T311" s="1"/>
  <c r="T310" s="1"/>
  <c r="Z314"/>
  <c r="S328"/>
  <c r="Y329"/>
  <c r="T346"/>
  <c r="T345" s="1"/>
  <c r="T344" s="1"/>
  <c r="T343" s="1"/>
  <c r="T342" s="1"/>
  <c r="Z347"/>
  <c r="T374"/>
  <c r="T373" s="1"/>
  <c r="Z375"/>
  <c r="T384"/>
  <c r="T383" s="1"/>
  <c r="T382" s="1"/>
  <c r="Z385"/>
  <c r="T397"/>
  <c r="T396" s="1"/>
  <c r="T395" s="1"/>
  <c r="T394" s="1"/>
  <c r="Z398"/>
  <c r="T425"/>
  <c r="T424" s="1"/>
  <c r="T423" s="1"/>
  <c r="Z426"/>
  <c r="S433"/>
  <c r="Y435"/>
  <c r="S450"/>
  <c r="S449" s="1"/>
  <c r="S448" s="1"/>
  <c r="S447" s="1"/>
  <c r="S445" s="1"/>
  <c r="Y451"/>
  <c r="S468"/>
  <c r="S467" s="1"/>
  <c r="S466" s="1"/>
  <c r="S465" s="1"/>
  <c r="Y469"/>
  <c r="S475"/>
  <c r="Y476"/>
  <c r="S488"/>
  <c r="Y489"/>
  <c r="S523"/>
  <c r="S522" s="1"/>
  <c r="S521" s="1"/>
  <c r="Y524"/>
  <c r="S547"/>
  <c r="S546" s="1"/>
  <c r="S545" s="1"/>
  <c r="S540" s="1"/>
  <c r="S539" s="1"/>
  <c r="Y548"/>
  <c r="S583"/>
  <c r="S582" s="1"/>
  <c r="Y584"/>
  <c r="T681"/>
  <c r="T680" s="1"/>
  <c r="T679" s="1"/>
  <c r="T678" s="1"/>
  <c r="Z682"/>
  <c r="T696"/>
  <c r="T695" s="1"/>
  <c r="T694" s="1"/>
  <c r="Z697"/>
  <c r="T746"/>
  <c r="T745" s="1"/>
  <c r="T744" s="1"/>
  <c r="Z747"/>
  <c r="S773"/>
  <c r="S772" s="1"/>
  <c r="S771" s="1"/>
  <c r="Y774"/>
  <c r="S791"/>
  <c r="Y792"/>
  <c r="S819"/>
  <c r="S818" s="1"/>
  <c r="Y820"/>
  <c r="T839"/>
  <c r="T838" s="1"/>
  <c r="T837" s="1"/>
  <c r="Z840"/>
  <c r="T851"/>
  <c r="T850" s="1"/>
  <c r="T849" s="1"/>
  <c r="T848" s="1"/>
  <c r="Z852"/>
  <c r="S905"/>
  <c r="S904" s="1"/>
  <c r="S903" s="1"/>
  <c r="S902" s="1"/>
  <c r="S901" s="1"/>
  <c r="Y906"/>
  <c r="S925"/>
  <c r="S924" s="1"/>
  <c r="Y926"/>
  <c r="S946"/>
  <c r="S945" s="1"/>
  <c r="Y947"/>
  <c r="S952"/>
  <c r="S951" s="1"/>
  <c r="Y953"/>
  <c r="S958"/>
  <c r="S957" s="1"/>
  <c r="Y959"/>
  <c r="S968"/>
  <c r="S967" s="1"/>
  <c r="S966" s="1"/>
  <c r="S965" s="1"/>
  <c r="S964" s="1"/>
  <c r="Y969"/>
  <c r="S978"/>
  <c r="S977" s="1"/>
  <c r="Y979"/>
  <c r="S997"/>
  <c r="S996" s="1"/>
  <c r="S995" s="1"/>
  <c r="Y998"/>
  <c r="T1035"/>
  <c r="T1034" s="1"/>
  <c r="T1033" s="1"/>
  <c r="Z1036"/>
  <c r="T1042"/>
  <c r="T1041" s="1"/>
  <c r="Z1043"/>
  <c r="S1068"/>
  <c r="S1066" s="1"/>
  <c r="Y1069"/>
  <c r="T1094"/>
  <c r="T1093" s="1"/>
  <c r="T1092" s="1"/>
  <c r="Z1095"/>
  <c r="T1101"/>
  <c r="T1100" s="1"/>
  <c r="Z1102"/>
  <c r="T1107"/>
  <c r="T1106" s="1"/>
  <c r="Z1108"/>
  <c r="T1127"/>
  <c r="T1126" s="1"/>
  <c r="T1125" s="1"/>
  <c r="T1124" s="1"/>
  <c r="Z1128"/>
  <c r="S1142"/>
  <c r="S1141" s="1"/>
  <c r="S1140" s="1"/>
  <c r="S1139" s="1"/>
  <c r="Y1143"/>
  <c r="T1154"/>
  <c r="T1153" s="1"/>
  <c r="T1152" s="1"/>
  <c r="T1151" s="1"/>
  <c r="Z1155"/>
  <c r="T1164"/>
  <c r="T1163" s="1"/>
  <c r="T1162" s="1"/>
  <c r="T1161" s="1"/>
  <c r="Z1165"/>
  <c r="S1181"/>
  <c r="S1180" s="1"/>
  <c r="S1179" s="1"/>
  <c r="S1178" s="1"/>
  <c r="Y1182"/>
  <c r="T1188"/>
  <c r="Z1189"/>
  <c r="T1209"/>
  <c r="Z1210"/>
  <c r="T1222"/>
  <c r="T1221" s="1"/>
  <c r="T1220" s="1"/>
  <c r="T1219" s="1"/>
  <c r="Z1223"/>
  <c r="S1247"/>
  <c r="S1246" s="1"/>
  <c r="S1245" s="1"/>
  <c r="Y1248"/>
  <c r="S1257"/>
  <c r="S1256" s="1"/>
  <c r="S1255" s="1"/>
  <c r="S1254" s="1"/>
  <c r="Y1258"/>
  <c r="T1271"/>
  <c r="T1270" s="1"/>
  <c r="T1269" s="1"/>
  <c r="T1268" s="1"/>
  <c r="T1267" s="1"/>
  <c r="Z1272"/>
  <c r="S1292"/>
  <c r="S1291" s="1"/>
  <c r="Y1293"/>
  <c r="S1299"/>
  <c r="S1298" s="1"/>
  <c r="Y1300"/>
  <c r="T1334"/>
  <c r="Z1335"/>
  <c r="T1341"/>
  <c r="T1340" s="1"/>
  <c r="Z1342"/>
  <c r="T1350"/>
  <c r="T1349" s="1"/>
  <c r="Z1351"/>
  <c r="T1356"/>
  <c r="T1355" s="1"/>
  <c r="Z1357"/>
  <c r="T1362"/>
  <c r="T1361" s="1"/>
  <c r="Z1363"/>
  <c r="T1368"/>
  <c r="T1367" s="1"/>
  <c r="Z1369"/>
  <c r="T1374"/>
  <c r="T1373" s="1"/>
  <c r="Z1375"/>
  <c r="T1380"/>
  <c r="T1379" s="1"/>
  <c r="Z1381"/>
  <c r="T1386"/>
  <c r="T1385" s="1"/>
  <c r="Z1387"/>
  <c r="T1392"/>
  <c r="T1391" s="1"/>
  <c r="Z1393"/>
  <c r="T1398"/>
  <c r="T1397" s="1"/>
  <c r="Z1399"/>
  <c r="T1404"/>
  <c r="T1403" s="1"/>
  <c r="Z1405"/>
  <c r="T1410"/>
  <c r="T1409" s="1"/>
  <c r="Z1411"/>
  <c r="T1416"/>
  <c r="T1415" s="1"/>
  <c r="Z1417"/>
  <c r="T1426"/>
  <c r="T1425" s="1"/>
  <c r="T1424" s="1"/>
  <c r="T1423" s="1"/>
  <c r="T1422" s="1"/>
  <c r="Z1427"/>
  <c r="S1442"/>
  <c r="S1441" s="1"/>
  <c r="Y1443"/>
  <c r="T1458"/>
  <c r="T1457" s="1"/>
  <c r="T1456" s="1"/>
  <c r="T1455" s="1"/>
  <c r="Z1459"/>
  <c r="S1470"/>
  <c r="Y1471"/>
  <c r="T1476"/>
  <c r="Z1477"/>
  <c r="T1480"/>
  <c r="Z1481"/>
  <c r="S1491"/>
  <c r="S1490" s="1"/>
  <c r="Y1492"/>
  <c r="S1496"/>
  <c r="Y1497"/>
  <c r="S1501"/>
  <c r="Y1502"/>
  <c r="S1507"/>
  <c r="Y1508"/>
  <c r="S1516"/>
  <c r="Y1517"/>
  <c r="S1521"/>
  <c r="Y1522"/>
  <c r="S1528"/>
  <c r="S1527" s="1"/>
  <c r="S1526" s="1"/>
  <c r="S1525" s="1"/>
  <c r="Y1529"/>
  <c r="T1550"/>
  <c r="T1549" s="1"/>
  <c r="T1548" s="1"/>
  <c r="T1547" s="1"/>
  <c r="T1546" s="1"/>
  <c r="Z1551"/>
  <c r="T1563"/>
  <c r="Z1564"/>
  <c r="T1584"/>
  <c r="T1583" s="1"/>
  <c r="Z1585"/>
  <c r="T1590"/>
  <c r="T1589" s="1"/>
  <c r="Z1591"/>
  <c r="T1596"/>
  <c r="T1595" s="1"/>
  <c r="Z1597"/>
  <c r="T1610"/>
  <c r="T1609" s="1"/>
  <c r="T1608" s="1"/>
  <c r="T1607" s="1"/>
  <c r="Z1611"/>
  <c r="S700"/>
  <c r="S699" s="1"/>
  <c r="Y701"/>
  <c r="S707"/>
  <c r="S706" s="1"/>
  <c r="Y708"/>
  <c r="S739"/>
  <c r="S738" s="1"/>
  <c r="Y740"/>
  <c r="Y579"/>
  <c r="Y578" s="1"/>
  <c r="T19"/>
  <c r="T18" s="1"/>
  <c r="Z20"/>
  <c r="S41"/>
  <c r="Y42"/>
  <c r="S52"/>
  <c r="S51" s="1"/>
  <c r="S50" s="1"/>
  <c r="S49" s="1"/>
  <c r="S48" s="1"/>
  <c r="Y53"/>
  <c r="S64"/>
  <c r="S63" s="1"/>
  <c r="Y65"/>
  <c r="S82"/>
  <c r="Y83"/>
  <c r="S90"/>
  <c r="S89" s="1"/>
  <c r="Y91"/>
  <c r="S96"/>
  <c r="S95" s="1"/>
  <c r="Y97"/>
  <c r="S102"/>
  <c r="S101" s="1"/>
  <c r="Y103"/>
  <c r="S108"/>
  <c r="S107" s="1"/>
  <c r="Y109"/>
  <c r="T141"/>
  <c r="Z142"/>
  <c r="T145"/>
  <c r="Z146"/>
  <c r="S185"/>
  <c r="Y186"/>
  <c r="S190"/>
  <c r="S189" s="1"/>
  <c r="Y191"/>
  <c r="S224"/>
  <c r="S223" s="1"/>
  <c r="S222" s="1"/>
  <c r="S221" s="1"/>
  <c r="S220" s="1"/>
  <c r="Y225"/>
  <c r="T289"/>
  <c r="Z290"/>
  <c r="S301"/>
  <c r="S300" s="1"/>
  <c r="S299" s="1"/>
  <c r="S298" s="1"/>
  <c r="S297" s="1"/>
  <c r="Y302"/>
  <c r="S313"/>
  <c r="S312" s="1"/>
  <c r="S311" s="1"/>
  <c r="S310" s="1"/>
  <c r="Y314"/>
  <c r="T326"/>
  <c r="Z327"/>
  <c r="T330"/>
  <c r="Z332"/>
  <c r="T368"/>
  <c r="T367" s="1"/>
  <c r="Z369"/>
  <c r="S374"/>
  <c r="S373" s="1"/>
  <c r="Y375"/>
  <c r="S384"/>
  <c r="S383" s="1"/>
  <c r="S382" s="1"/>
  <c r="Y385"/>
  <c r="S397"/>
  <c r="S396" s="1"/>
  <c r="S395" s="1"/>
  <c r="S394" s="1"/>
  <c r="Y398"/>
  <c r="T410"/>
  <c r="Z411"/>
  <c r="T431"/>
  <c r="Z432"/>
  <c r="T442"/>
  <c r="T441" s="1"/>
  <c r="T440" s="1"/>
  <c r="T439" s="1"/>
  <c r="T438" s="1"/>
  <c r="T437" s="1"/>
  <c r="Z443"/>
  <c r="T463"/>
  <c r="T462" s="1"/>
  <c r="T461" s="1"/>
  <c r="T460" s="1"/>
  <c r="Z464"/>
  <c r="T473"/>
  <c r="Z474"/>
  <c r="T482"/>
  <c r="T481" s="1"/>
  <c r="T480" s="1"/>
  <c r="Z483"/>
  <c r="T519"/>
  <c r="T518" s="1"/>
  <c r="T517" s="1"/>
  <c r="Z520"/>
  <c r="T536"/>
  <c r="T535" s="1"/>
  <c r="T534" s="1"/>
  <c r="T533" s="1"/>
  <c r="Z537"/>
  <c r="T576"/>
  <c r="T575" s="1"/>
  <c r="Z577"/>
  <c r="S681"/>
  <c r="S680" s="1"/>
  <c r="S679" s="1"/>
  <c r="S678" s="1"/>
  <c r="Y682"/>
  <c r="S696"/>
  <c r="S695" s="1"/>
  <c r="S694" s="1"/>
  <c r="Y697"/>
  <c r="T769"/>
  <c r="T768" s="1"/>
  <c r="T767" s="1"/>
  <c r="Z770"/>
  <c r="T787"/>
  <c r="T786" s="1"/>
  <c r="T785" s="1"/>
  <c r="Z788"/>
  <c r="T793"/>
  <c r="Z794"/>
  <c r="T816"/>
  <c r="T815" s="1"/>
  <c r="Z817"/>
  <c r="T823"/>
  <c r="T822" s="1"/>
  <c r="T821" s="1"/>
  <c r="Z824"/>
  <c r="T846"/>
  <c r="T845" s="1"/>
  <c r="Z847"/>
  <c r="T892"/>
  <c r="T891" s="1"/>
  <c r="Z893"/>
  <c r="T922"/>
  <c r="T921" s="1"/>
  <c r="T920" s="1"/>
  <c r="Z923"/>
  <c r="T943"/>
  <c r="T942" s="1"/>
  <c r="Z944"/>
  <c r="T949"/>
  <c r="T948" s="1"/>
  <c r="Z950"/>
  <c r="T955"/>
  <c r="T954" s="1"/>
  <c r="Z956"/>
  <c r="T961"/>
  <c r="T960" s="1"/>
  <c r="Z962"/>
  <c r="T975"/>
  <c r="T974" s="1"/>
  <c r="Z976"/>
  <c r="T993"/>
  <c r="T990" s="1"/>
  <c r="T989" s="1"/>
  <c r="Z994"/>
  <c r="T1019"/>
  <c r="T1018" s="1"/>
  <c r="T1017" s="1"/>
  <c r="T1016" s="1"/>
  <c r="Z1020"/>
  <c r="S1042"/>
  <c r="S1041" s="1"/>
  <c r="Y1043"/>
  <c r="T1059"/>
  <c r="T1058" s="1"/>
  <c r="T1057" s="1"/>
  <c r="T1056" s="1"/>
  <c r="T1055" s="1"/>
  <c r="Z1060"/>
  <c r="T1077"/>
  <c r="T1076" s="1"/>
  <c r="T1075" s="1"/>
  <c r="T1074" s="1"/>
  <c r="T1073" s="1"/>
  <c r="Z1078"/>
  <c r="AF1078" s="1"/>
  <c r="S1101"/>
  <c r="S1100" s="1"/>
  <c r="Y1102"/>
  <c r="S1107"/>
  <c r="S1106" s="1"/>
  <c r="Y1108"/>
  <c r="S1127"/>
  <c r="S1126" s="1"/>
  <c r="S1125" s="1"/>
  <c r="S1124" s="1"/>
  <c r="Y1128"/>
  <c r="T1137"/>
  <c r="T1136" s="1"/>
  <c r="T1135" s="1"/>
  <c r="T1134" s="1"/>
  <c r="Z1138"/>
  <c r="S1154"/>
  <c r="S1153" s="1"/>
  <c r="S1152" s="1"/>
  <c r="S1151" s="1"/>
  <c r="Y1155"/>
  <c r="S1164"/>
  <c r="S1163" s="1"/>
  <c r="S1162" s="1"/>
  <c r="S1161" s="1"/>
  <c r="Y1165"/>
  <c r="T1176"/>
  <c r="T1175" s="1"/>
  <c r="T1174" s="1"/>
  <c r="T1173" s="1"/>
  <c r="Z1177"/>
  <c r="S1188"/>
  <c r="Y1189"/>
  <c r="S1209"/>
  <c r="Y1210"/>
  <c r="S1222"/>
  <c r="S1221" s="1"/>
  <c r="S1220" s="1"/>
  <c r="S1219" s="1"/>
  <c r="Y1223"/>
  <c r="T1243"/>
  <c r="T1242" s="1"/>
  <c r="T1241" s="1"/>
  <c r="Z1244"/>
  <c r="T1252"/>
  <c r="T1251" s="1"/>
  <c r="T1250" s="1"/>
  <c r="T1249" s="1"/>
  <c r="Z1253"/>
  <c r="T1264"/>
  <c r="T1263" s="1"/>
  <c r="T1262" s="1"/>
  <c r="T1261" s="1"/>
  <c r="T1260" s="1"/>
  <c r="Z1265"/>
  <c r="T1296"/>
  <c r="T1295" s="1"/>
  <c r="Z1297"/>
  <c r="T1302"/>
  <c r="T1301" s="1"/>
  <c r="Z1303"/>
  <c r="T1332"/>
  <c r="Z1333"/>
  <c r="S1341"/>
  <c r="S1340" s="1"/>
  <c r="Y1342"/>
  <c r="S1350"/>
  <c r="S1349" s="1"/>
  <c r="Y1351"/>
  <c r="S1356"/>
  <c r="S1355" s="1"/>
  <c r="Y1357"/>
  <c r="S1362"/>
  <c r="S1361" s="1"/>
  <c r="Y1363"/>
  <c r="S1368"/>
  <c r="S1367" s="1"/>
  <c r="Y1369"/>
  <c r="S1374"/>
  <c r="S1373" s="1"/>
  <c r="Y1375"/>
  <c r="S1380"/>
  <c r="S1379" s="1"/>
  <c r="Y1381"/>
  <c r="S1386"/>
  <c r="S1385" s="1"/>
  <c r="Y1387"/>
  <c r="S1392"/>
  <c r="S1391" s="1"/>
  <c r="Y1393"/>
  <c r="S1398"/>
  <c r="S1397" s="1"/>
  <c r="Y1399"/>
  <c r="S1404"/>
  <c r="S1403" s="1"/>
  <c r="Y1405"/>
  <c r="S1410"/>
  <c r="S1409" s="1"/>
  <c r="Y1411"/>
  <c r="S1416"/>
  <c r="S1415" s="1"/>
  <c r="Y1417"/>
  <c r="S1426"/>
  <c r="S1425" s="1"/>
  <c r="S1424" s="1"/>
  <c r="S1423" s="1"/>
  <c r="S1422" s="1"/>
  <c r="Y1427"/>
  <c r="T1439"/>
  <c r="T1438" s="1"/>
  <c r="Z1440"/>
  <c r="T1451"/>
  <c r="T1450" s="1"/>
  <c r="Z1452"/>
  <c r="T1468"/>
  <c r="Z1469"/>
  <c r="T1472"/>
  <c r="Z1473"/>
  <c r="S1480"/>
  <c r="Y1481"/>
  <c r="T1487"/>
  <c r="Z1488"/>
  <c r="T1494"/>
  <c r="Z1495"/>
  <c r="T1499"/>
  <c r="Z1500"/>
  <c r="T1504"/>
  <c r="T1503" s="1"/>
  <c r="Z1505"/>
  <c r="T1509"/>
  <c r="Z1510"/>
  <c r="T1514"/>
  <c r="Z1515"/>
  <c r="T1518"/>
  <c r="Z1519"/>
  <c r="T1523"/>
  <c r="Z1524"/>
  <c r="T1543"/>
  <c r="T1542" s="1"/>
  <c r="T1541" s="1"/>
  <c r="T1540" s="1"/>
  <c r="T1539" s="1"/>
  <c r="Z1544"/>
  <c r="S1563"/>
  <c r="Y1564"/>
  <c r="S1584"/>
  <c r="S1583" s="1"/>
  <c r="Y1585"/>
  <c r="S1590"/>
  <c r="S1589" s="1"/>
  <c r="Y1591"/>
  <c r="S1596"/>
  <c r="S1595" s="1"/>
  <c r="Y1597"/>
  <c r="S1610"/>
  <c r="S1609" s="1"/>
  <c r="S1608" s="1"/>
  <c r="S1607" s="1"/>
  <c r="Y1611"/>
  <c r="T637"/>
  <c r="T636" s="1"/>
  <c r="T635" s="1"/>
  <c r="T634" s="1"/>
  <c r="Z638"/>
  <c r="T742"/>
  <c r="T741" s="1"/>
  <c r="Z743"/>
  <c r="Z560"/>
  <c r="Z559" s="1"/>
  <c r="P540"/>
  <c r="P539" s="1"/>
  <c r="Z703"/>
  <c r="Z702" s="1"/>
  <c r="T27"/>
  <c r="Z28"/>
  <c r="T39"/>
  <c r="Z40"/>
  <c r="T43"/>
  <c r="Z45"/>
  <c r="T59"/>
  <c r="Z60"/>
  <c r="T80"/>
  <c r="Z81"/>
  <c r="T86"/>
  <c r="Z87"/>
  <c r="T93"/>
  <c r="T92" s="1"/>
  <c r="Z94"/>
  <c r="T99"/>
  <c r="T98" s="1"/>
  <c r="Z100"/>
  <c r="T105"/>
  <c r="T104" s="1"/>
  <c r="Z106"/>
  <c r="T123"/>
  <c r="T122" s="1"/>
  <c r="T121" s="1"/>
  <c r="T120" s="1"/>
  <c r="T119" s="1"/>
  <c r="T118" s="1"/>
  <c r="Z124"/>
  <c r="S145"/>
  <c r="Y146"/>
  <c r="T176"/>
  <c r="T175" s="1"/>
  <c r="T174" s="1"/>
  <c r="Z177"/>
  <c r="T187"/>
  <c r="Z188"/>
  <c r="T217"/>
  <c r="T216" s="1"/>
  <c r="T215" s="1"/>
  <c r="T214" s="1"/>
  <c r="T213" s="1"/>
  <c r="Z218"/>
  <c r="T241"/>
  <c r="T240" s="1"/>
  <c r="Z242"/>
  <c r="T293"/>
  <c r="Z295"/>
  <c r="T308"/>
  <c r="T307" s="1"/>
  <c r="T306" s="1"/>
  <c r="T305" s="1"/>
  <c r="Z309"/>
  <c r="T322"/>
  <c r="T321" s="1"/>
  <c r="T320" s="1"/>
  <c r="Z323"/>
  <c r="S330"/>
  <c r="Y332"/>
  <c r="T364"/>
  <c r="T363" s="1"/>
  <c r="T362" s="1"/>
  <c r="Z365"/>
  <c r="T371"/>
  <c r="T370" s="1"/>
  <c r="Z372"/>
  <c r="T377"/>
  <c r="T376" s="1"/>
  <c r="Z378"/>
  <c r="T391"/>
  <c r="T390" s="1"/>
  <c r="T389" s="1"/>
  <c r="T388" s="1"/>
  <c r="Z392"/>
  <c r="T408"/>
  <c r="T407" s="1"/>
  <c r="Z409"/>
  <c r="S431"/>
  <c r="Y432"/>
  <c r="S442"/>
  <c r="S441" s="1"/>
  <c r="S440" s="1"/>
  <c r="S439" s="1"/>
  <c r="S438" s="1"/>
  <c r="S437" s="1"/>
  <c r="Y443"/>
  <c r="S463"/>
  <c r="S462" s="1"/>
  <c r="S461" s="1"/>
  <c r="S460" s="1"/>
  <c r="Y464"/>
  <c r="S473"/>
  <c r="Y474"/>
  <c r="T486"/>
  <c r="Z487"/>
  <c r="T515"/>
  <c r="T514" s="1"/>
  <c r="T513" s="1"/>
  <c r="Z516"/>
  <c r="S536"/>
  <c r="S535" s="1"/>
  <c r="S534" s="1"/>
  <c r="S533" s="1"/>
  <c r="Y537"/>
  <c r="T557"/>
  <c r="T556" s="1"/>
  <c r="Z558"/>
  <c r="S576"/>
  <c r="S575" s="1"/>
  <c r="Y577"/>
  <c r="T663"/>
  <c r="T662" s="1"/>
  <c r="T661" s="1"/>
  <c r="Z664"/>
  <c r="T692"/>
  <c r="T691" s="1"/>
  <c r="T690" s="1"/>
  <c r="Z693"/>
  <c r="T718"/>
  <c r="T717" s="1"/>
  <c r="T716" s="1"/>
  <c r="T715" s="1"/>
  <c r="Z719"/>
  <c r="T731"/>
  <c r="T730" s="1"/>
  <c r="T729" s="1"/>
  <c r="Z732"/>
  <c r="T783"/>
  <c r="T782" s="1"/>
  <c r="T781" s="1"/>
  <c r="Z784"/>
  <c r="S793"/>
  <c r="Y794"/>
  <c r="S816"/>
  <c r="S815" s="1"/>
  <c r="Y817"/>
  <c r="S823"/>
  <c r="S822" s="1"/>
  <c r="S821" s="1"/>
  <c r="Y824"/>
  <c r="S846"/>
  <c r="S845" s="1"/>
  <c r="Y847"/>
  <c r="T889"/>
  <c r="T888" s="1"/>
  <c r="Z890"/>
  <c r="S922"/>
  <c r="S921" s="1"/>
  <c r="S920" s="1"/>
  <c r="Y923"/>
  <c r="S943"/>
  <c r="S942" s="1"/>
  <c r="Y944"/>
  <c r="S949"/>
  <c r="S948" s="1"/>
  <c r="Y950"/>
  <c r="S955"/>
  <c r="S954" s="1"/>
  <c r="Y956"/>
  <c r="S961"/>
  <c r="S960" s="1"/>
  <c r="Y962"/>
  <c r="S975"/>
  <c r="S974" s="1"/>
  <c r="Y976"/>
  <c r="T987"/>
  <c r="T986" s="1"/>
  <c r="T985" s="1"/>
  <c r="Z988"/>
  <c r="S1019"/>
  <c r="S1018" s="1"/>
  <c r="S1017" s="1"/>
  <c r="S1016" s="1"/>
  <c r="Y1020"/>
  <c r="T1039"/>
  <c r="T1038" s="1"/>
  <c r="T1037" s="1"/>
  <c r="Z1040"/>
  <c r="T1047"/>
  <c r="Z1048"/>
  <c r="S1077"/>
  <c r="S1076" s="1"/>
  <c r="S1075" s="1"/>
  <c r="S1074" s="1"/>
  <c r="S1073" s="1"/>
  <c r="Y1078"/>
  <c r="AE1078" s="1"/>
  <c r="T1098"/>
  <c r="T1097" s="1"/>
  <c r="T1096" s="1"/>
  <c r="Z1099"/>
  <c r="T1104"/>
  <c r="T1103" s="1"/>
  <c r="Z1105"/>
  <c r="T1110"/>
  <c r="T1109" s="1"/>
  <c r="Z1111"/>
  <c r="S1137"/>
  <c r="S1136" s="1"/>
  <c r="S1135" s="1"/>
  <c r="S1134" s="1"/>
  <c r="Y1138"/>
  <c r="T1149"/>
  <c r="T1148" s="1"/>
  <c r="T1147" s="1"/>
  <c r="T1146" s="1"/>
  <c r="Z1150"/>
  <c r="T1159"/>
  <c r="T1158" s="1"/>
  <c r="T1157" s="1"/>
  <c r="T1156" s="1"/>
  <c r="Z1160"/>
  <c r="S1176"/>
  <c r="S1175" s="1"/>
  <c r="S1174" s="1"/>
  <c r="S1173" s="1"/>
  <c r="Y1177"/>
  <c r="T1186"/>
  <c r="T1185" s="1"/>
  <c r="T1184" s="1"/>
  <c r="T1183" s="1"/>
  <c r="Z1187"/>
  <c r="T1207"/>
  <c r="Z1208"/>
  <c r="T1212"/>
  <c r="T1211" s="1"/>
  <c r="Z1213"/>
  <c r="T1234"/>
  <c r="T1233" s="1"/>
  <c r="T1232" s="1"/>
  <c r="T1231" s="1"/>
  <c r="Z1235"/>
  <c r="S1252"/>
  <c r="S1251" s="1"/>
  <c r="S1250" s="1"/>
  <c r="S1249" s="1"/>
  <c r="Y1253"/>
  <c r="S1264"/>
  <c r="S1263" s="1"/>
  <c r="S1262" s="1"/>
  <c r="S1261" s="1"/>
  <c r="S1260" s="1"/>
  <c r="Y1265"/>
  <c r="S1296"/>
  <c r="S1295" s="1"/>
  <c r="Y1297"/>
  <c r="S1302"/>
  <c r="S1301" s="1"/>
  <c r="Y1303"/>
  <c r="T1321"/>
  <c r="T1320" s="1"/>
  <c r="T1319" s="1"/>
  <c r="T1318" s="1"/>
  <c r="T1317" s="1"/>
  <c r="Z1322"/>
  <c r="T1344"/>
  <c r="T1343" s="1"/>
  <c r="Z1345"/>
  <c r="T1347"/>
  <c r="T1346" s="1"/>
  <c r="Z1348"/>
  <c r="T1353"/>
  <c r="T1352" s="1"/>
  <c r="Z1354"/>
  <c r="T1359"/>
  <c r="T1358" s="1"/>
  <c r="Z1360"/>
  <c r="T1365"/>
  <c r="T1364" s="1"/>
  <c r="Z1366"/>
  <c r="T1371"/>
  <c r="T1370" s="1"/>
  <c r="Z1372"/>
  <c r="T1377"/>
  <c r="T1376" s="1"/>
  <c r="Z1378"/>
  <c r="T1389"/>
  <c r="T1388" s="1"/>
  <c r="Z1390"/>
  <c r="T1383"/>
  <c r="T1382" s="1"/>
  <c r="Z1384"/>
  <c r="T1395"/>
  <c r="T1394" s="1"/>
  <c r="Z1396"/>
  <c r="T1401"/>
  <c r="T1400" s="1"/>
  <c r="Z1402"/>
  <c r="T1407"/>
  <c r="T1406" s="1"/>
  <c r="Z1408"/>
  <c r="T1413"/>
  <c r="T1412" s="1"/>
  <c r="Z1414"/>
  <c r="T1419"/>
  <c r="T1418" s="1"/>
  <c r="Z1420"/>
  <c r="S1439"/>
  <c r="S1438" s="1"/>
  <c r="Y1440"/>
  <c r="S1451"/>
  <c r="S1450" s="1"/>
  <c r="Y1452"/>
  <c r="T1463"/>
  <c r="T1462" s="1"/>
  <c r="T1461" s="1"/>
  <c r="T1460" s="1"/>
  <c r="Z1464"/>
  <c r="S1472"/>
  <c r="Y1473"/>
  <c r="T1478"/>
  <c r="Z1479"/>
  <c r="T1485"/>
  <c r="Z1486"/>
  <c r="S1494"/>
  <c r="S1493" s="1"/>
  <c r="Y1495"/>
  <c r="S1499"/>
  <c r="Y1500"/>
  <c r="S1504"/>
  <c r="S1503" s="1"/>
  <c r="Y1505"/>
  <c r="S1509"/>
  <c r="Y1510"/>
  <c r="S1518"/>
  <c r="Y1519"/>
  <c r="S1523"/>
  <c r="Y1524"/>
  <c r="S1543"/>
  <c r="S1542" s="1"/>
  <c r="S1541" s="1"/>
  <c r="S1540" s="1"/>
  <c r="S1539" s="1"/>
  <c r="Y1544"/>
  <c r="T1561"/>
  <c r="Z1562"/>
  <c r="T1580"/>
  <c r="T1579" s="1"/>
  <c r="T1578" s="1"/>
  <c r="Z1581"/>
  <c r="T1587"/>
  <c r="T1586" s="1"/>
  <c r="Z1588"/>
  <c r="T1593"/>
  <c r="T1592" s="1"/>
  <c r="Z1594"/>
  <c r="T1605"/>
  <c r="T1604" s="1"/>
  <c r="T1603" s="1"/>
  <c r="T1602" s="1"/>
  <c r="Z1606"/>
  <c r="T928"/>
  <c r="T927" s="1"/>
  <c r="Z929"/>
  <c r="S637"/>
  <c r="S636" s="1"/>
  <c r="S635" s="1"/>
  <c r="S634" s="1"/>
  <c r="Y638"/>
  <c r="S742"/>
  <c r="S741" s="1"/>
  <c r="Y743"/>
  <c r="Y703"/>
  <c r="Y702" s="1"/>
  <c r="T25"/>
  <c r="Z26"/>
  <c r="T31"/>
  <c r="Z33"/>
  <c r="S43"/>
  <c r="Y45"/>
  <c r="T57"/>
  <c r="Z58"/>
  <c r="T73"/>
  <c r="T72" s="1"/>
  <c r="T71" s="1"/>
  <c r="T70" s="1"/>
  <c r="T69" s="1"/>
  <c r="Z74"/>
  <c r="S86"/>
  <c r="Y87"/>
  <c r="S93"/>
  <c r="S92" s="1"/>
  <c r="Y94"/>
  <c r="S99"/>
  <c r="S98" s="1"/>
  <c r="Y100"/>
  <c r="S105"/>
  <c r="S104" s="1"/>
  <c r="Y106"/>
  <c r="S123"/>
  <c r="S122" s="1"/>
  <c r="S121" s="1"/>
  <c r="S120" s="1"/>
  <c r="S119" s="1"/>
  <c r="S118" s="1"/>
  <c r="Y124"/>
  <c r="T143"/>
  <c r="Z144"/>
  <c r="Z152"/>
  <c r="Z151"/>
  <c r="Z149"/>
  <c r="Z150"/>
  <c r="Z148"/>
  <c r="T161"/>
  <c r="Z162"/>
  <c r="S176"/>
  <c r="S175" s="1"/>
  <c r="S174" s="1"/>
  <c r="Y177"/>
  <c r="S187"/>
  <c r="S184" s="1"/>
  <c r="Y188"/>
  <c r="S217"/>
  <c r="S216" s="1"/>
  <c r="S215" s="1"/>
  <c r="S214" s="1"/>
  <c r="S213" s="1"/>
  <c r="Y218"/>
  <c r="T238"/>
  <c r="T237" s="1"/>
  <c r="T236" s="1"/>
  <c r="Z239"/>
  <c r="S293"/>
  <c r="Y295"/>
  <c r="S308"/>
  <c r="S307" s="1"/>
  <c r="S306" s="1"/>
  <c r="S305" s="1"/>
  <c r="Y309"/>
  <c r="S322"/>
  <c r="S321" s="1"/>
  <c r="S320" s="1"/>
  <c r="Y323"/>
  <c r="T328"/>
  <c r="Z329"/>
  <c r="S364"/>
  <c r="S363" s="1"/>
  <c r="S362" s="1"/>
  <c r="Y365"/>
  <c r="S371"/>
  <c r="S370" s="1"/>
  <c r="Y372"/>
  <c r="S377"/>
  <c r="S376" s="1"/>
  <c r="Y378"/>
  <c r="S391"/>
  <c r="S390" s="1"/>
  <c r="S389" s="1"/>
  <c r="S388" s="1"/>
  <c r="Y392"/>
  <c r="T402"/>
  <c r="T401" s="1"/>
  <c r="Z403"/>
  <c r="T405"/>
  <c r="T404" s="1"/>
  <c r="Z406"/>
  <c r="T429"/>
  <c r="Z430"/>
  <c r="T433"/>
  <c r="Z435"/>
  <c r="T450"/>
  <c r="T449" s="1"/>
  <c r="T448" s="1"/>
  <c r="T447" s="1"/>
  <c r="Z451"/>
  <c r="T468"/>
  <c r="T467" s="1"/>
  <c r="T466" s="1"/>
  <c r="T465" s="1"/>
  <c r="Z469"/>
  <c r="T475"/>
  <c r="T472" s="1"/>
  <c r="T471" s="1"/>
  <c r="T470" s="1"/>
  <c r="Z476"/>
  <c r="T488"/>
  <c r="Z489"/>
  <c r="T523"/>
  <c r="T522" s="1"/>
  <c r="T521" s="1"/>
  <c r="T512" s="1"/>
  <c r="Z524"/>
  <c r="T547"/>
  <c r="T546" s="1"/>
  <c r="T545" s="1"/>
  <c r="T540" s="1"/>
  <c r="T539" s="1"/>
  <c r="Z548"/>
  <c r="T564"/>
  <c r="T563" s="1"/>
  <c r="Z565"/>
  <c r="T583"/>
  <c r="T582" s="1"/>
  <c r="Z584"/>
  <c r="S590"/>
  <c r="S589" s="1"/>
  <c r="Y591"/>
  <c r="S606"/>
  <c r="S605" s="1"/>
  <c r="S604" s="1"/>
  <c r="Y607"/>
  <c r="S610"/>
  <c r="S609" s="1"/>
  <c r="Y611"/>
  <c r="S631"/>
  <c r="S630" s="1"/>
  <c r="S623" s="1"/>
  <c r="S622" s="1"/>
  <c r="Y632"/>
  <c r="T644"/>
  <c r="T643" s="1"/>
  <c r="T642" s="1"/>
  <c r="T641" s="1"/>
  <c r="T640" s="1"/>
  <c r="Z645"/>
  <c r="T688"/>
  <c r="T687" s="1"/>
  <c r="T686" s="1"/>
  <c r="Z689"/>
  <c r="S718"/>
  <c r="S717" s="1"/>
  <c r="S716" s="1"/>
  <c r="S715" s="1"/>
  <c r="Y719"/>
  <c r="T735"/>
  <c r="T734" s="1"/>
  <c r="T733" s="1"/>
  <c r="Z736"/>
  <c r="T773"/>
  <c r="T772" s="1"/>
  <c r="T771" s="1"/>
  <c r="Z774"/>
  <c r="T791"/>
  <c r="Z792"/>
  <c r="T819"/>
  <c r="T818" s="1"/>
  <c r="T814" s="1"/>
  <c r="Z820"/>
  <c r="T843"/>
  <c r="T842" s="1"/>
  <c r="Z844"/>
  <c r="T874"/>
  <c r="T873" s="1"/>
  <c r="T862" s="1"/>
  <c r="Z875"/>
  <c r="T905"/>
  <c r="T904" s="1"/>
  <c r="T903" s="1"/>
  <c r="T902" s="1"/>
  <c r="T901" s="1"/>
  <c r="Z906"/>
  <c r="T925"/>
  <c r="T924" s="1"/>
  <c r="Z926"/>
  <c r="T946"/>
  <c r="T945" s="1"/>
  <c r="Z947"/>
  <c r="T952"/>
  <c r="T951" s="1"/>
  <c r="Z953"/>
  <c r="T958"/>
  <c r="T957" s="1"/>
  <c r="Z959"/>
  <c r="T968"/>
  <c r="T967" s="1"/>
  <c r="T966" s="1"/>
  <c r="T965" s="1"/>
  <c r="T964" s="1"/>
  <c r="Z969"/>
  <c r="T978"/>
  <c r="T977" s="1"/>
  <c r="Z979"/>
  <c r="T997"/>
  <c r="T996" s="1"/>
  <c r="T995" s="1"/>
  <c r="Z998"/>
  <c r="S1039"/>
  <c r="S1038" s="1"/>
  <c r="S1037" s="1"/>
  <c r="Y1040"/>
  <c r="S1047"/>
  <c r="S1045" s="1"/>
  <c r="S1044" s="1"/>
  <c r="Y1048"/>
  <c r="T1068"/>
  <c r="T1065" s="1"/>
  <c r="T1064" s="1"/>
  <c r="T1062" s="1"/>
  <c r="Z1069"/>
  <c r="S1098"/>
  <c r="S1097" s="1"/>
  <c r="S1096" s="1"/>
  <c r="Y1099"/>
  <c r="S1104"/>
  <c r="S1103" s="1"/>
  <c r="Y1105"/>
  <c r="S1110"/>
  <c r="S1109" s="1"/>
  <c r="Y1111"/>
  <c r="T1132"/>
  <c r="T1131" s="1"/>
  <c r="T1130" s="1"/>
  <c r="T1129" s="1"/>
  <c r="Z1133"/>
  <c r="T1142"/>
  <c r="T1141" s="1"/>
  <c r="T1140" s="1"/>
  <c r="T1139" s="1"/>
  <c r="Z1143"/>
  <c r="S1159"/>
  <c r="S1158" s="1"/>
  <c r="S1157" s="1"/>
  <c r="S1156" s="1"/>
  <c r="Y1160"/>
  <c r="T1171"/>
  <c r="T1170" s="1"/>
  <c r="T1169" s="1"/>
  <c r="T1168" s="1"/>
  <c r="Z1172"/>
  <c r="T1181"/>
  <c r="T1180" s="1"/>
  <c r="T1179" s="1"/>
  <c r="T1178" s="1"/>
  <c r="Z1182"/>
  <c r="S1207"/>
  <c r="Y1208"/>
  <c r="S1212"/>
  <c r="S1211" s="1"/>
  <c r="Y1213"/>
  <c r="S1234"/>
  <c r="S1233" s="1"/>
  <c r="S1232" s="1"/>
  <c r="S1231" s="1"/>
  <c r="Y1235"/>
  <c r="T1247"/>
  <c r="T1246" s="1"/>
  <c r="T1245" s="1"/>
  <c r="Z1248"/>
  <c r="T1257"/>
  <c r="T1256" s="1"/>
  <c r="T1255" s="1"/>
  <c r="T1254" s="1"/>
  <c r="Z1258"/>
  <c r="T1283"/>
  <c r="T1282" s="1"/>
  <c r="T1281" s="1"/>
  <c r="Z1284"/>
  <c r="T1292"/>
  <c r="T1291" s="1"/>
  <c r="Z1293"/>
  <c r="T1299"/>
  <c r="T1298" s="1"/>
  <c r="Z1300"/>
  <c r="S1347"/>
  <c r="S1346" s="1"/>
  <c r="Y1348"/>
  <c r="S1353"/>
  <c r="S1352" s="1"/>
  <c r="Y1354"/>
  <c r="S1359"/>
  <c r="S1358" s="1"/>
  <c r="Y1360"/>
  <c r="S1365"/>
  <c r="S1364" s="1"/>
  <c r="Y1366"/>
  <c r="S1371"/>
  <c r="S1370" s="1"/>
  <c r="Y1372"/>
  <c r="S1377"/>
  <c r="S1376" s="1"/>
  <c r="Y1378"/>
  <c r="S1389"/>
  <c r="S1388" s="1"/>
  <c r="Y1390"/>
  <c r="S1383"/>
  <c r="S1382" s="1"/>
  <c r="Y1384"/>
  <c r="S1395"/>
  <c r="S1394" s="1"/>
  <c r="Y1396"/>
  <c r="S1401"/>
  <c r="S1400" s="1"/>
  <c r="Y1402"/>
  <c r="S1407"/>
  <c r="S1406" s="1"/>
  <c r="Y1408"/>
  <c r="S1413"/>
  <c r="S1412" s="1"/>
  <c r="Y1414"/>
  <c r="S1419"/>
  <c r="S1418" s="1"/>
  <c r="Y1420"/>
  <c r="T1435"/>
  <c r="T1434" s="1"/>
  <c r="T1433" s="1"/>
  <c r="Z1436"/>
  <c r="T1442"/>
  <c r="T1441" s="1"/>
  <c r="Z1443"/>
  <c r="S1463"/>
  <c r="S1462" s="1"/>
  <c r="S1461" s="1"/>
  <c r="S1460" s="1"/>
  <c r="Y1464"/>
  <c r="T1470"/>
  <c r="Z1471"/>
  <c r="S1478"/>
  <c r="Y1479"/>
  <c r="T1483"/>
  <c r="Z1484"/>
  <c r="T1491"/>
  <c r="T1490" s="1"/>
  <c r="Z1492"/>
  <c r="T1496"/>
  <c r="Z1497"/>
  <c r="T1501"/>
  <c r="T1498" s="1"/>
  <c r="Z1502"/>
  <c r="T1507"/>
  <c r="Z1508"/>
  <c r="T1511"/>
  <c r="Z1512"/>
  <c r="T1516"/>
  <c r="Z1517"/>
  <c r="T1521"/>
  <c r="Z1522"/>
  <c r="T1528"/>
  <c r="T1527" s="1"/>
  <c r="T1526" s="1"/>
  <c r="T1525" s="1"/>
  <c r="Z1529"/>
  <c r="T1559"/>
  <c r="T1558" s="1"/>
  <c r="T1557" s="1"/>
  <c r="T1556" s="1"/>
  <c r="T1555" s="1"/>
  <c r="Z1560"/>
  <c r="S1587"/>
  <c r="S1586" s="1"/>
  <c r="Y1588"/>
  <c r="S1605"/>
  <c r="S1604" s="1"/>
  <c r="S1603" s="1"/>
  <c r="S1602" s="1"/>
  <c r="Y1606"/>
  <c r="T700"/>
  <c r="T699" s="1"/>
  <c r="Z701"/>
  <c r="T707"/>
  <c r="T706" s="1"/>
  <c r="Z708"/>
  <c r="T739"/>
  <c r="T738" s="1"/>
  <c r="Z740"/>
  <c r="Z579"/>
  <c r="Z578" s="1"/>
  <c r="Z667"/>
  <c r="Z666" s="1"/>
  <c r="Z671"/>
  <c r="Z670" s="1"/>
  <c r="T797"/>
  <c r="Z798"/>
  <c r="S797"/>
  <c r="Y798"/>
  <c r="S710"/>
  <c r="S709" s="1"/>
  <c r="Y711"/>
  <c r="T710"/>
  <c r="T709" s="1"/>
  <c r="Z711"/>
  <c r="T1305"/>
  <c r="T1304" s="1"/>
  <c r="Z1306"/>
  <c r="T1310"/>
  <c r="T1309" s="1"/>
  <c r="T1308" s="1"/>
  <c r="T1307" s="1"/>
  <c r="Z1311"/>
  <c r="S1310"/>
  <c r="S1309" s="1"/>
  <c r="S1308" s="1"/>
  <c r="S1307" s="1"/>
  <c r="Y1311"/>
  <c r="S1287"/>
  <c r="S1286" s="1"/>
  <c r="Y1288"/>
  <c r="T1287"/>
  <c r="T1286" s="1"/>
  <c r="Z1288"/>
  <c r="S159"/>
  <c r="Y160"/>
  <c r="T159"/>
  <c r="T158" s="1"/>
  <c r="T157" s="1"/>
  <c r="T156" s="1"/>
  <c r="T155" s="1"/>
  <c r="Z160"/>
  <c r="S667"/>
  <c r="S666" s="1"/>
  <c r="S472"/>
  <c r="S471" s="1"/>
  <c r="S470" s="1"/>
  <c r="S459" s="1"/>
  <c r="T567"/>
  <c r="T566" s="1"/>
  <c r="T586"/>
  <c r="T585" s="1"/>
  <c r="T590"/>
  <c r="T589" s="1"/>
  <c r="T606"/>
  <c r="T605" s="1"/>
  <c r="T604" s="1"/>
  <c r="T610"/>
  <c r="T609" s="1"/>
  <c r="T631"/>
  <c r="T630" s="1"/>
  <c r="R88"/>
  <c r="R77" s="1"/>
  <c r="R76" s="1"/>
  <c r="R67" s="1"/>
  <c r="Q1285"/>
  <c r="I485"/>
  <c r="I484" s="1"/>
  <c r="T1331"/>
  <c r="T1330" s="1"/>
  <c r="T1329" s="1"/>
  <c r="T1328" s="1"/>
  <c r="Q540"/>
  <c r="Q539" s="1"/>
  <c r="N1341"/>
  <c r="N1340" s="1"/>
  <c r="N1350"/>
  <c r="N1349" s="1"/>
  <c r="N1362"/>
  <c r="N1361" s="1"/>
  <c r="N1374"/>
  <c r="N1373" s="1"/>
  <c r="N1386"/>
  <c r="N1385" s="1"/>
  <c r="N1398"/>
  <c r="N1397" s="1"/>
  <c r="N1410"/>
  <c r="N1409" s="1"/>
  <c r="N1426"/>
  <c r="N1425" s="1"/>
  <c r="N1424" s="1"/>
  <c r="N1423" s="1"/>
  <c r="N1422" s="1"/>
  <c r="N1550"/>
  <c r="N1549" s="1"/>
  <c r="N1548" s="1"/>
  <c r="N1547" s="1"/>
  <c r="N1546" s="1"/>
  <c r="N1610"/>
  <c r="N1609" s="1"/>
  <c r="N1608" s="1"/>
  <c r="N1607" s="1"/>
  <c r="P1067"/>
  <c r="L38"/>
  <c r="L37" s="1"/>
  <c r="L36" s="1"/>
  <c r="L35" s="1"/>
  <c r="H38"/>
  <c r="H37" s="1"/>
  <c r="H36" s="1"/>
  <c r="H35" s="1"/>
  <c r="M1442"/>
  <c r="M1441" s="1"/>
  <c r="N1480"/>
  <c r="N1475" s="1"/>
  <c r="I1493"/>
  <c r="I1498"/>
  <c r="K1498"/>
  <c r="M1516"/>
  <c r="M1521"/>
  <c r="M1520" s="1"/>
  <c r="M1528"/>
  <c r="M1527" s="1"/>
  <c r="M1526" s="1"/>
  <c r="M1525" s="1"/>
  <c r="N1584"/>
  <c r="N1583" s="1"/>
  <c r="Q366"/>
  <c r="Q361" s="1"/>
  <c r="Q360" s="1"/>
  <c r="Q359" s="1"/>
  <c r="R1294"/>
  <c r="L158"/>
  <c r="L157" s="1"/>
  <c r="L156" s="1"/>
  <c r="L155" s="1"/>
  <c r="H158"/>
  <c r="H157" s="1"/>
  <c r="J1185"/>
  <c r="J1184" s="1"/>
  <c r="J1183" s="1"/>
  <c r="K1206"/>
  <c r="K1201" s="1"/>
  <c r="L1331"/>
  <c r="L1330" s="1"/>
  <c r="L1329" s="1"/>
  <c r="L1328" s="1"/>
  <c r="H1331"/>
  <c r="H1330" s="1"/>
  <c r="H1329" s="1"/>
  <c r="H1328" s="1"/>
  <c r="L485"/>
  <c r="L484" s="1"/>
  <c r="L479" s="1"/>
  <c r="L478" s="1"/>
  <c r="H485"/>
  <c r="K56"/>
  <c r="R540"/>
  <c r="R539" s="1"/>
  <c r="P814"/>
  <c r="P813" s="1"/>
  <c r="P812" s="1"/>
  <c r="R1601"/>
  <c r="R1599" s="1"/>
  <c r="T703"/>
  <c r="T702" s="1"/>
  <c r="L56"/>
  <c r="L55" s="1"/>
  <c r="L54" s="1"/>
  <c r="L47" s="1"/>
  <c r="J790"/>
  <c r="J789" s="1"/>
  <c r="J780" s="1"/>
  <c r="J779" s="1"/>
  <c r="O88"/>
  <c r="R766"/>
  <c r="R765" s="1"/>
  <c r="L1185"/>
  <c r="L1184" s="1"/>
  <c r="L1183" s="1"/>
  <c r="H1185"/>
  <c r="H1184" s="1"/>
  <c r="R1145"/>
  <c r="R1285"/>
  <c r="N99"/>
  <c r="N98" s="1"/>
  <c r="N308"/>
  <c r="N307" s="1"/>
  <c r="N306" s="1"/>
  <c r="N305" s="1"/>
  <c r="N590"/>
  <c r="N589" s="1"/>
  <c r="N663"/>
  <c r="N662" s="1"/>
  <c r="N661" s="1"/>
  <c r="N692"/>
  <c r="N691" s="1"/>
  <c r="N690" s="1"/>
  <c r="N685" s="1"/>
  <c r="N684" s="1"/>
  <c r="M816"/>
  <c r="M815" s="1"/>
  <c r="M814" s="1"/>
  <c r="M813" s="1"/>
  <c r="M812" s="1"/>
  <c r="M846"/>
  <c r="M845" s="1"/>
  <c r="M905"/>
  <c r="M904" s="1"/>
  <c r="M903" s="1"/>
  <c r="M902" s="1"/>
  <c r="M901" s="1"/>
  <c r="M952"/>
  <c r="M951" s="1"/>
  <c r="M997"/>
  <c r="M996" s="1"/>
  <c r="M995" s="1"/>
  <c r="N1042"/>
  <c r="N1041" s="1"/>
  <c r="N1101"/>
  <c r="N1100" s="1"/>
  <c r="N1127"/>
  <c r="N1126" s="1"/>
  <c r="N1125" s="1"/>
  <c r="N1124" s="1"/>
  <c r="N1123" s="1"/>
  <c r="N1209"/>
  <c r="N1206" s="1"/>
  <c r="N1201" s="1"/>
  <c r="M1257"/>
  <c r="M1256" s="1"/>
  <c r="M1255" s="1"/>
  <c r="M1254" s="1"/>
  <c r="P17"/>
  <c r="P16" s="1"/>
  <c r="P15" s="1"/>
  <c r="R400"/>
  <c r="O814"/>
  <c r="O813" s="1"/>
  <c r="O812" s="1"/>
  <c r="Q919"/>
  <c r="Q918" s="1"/>
  <c r="R941"/>
  <c r="R940" s="1"/>
  <c r="R939" s="1"/>
  <c r="Q990"/>
  <c r="Q989" s="1"/>
  <c r="Q984" s="1"/>
  <c r="Q983" s="1"/>
  <c r="O990"/>
  <c r="O989" s="1"/>
  <c r="O984" s="1"/>
  <c r="O983" s="1"/>
  <c r="R1201"/>
  <c r="Q1201"/>
  <c r="Q1167" s="1"/>
  <c r="M161"/>
  <c r="N187"/>
  <c r="N184" s="1"/>
  <c r="N183" s="1"/>
  <c r="N182" s="1"/>
  <c r="N181" s="1"/>
  <c r="J540"/>
  <c r="J539" s="1"/>
  <c r="N653"/>
  <c r="N652" s="1"/>
  <c r="N651" s="1"/>
  <c r="N650" s="1"/>
  <c r="N649" s="1"/>
  <c r="N731"/>
  <c r="N730" s="1"/>
  <c r="N729" s="1"/>
  <c r="N39"/>
  <c r="N59"/>
  <c r="N56" s="1"/>
  <c r="N55" s="1"/>
  <c r="N54" s="1"/>
  <c r="N47" s="1"/>
  <c r="L79"/>
  <c r="L78" s="1"/>
  <c r="M145"/>
  <c r="N322"/>
  <c r="N321" s="1"/>
  <c r="N320" s="1"/>
  <c r="N371"/>
  <c r="N370" s="1"/>
  <c r="J428"/>
  <c r="J427" s="1"/>
  <c r="J422" s="1"/>
  <c r="M431"/>
  <c r="M463"/>
  <c r="M462" s="1"/>
  <c r="M461" s="1"/>
  <c r="M460" s="1"/>
  <c r="K472"/>
  <c r="K471" s="1"/>
  <c r="K470" s="1"/>
  <c r="M536"/>
  <c r="M535" s="1"/>
  <c r="M534" s="1"/>
  <c r="M533" s="1"/>
  <c r="N557"/>
  <c r="N556" s="1"/>
  <c r="N606"/>
  <c r="N605" s="1"/>
  <c r="N604" s="1"/>
  <c r="N783"/>
  <c r="N782" s="1"/>
  <c r="N781" s="1"/>
  <c r="L790"/>
  <c r="L789" s="1"/>
  <c r="L780" s="1"/>
  <c r="L779" s="1"/>
  <c r="L990"/>
  <c r="L989" s="1"/>
  <c r="L984" s="1"/>
  <c r="L983" s="1"/>
  <c r="H990"/>
  <c r="H989" s="1"/>
  <c r="K1067"/>
  <c r="N1094"/>
  <c r="N1093" s="1"/>
  <c r="N1092" s="1"/>
  <c r="N1154"/>
  <c r="N1153" s="1"/>
  <c r="N1152" s="1"/>
  <c r="N1151" s="1"/>
  <c r="N1188"/>
  <c r="N1185" s="1"/>
  <c r="N1184" s="1"/>
  <c r="N1183" s="1"/>
  <c r="J1467"/>
  <c r="J1466" s="1"/>
  <c r="K1493"/>
  <c r="R366"/>
  <c r="R361" s="1"/>
  <c r="R360" s="1"/>
  <c r="R359" s="1"/>
  <c r="Q623"/>
  <c r="Q622" s="1"/>
  <c r="O1294"/>
  <c r="P1474"/>
  <c r="N93"/>
  <c r="N92" s="1"/>
  <c r="M330"/>
  <c r="N486"/>
  <c r="N485" s="1"/>
  <c r="N484" s="1"/>
  <c r="J24"/>
  <c r="J17" s="1"/>
  <c r="J16" s="1"/>
  <c r="J15" s="1"/>
  <c r="N43"/>
  <c r="N80"/>
  <c r="N86"/>
  <c r="N123"/>
  <c r="N122" s="1"/>
  <c r="N121" s="1"/>
  <c r="N120" s="1"/>
  <c r="N119" s="1"/>
  <c r="N118" s="1"/>
  <c r="N176"/>
  <c r="N175" s="1"/>
  <c r="N174" s="1"/>
  <c r="N217"/>
  <c r="N216" s="1"/>
  <c r="N215" s="1"/>
  <c r="N214" s="1"/>
  <c r="N213" s="1"/>
  <c r="N241"/>
  <c r="N240" s="1"/>
  <c r="N391"/>
  <c r="N390" s="1"/>
  <c r="N389" s="1"/>
  <c r="N388" s="1"/>
  <c r="N408"/>
  <c r="L472"/>
  <c r="L471" s="1"/>
  <c r="L470" s="1"/>
  <c r="L459" s="1"/>
  <c r="H472"/>
  <c r="H471" s="1"/>
  <c r="H470" s="1"/>
  <c r="M576"/>
  <c r="M575" s="1"/>
  <c r="N586"/>
  <c r="N585" s="1"/>
  <c r="N610"/>
  <c r="N609" s="1"/>
  <c r="N631"/>
  <c r="N630" s="1"/>
  <c r="M793"/>
  <c r="M790" s="1"/>
  <c r="M789" s="1"/>
  <c r="M925"/>
  <c r="M924" s="1"/>
  <c r="M946"/>
  <c r="M945" s="1"/>
  <c r="M958"/>
  <c r="M957" s="1"/>
  <c r="M978"/>
  <c r="M977" s="1"/>
  <c r="M973" s="1"/>
  <c r="M972" s="1"/>
  <c r="M971" s="1"/>
  <c r="N990"/>
  <c r="N989" s="1"/>
  <c r="N984" s="1"/>
  <c r="I990"/>
  <c r="I989" s="1"/>
  <c r="N1107"/>
  <c r="N1106" s="1"/>
  <c r="M1142"/>
  <c r="M1141" s="1"/>
  <c r="M1140" s="1"/>
  <c r="M1139" s="1"/>
  <c r="M1181"/>
  <c r="M1180" s="1"/>
  <c r="M1179" s="1"/>
  <c r="M1178" s="1"/>
  <c r="N1222"/>
  <c r="N1221" s="1"/>
  <c r="N1220" s="1"/>
  <c r="N1219" s="1"/>
  <c r="M1247"/>
  <c r="M1246" s="1"/>
  <c r="M1245" s="1"/>
  <c r="L1520"/>
  <c r="J56"/>
  <c r="K79"/>
  <c r="K78" s="1"/>
  <c r="J140"/>
  <c r="J138" s="1"/>
  <c r="J137" s="1"/>
  <c r="L288"/>
  <c r="L287" s="1"/>
  <c r="L286" s="1"/>
  <c r="L285" s="1"/>
  <c r="H288"/>
  <c r="H287" s="1"/>
  <c r="H286" s="1"/>
  <c r="H285" s="1"/>
  <c r="J407"/>
  <c r="L428"/>
  <c r="L427" s="1"/>
  <c r="L422" s="1"/>
  <c r="H428"/>
  <c r="H427" s="1"/>
  <c r="H422" s="1"/>
  <c r="J472"/>
  <c r="J471" s="1"/>
  <c r="J470" s="1"/>
  <c r="J459" s="1"/>
  <c r="K485"/>
  <c r="K484" s="1"/>
  <c r="K479" s="1"/>
  <c r="K478" s="1"/>
  <c r="L1066"/>
  <c r="K1185"/>
  <c r="K1184" s="1"/>
  <c r="K1183" s="1"/>
  <c r="K1467"/>
  <c r="K1466" s="1"/>
  <c r="I1482"/>
  <c r="I1506"/>
  <c r="I1513"/>
  <c r="K1520"/>
  <c r="T841"/>
  <c r="T836" s="1"/>
  <c r="T835" s="1"/>
  <c r="O170"/>
  <c r="O169" s="1"/>
  <c r="Q170"/>
  <c r="Q169" s="1"/>
  <c r="Q184"/>
  <c r="Q183" s="1"/>
  <c r="Q182" s="1"/>
  <c r="Q181" s="1"/>
  <c r="P1066"/>
  <c r="O1201"/>
  <c r="P1240"/>
  <c r="P1225" s="1"/>
  <c r="P1285"/>
  <c r="P1280" s="1"/>
  <c r="P1279" s="1"/>
  <c r="R1475"/>
  <c r="R1493"/>
  <c r="R1513"/>
  <c r="Q1582"/>
  <c r="Q1577" s="1"/>
  <c r="Q1576" s="1"/>
  <c r="S703"/>
  <c r="S702" s="1"/>
  <c r="O665"/>
  <c r="P665"/>
  <c r="P650" s="1"/>
  <c r="P649" s="1"/>
  <c r="K1045"/>
  <c r="K1044" s="1"/>
  <c r="M1066"/>
  <c r="O56"/>
  <c r="O55" s="1"/>
  <c r="O54" s="1"/>
  <c r="O47" s="1"/>
  <c r="O512"/>
  <c r="O511" s="1"/>
  <c r="R990"/>
  <c r="R989" s="1"/>
  <c r="R984" s="1"/>
  <c r="R983" s="1"/>
  <c r="Q1067"/>
  <c r="Q1558"/>
  <c r="Q1557" s="1"/>
  <c r="Q1556" s="1"/>
  <c r="Q1555" s="1"/>
  <c r="P1582"/>
  <c r="P1577" s="1"/>
  <c r="P1576" s="1"/>
  <c r="P1553" s="1"/>
  <c r="T667"/>
  <c r="T666" s="1"/>
  <c r="T671"/>
  <c r="T670" s="1"/>
  <c r="I1065"/>
  <c r="I1064" s="1"/>
  <c r="I1062" s="1"/>
  <c r="J1475"/>
  <c r="M364"/>
  <c r="M363" s="1"/>
  <c r="M362" s="1"/>
  <c r="Q38"/>
  <c r="Q37" s="1"/>
  <c r="Q36" s="1"/>
  <c r="Q35" s="1"/>
  <c r="Q88"/>
  <c r="R140"/>
  <c r="R139" s="1"/>
  <c r="Q158"/>
  <c r="Q157" s="1"/>
  <c r="Q156" s="1"/>
  <c r="Q155" s="1"/>
  <c r="Q235"/>
  <c r="Q234" s="1"/>
  <c r="Q472"/>
  <c r="Q471" s="1"/>
  <c r="Q470" s="1"/>
  <c r="Q459" s="1"/>
  <c r="P623"/>
  <c r="P622" s="1"/>
  <c r="I56"/>
  <c r="I55" s="1"/>
  <c r="I54" s="1"/>
  <c r="I47" s="1"/>
  <c r="L184"/>
  <c r="H184"/>
  <c r="H183" s="1"/>
  <c r="H182" s="1"/>
  <c r="H181" s="1"/>
  <c r="I472"/>
  <c r="I471" s="1"/>
  <c r="I470" s="1"/>
  <c r="I459" s="1"/>
  <c r="J485"/>
  <c r="J484" s="1"/>
  <c r="J479" s="1"/>
  <c r="J478" s="1"/>
  <c r="J990"/>
  <c r="J989" s="1"/>
  <c r="M1067"/>
  <c r="I1066"/>
  <c r="L1482"/>
  <c r="H1482"/>
  <c r="T571"/>
  <c r="T570" s="1"/>
  <c r="S790"/>
  <c r="S789" s="1"/>
  <c r="T984"/>
  <c r="S1498"/>
  <c r="N928"/>
  <c r="N927" s="1"/>
  <c r="N919" s="1"/>
  <c r="N918" s="1"/>
  <c r="Q56"/>
  <c r="Q55" s="1"/>
  <c r="Q54" s="1"/>
  <c r="Q47" s="1"/>
  <c r="P88"/>
  <c r="R183"/>
  <c r="R182" s="1"/>
  <c r="R181" s="1"/>
  <c r="P400"/>
  <c r="P399" s="1"/>
  <c r="P780"/>
  <c r="P779" s="1"/>
  <c r="R883"/>
  <c r="R882" s="1"/>
  <c r="Q1066"/>
  <c r="R1123"/>
  <c r="Q861"/>
  <c r="R861"/>
  <c r="I79"/>
  <c r="I78" s="1"/>
  <c r="O158"/>
  <c r="O157" s="1"/>
  <c r="O156" s="1"/>
  <c r="O155" s="1"/>
  <c r="O139"/>
  <c r="O138"/>
  <c r="O137" s="1"/>
  <c r="T152"/>
  <c r="T149"/>
  <c r="T150"/>
  <c r="T148"/>
  <c r="T151"/>
  <c r="S152"/>
  <c r="S151"/>
  <c r="S149"/>
  <c r="T171"/>
  <c r="T170" s="1"/>
  <c r="T169" s="1"/>
  <c r="T172"/>
  <c r="T140"/>
  <c r="T138" s="1"/>
  <c r="T137" s="1"/>
  <c r="K400"/>
  <c r="M746"/>
  <c r="M745" s="1"/>
  <c r="M744" s="1"/>
  <c r="S747"/>
  <c r="M1511"/>
  <c r="M1506" s="1"/>
  <c r="S1512"/>
  <c r="M1580"/>
  <c r="M1579" s="1"/>
  <c r="M1578" s="1"/>
  <c r="S1581"/>
  <c r="M1593"/>
  <c r="M1592" s="1"/>
  <c r="M1582" s="1"/>
  <c r="S1594"/>
  <c r="I140"/>
  <c r="I138" s="1"/>
  <c r="I137" s="1"/>
  <c r="L24"/>
  <c r="H325"/>
  <c r="H324" s="1"/>
  <c r="H315" s="1"/>
  <c r="H304" s="1"/>
  <c r="H283" s="1"/>
  <c r="J79"/>
  <c r="J78" s="1"/>
  <c r="J170"/>
  <c r="J169" s="1"/>
  <c r="J184"/>
  <c r="J183" s="1"/>
  <c r="J182" s="1"/>
  <c r="J181" s="1"/>
  <c r="I184"/>
  <c r="I183" s="1"/>
  <c r="I182" s="1"/>
  <c r="I181" s="1"/>
  <c r="I235"/>
  <c r="I234" s="1"/>
  <c r="J288"/>
  <c r="J287" s="1"/>
  <c r="J286" s="1"/>
  <c r="J285" s="1"/>
  <c r="L407"/>
  <c r="H407"/>
  <c r="K973"/>
  <c r="K972" s="1"/>
  <c r="K971" s="1"/>
  <c r="K990"/>
  <c r="K989" s="1"/>
  <c r="H1066"/>
  <c r="I1206"/>
  <c r="I1201" s="1"/>
  <c r="L1467"/>
  <c r="L1466" s="1"/>
  <c r="H1467"/>
  <c r="H1466" s="1"/>
  <c r="J1482"/>
  <c r="N1493"/>
  <c r="J1493"/>
  <c r="J1498"/>
  <c r="K1513"/>
  <c r="I1520"/>
  <c r="L1558"/>
  <c r="L1557" s="1"/>
  <c r="L1556" s="1"/>
  <c r="L1555" s="1"/>
  <c r="H1558"/>
  <c r="H1557" s="1"/>
  <c r="H1556" s="1"/>
  <c r="H1555" s="1"/>
  <c r="N364"/>
  <c r="N363" s="1"/>
  <c r="N362" s="1"/>
  <c r="S579"/>
  <c r="S578" s="1"/>
  <c r="S30"/>
  <c r="Q79"/>
  <c r="Q78" s="1"/>
  <c r="Q77" s="1"/>
  <c r="Q76" s="1"/>
  <c r="Q67" s="1"/>
  <c r="R235"/>
  <c r="R234" s="1"/>
  <c r="P288"/>
  <c r="P287" s="1"/>
  <c r="P286" s="1"/>
  <c r="P285" s="1"/>
  <c r="O366"/>
  <c r="O361" s="1"/>
  <c r="O360" s="1"/>
  <c r="O359" s="1"/>
  <c r="R407"/>
  <c r="R399" s="1"/>
  <c r="R422"/>
  <c r="Q428"/>
  <c r="Q427" s="1"/>
  <c r="Q422" s="1"/>
  <c r="P479"/>
  <c r="P478" s="1"/>
  <c r="T1046"/>
  <c r="T1045"/>
  <c r="T1044" s="1"/>
  <c r="I814"/>
  <c r="I1285"/>
  <c r="J1331"/>
  <c r="J1330" s="1"/>
  <c r="J1329" s="1"/>
  <c r="J1328" s="1"/>
  <c r="K1437"/>
  <c r="K1432" s="1"/>
  <c r="K1431" s="1"/>
  <c r="P38"/>
  <c r="P37" s="1"/>
  <c r="P36" s="1"/>
  <c r="P35" s="1"/>
  <c r="P79"/>
  <c r="P78" s="1"/>
  <c r="O400"/>
  <c r="O399" s="1"/>
  <c r="O422"/>
  <c r="P428"/>
  <c r="P427" s="1"/>
  <c r="P422" s="1"/>
  <c r="O1240"/>
  <c r="O1225" s="1"/>
  <c r="M1344"/>
  <c r="M1343" s="1"/>
  <c r="S1345"/>
  <c r="M1514"/>
  <c r="S1515"/>
  <c r="J38"/>
  <c r="J37" s="1"/>
  <c r="J36" s="1"/>
  <c r="J35" s="1"/>
  <c r="J325"/>
  <c r="J324" s="1"/>
  <c r="J315" s="1"/>
  <c r="J304" s="1"/>
  <c r="I407"/>
  <c r="I973"/>
  <c r="I972" s="1"/>
  <c r="I971" s="1"/>
  <c r="Q17"/>
  <c r="Q16" s="1"/>
  <c r="Q15" s="1"/>
  <c r="P158"/>
  <c r="P157" s="1"/>
  <c r="P156" s="1"/>
  <c r="P155" s="1"/>
  <c r="P170"/>
  <c r="P169" s="1"/>
  <c r="O183"/>
  <c r="O182" s="1"/>
  <c r="O181" s="1"/>
  <c r="O179" s="1"/>
  <c r="P235"/>
  <c r="P234" s="1"/>
  <c r="P366"/>
  <c r="P361" s="1"/>
  <c r="P360" s="1"/>
  <c r="P359" s="1"/>
  <c r="M928"/>
  <c r="M927" s="1"/>
  <c r="S929"/>
  <c r="J158"/>
  <c r="J157" s="1"/>
  <c r="J156" s="1"/>
  <c r="J155" s="1"/>
  <c r="H24"/>
  <c r="H17" s="1"/>
  <c r="H16" s="1"/>
  <c r="H15" s="1"/>
  <c r="L325"/>
  <c r="L324" s="1"/>
  <c r="K540"/>
  <c r="K539" s="1"/>
  <c r="K814"/>
  <c r="K813" s="1"/>
  <c r="K812" s="1"/>
  <c r="K1065"/>
  <c r="K1064" s="1"/>
  <c r="K1062" s="1"/>
  <c r="L1206"/>
  <c r="H1206"/>
  <c r="H1201" s="1"/>
  <c r="K1331"/>
  <c r="K1330" s="1"/>
  <c r="K1329" s="1"/>
  <c r="K1328" s="1"/>
  <c r="L1475"/>
  <c r="H1475"/>
  <c r="T560"/>
  <c r="T559" s="1"/>
  <c r="T579"/>
  <c r="T578" s="1"/>
  <c r="T653"/>
  <c r="T652" s="1"/>
  <c r="T651" s="1"/>
  <c r="T658"/>
  <c r="T657" s="1"/>
  <c r="T656" s="1"/>
  <c r="T1206"/>
  <c r="T1339"/>
  <c r="T1338" s="1"/>
  <c r="T1337" s="1"/>
  <c r="O17"/>
  <c r="O16" s="1"/>
  <c r="O15" s="1"/>
  <c r="R55"/>
  <c r="R54" s="1"/>
  <c r="R47" s="1"/>
  <c r="Q288"/>
  <c r="Q287" s="1"/>
  <c r="Q286" s="1"/>
  <c r="Q285" s="1"/>
  <c r="O766"/>
  <c r="O765" s="1"/>
  <c r="Q479"/>
  <c r="Q478" s="1"/>
  <c r="Q512"/>
  <c r="Q511" s="1"/>
  <c r="R555"/>
  <c r="R814"/>
  <c r="R813" s="1"/>
  <c r="R812" s="1"/>
  <c r="R836"/>
  <c r="R835" s="1"/>
  <c r="P973"/>
  <c r="P972" s="1"/>
  <c r="P971" s="1"/>
  <c r="O973"/>
  <c r="O972" s="1"/>
  <c r="O971" s="1"/>
  <c r="P990"/>
  <c r="P989" s="1"/>
  <c r="P1045"/>
  <c r="P1044" s="1"/>
  <c r="O1046"/>
  <c r="O1066"/>
  <c r="P1206"/>
  <c r="P1201" s="1"/>
  <c r="P1167" s="1"/>
  <c r="R1240"/>
  <c r="R1225" s="1"/>
  <c r="R1331"/>
  <c r="R1330" s="1"/>
  <c r="R1329" s="1"/>
  <c r="R1328" s="1"/>
  <c r="O1339"/>
  <c r="O1338" s="1"/>
  <c r="O1337" s="1"/>
  <c r="Q1467"/>
  <c r="Q1466" s="1"/>
  <c r="O1482"/>
  <c r="O1474" s="1"/>
  <c r="O1498"/>
  <c r="R1506"/>
  <c r="R1582"/>
  <c r="R1577" s="1"/>
  <c r="R1576" s="1"/>
  <c r="Q665"/>
  <c r="Q650" s="1"/>
  <c r="Q649" s="1"/>
  <c r="S671"/>
  <c r="S670" s="1"/>
  <c r="O459"/>
  <c r="P512"/>
  <c r="P511" s="1"/>
  <c r="O540"/>
  <c r="O539" s="1"/>
  <c r="R623"/>
  <c r="R622" s="1"/>
  <c r="P766"/>
  <c r="P765" s="1"/>
  <c r="R780"/>
  <c r="R779" s="1"/>
  <c r="Q814"/>
  <c r="Q813" s="1"/>
  <c r="Q812" s="1"/>
  <c r="R973"/>
  <c r="R972" s="1"/>
  <c r="R971" s="1"/>
  <c r="Q1037"/>
  <c r="Q1032" s="1"/>
  <c r="Q1031" s="1"/>
  <c r="R1066"/>
  <c r="O1437"/>
  <c r="O1432" s="1"/>
  <c r="O1431" s="1"/>
  <c r="P1467"/>
  <c r="P1466" s="1"/>
  <c r="Q1475"/>
  <c r="Q1474" s="1"/>
  <c r="R1482"/>
  <c r="R1498"/>
  <c r="O1520"/>
  <c r="P555"/>
  <c r="Q574"/>
  <c r="O623"/>
  <c r="O622" s="1"/>
  <c r="T623"/>
  <c r="T622" s="1"/>
  <c r="P841"/>
  <c r="P836" s="1"/>
  <c r="P835" s="1"/>
  <c r="O883"/>
  <c r="O882" s="1"/>
  <c r="P1037"/>
  <c r="P1032" s="1"/>
  <c r="P1091"/>
  <c r="P1090" s="1"/>
  <c r="Q1145"/>
  <c r="Q1280"/>
  <c r="Q1279" s="1"/>
  <c r="Q1489"/>
  <c r="O698"/>
  <c r="O685" s="1"/>
  <c r="O684" s="1"/>
  <c r="O737"/>
  <c r="O728" s="1"/>
  <c r="O727" s="1"/>
  <c r="O841"/>
  <c r="O836" s="1"/>
  <c r="O835" s="1"/>
  <c r="O941"/>
  <c r="O940" s="1"/>
  <c r="O939" s="1"/>
  <c r="Q941"/>
  <c r="Q940" s="1"/>
  <c r="Q939" s="1"/>
  <c r="Q973"/>
  <c r="Q972" s="1"/>
  <c r="Q971" s="1"/>
  <c r="O1123"/>
  <c r="Q1123"/>
  <c r="P1145"/>
  <c r="O1285"/>
  <c r="O1280" s="1"/>
  <c r="O1279" s="1"/>
  <c r="P1339"/>
  <c r="P1338" s="1"/>
  <c r="P1337" s="1"/>
  <c r="P1489"/>
  <c r="R1558"/>
  <c r="R1557" s="1"/>
  <c r="R1556" s="1"/>
  <c r="R1555" s="1"/>
  <c r="R650"/>
  <c r="R649" s="1"/>
  <c r="P737"/>
  <c r="P728" s="1"/>
  <c r="P727" s="1"/>
  <c r="Q737"/>
  <c r="Q728" s="1"/>
  <c r="Q727" s="1"/>
  <c r="R737"/>
  <c r="R728" s="1"/>
  <c r="R727" s="1"/>
  <c r="P698"/>
  <c r="P685" s="1"/>
  <c r="P684" s="1"/>
  <c r="R698"/>
  <c r="R685" s="1"/>
  <c r="R684" s="1"/>
  <c r="Q698"/>
  <c r="O1558"/>
  <c r="O1557" s="1"/>
  <c r="O1556" s="1"/>
  <c r="O1555" s="1"/>
  <c r="T919"/>
  <c r="T918" s="1"/>
  <c r="I919"/>
  <c r="I918" s="1"/>
  <c r="J919"/>
  <c r="J918" s="1"/>
  <c r="K919"/>
  <c r="K918" s="1"/>
  <c r="L919"/>
  <c r="R919"/>
  <c r="T861"/>
  <c r="O861"/>
  <c r="S161"/>
  <c r="O77"/>
  <c r="O76" s="1"/>
  <c r="O67" s="1"/>
  <c r="R445"/>
  <c r="R446"/>
  <c r="R17"/>
  <c r="R16" s="1"/>
  <c r="R15" s="1"/>
  <c r="P56"/>
  <c r="P55" s="1"/>
  <c r="P54" s="1"/>
  <c r="P47" s="1"/>
  <c r="R170"/>
  <c r="R169" s="1"/>
  <c r="R315"/>
  <c r="R304" s="1"/>
  <c r="R283" s="1"/>
  <c r="P459"/>
  <c r="O479"/>
  <c r="O478" s="1"/>
  <c r="R512"/>
  <c r="R511" s="1"/>
  <c r="O555"/>
  <c r="P574"/>
  <c r="Q766"/>
  <c r="Q765" s="1"/>
  <c r="O780"/>
  <c r="O779" s="1"/>
  <c r="Q780"/>
  <c r="Q779" s="1"/>
  <c r="S814"/>
  <c r="S813" s="1"/>
  <c r="S812" s="1"/>
  <c r="Q883"/>
  <c r="Q882" s="1"/>
  <c r="Q315"/>
  <c r="Q304" s="1"/>
  <c r="Q316"/>
  <c r="O446"/>
  <c r="O445"/>
  <c r="Q445"/>
  <c r="Q446"/>
  <c r="Q140"/>
  <c r="P183"/>
  <c r="P182" s="1"/>
  <c r="P181" s="1"/>
  <c r="O574"/>
  <c r="O650"/>
  <c r="O649" s="1"/>
  <c r="Q685"/>
  <c r="Q684" s="1"/>
  <c r="P139"/>
  <c r="P138"/>
  <c r="P137" s="1"/>
  <c r="P316"/>
  <c r="P315"/>
  <c r="P304" s="1"/>
  <c r="T316"/>
  <c r="P446"/>
  <c r="P445"/>
  <c r="Q555"/>
  <c r="R574"/>
  <c r="T446"/>
  <c r="T445"/>
  <c r="O315"/>
  <c r="O304" s="1"/>
  <c r="O283" s="1"/>
  <c r="R459"/>
  <c r="Q836"/>
  <c r="Q835" s="1"/>
  <c r="S1046"/>
  <c r="O919"/>
  <c r="O918" s="1"/>
  <c r="O1037"/>
  <c r="O1032" s="1"/>
  <c r="O1031" s="1"/>
  <c r="O1091"/>
  <c r="O1090" s="1"/>
  <c r="Q1091"/>
  <c r="Q1090" s="1"/>
  <c r="O1145"/>
  <c r="O1167"/>
  <c r="Q1240"/>
  <c r="Q1225" s="1"/>
  <c r="P861"/>
  <c r="P883"/>
  <c r="P882" s="1"/>
  <c r="P919"/>
  <c r="P918" s="1"/>
  <c r="S148"/>
  <c r="S150"/>
  <c r="Q404"/>
  <c r="Q400" s="1"/>
  <c r="Q399" s="1"/>
  <c r="P941"/>
  <c r="P940" s="1"/>
  <c r="P939" s="1"/>
  <c r="S973"/>
  <c r="S972" s="1"/>
  <c r="S971" s="1"/>
  <c r="R1037"/>
  <c r="R1032" s="1"/>
  <c r="R1031" s="1"/>
  <c r="R1091"/>
  <c r="R1090" s="1"/>
  <c r="P1123"/>
  <c r="R1167"/>
  <c r="R1065"/>
  <c r="R1064" s="1"/>
  <c r="R1062" s="1"/>
  <c r="O1331"/>
  <c r="O1330" s="1"/>
  <c r="O1329" s="1"/>
  <c r="O1328" s="1"/>
  <c r="Q1339"/>
  <c r="Q1338" s="1"/>
  <c r="Q1337" s="1"/>
  <c r="R1339"/>
  <c r="R1338" s="1"/>
  <c r="R1337" s="1"/>
  <c r="P1437"/>
  <c r="P1432" s="1"/>
  <c r="P1431" s="1"/>
  <c r="O1582"/>
  <c r="O1577" s="1"/>
  <c r="O1576" s="1"/>
  <c r="P1601"/>
  <c r="P1599" s="1"/>
  <c r="R1437"/>
  <c r="R1432" s="1"/>
  <c r="R1431" s="1"/>
  <c r="O1601"/>
  <c r="O1599" s="1"/>
  <c r="O1065"/>
  <c r="O1064" s="1"/>
  <c r="O1062" s="1"/>
  <c r="Q1437"/>
  <c r="Q1432" s="1"/>
  <c r="Q1431" s="1"/>
  <c r="Q1601"/>
  <c r="Q1599" s="1"/>
  <c r="M1498"/>
  <c r="M1493"/>
  <c r="N1482"/>
  <c r="N1467"/>
  <c r="N1466" s="1"/>
  <c r="M1285"/>
  <c r="N790"/>
  <c r="N789" s="1"/>
  <c r="N780" s="1"/>
  <c r="N779" s="1"/>
  <c r="N540"/>
  <c r="N539" s="1"/>
  <c r="N428"/>
  <c r="N427" s="1"/>
  <c r="N407"/>
  <c r="L400"/>
  <c r="H400"/>
  <c r="J400"/>
  <c r="J399" s="1"/>
  <c r="I400"/>
  <c r="N325"/>
  <c r="N324" s="1"/>
  <c r="N288"/>
  <c r="N287" s="1"/>
  <c r="N286" s="1"/>
  <c r="N285" s="1"/>
  <c r="N170"/>
  <c r="N169" s="1"/>
  <c r="N140"/>
  <c r="N139" s="1"/>
  <c r="I1601"/>
  <c r="I1599" s="1"/>
  <c r="N1601"/>
  <c r="N1599" s="1"/>
  <c r="J1601"/>
  <c r="J1599" s="1"/>
  <c r="K1601"/>
  <c r="K1599" s="1"/>
  <c r="L1601"/>
  <c r="L1599" s="1"/>
  <c r="H1601"/>
  <c r="H1599" s="1"/>
  <c r="I1582"/>
  <c r="I1577" s="1"/>
  <c r="I1576" s="1"/>
  <c r="L1582"/>
  <c r="L1577" s="1"/>
  <c r="L1576" s="1"/>
  <c r="L1553" s="1"/>
  <c r="H1582"/>
  <c r="H1577" s="1"/>
  <c r="H1576" s="1"/>
  <c r="H1553" s="1"/>
  <c r="J1582"/>
  <c r="J1577" s="1"/>
  <c r="J1576" s="1"/>
  <c r="K1582"/>
  <c r="K1577" s="1"/>
  <c r="K1576" s="1"/>
  <c r="N1582"/>
  <c r="N1577" s="1"/>
  <c r="N1576" s="1"/>
  <c r="J1558"/>
  <c r="J1557" s="1"/>
  <c r="J1556" s="1"/>
  <c r="J1555" s="1"/>
  <c r="I1558"/>
  <c r="I1557" s="1"/>
  <c r="I1556" s="1"/>
  <c r="I1555" s="1"/>
  <c r="K1558"/>
  <c r="K1557" s="1"/>
  <c r="K1556" s="1"/>
  <c r="K1555" s="1"/>
  <c r="J1520"/>
  <c r="J1513"/>
  <c r="L1513"/>
  <c r="K1506"/>
  <c r="N1506"/>
  <c r="J1506"/>
  <c r="L1506"/>
  <c r="L1498"/>
  <c r="L1493"/>
  <c r="I1489"/>
  <c r="K1482"/>
  <c r="K1475"/>
  <c r="I1475"/>
  <c r="I1467"/>
  <c r="I1466" s="1"/>
  <c r="N1437"/>
  <c r="N1432" s="1"/>
  <c r="N1431" s="1"/>
  <c r="J1437"/>
  <c r="J1432" s="1"/>
  <c r="J1431" s="1"/>
  <c r="I1437"/>
  <c r="I1432" s="1"/>
  <c r="I1431" s="1"/>
  <c r="L1437"/>
  <c r="L1432" s="1"/>
  <c r="L1431" s="1"/>
  <c r="I1339"/>
  <c r="I1338" s="1"/>
  <c r="I1337" s="1"/>
  <c r="J1339"/>
  <c r="J1338" s="1"/>
  <c r="J1337" s="1"/>
  <c r="H1339"/>
  <c r="H1338" s="1"/>
  <c r="H1337" s="1"/>
  <c r="K1339"/>
  <c r="K1338" s="1"/>
  <c r="K1337" s="1"/>
  <c r="L1339"/>
  <c r="L1338" s="1"/>
  <c r="L1337" s="1"/>
  <c r="I1331"/>
  <c r="I1330" s="1"/>
  <c r="I1329" s="1"/>
  <c r="I1328" s="1"/>
  <c r="I1294"/>
  <c r="I1280" s="1"/>
  <c r="I1279" s="1"/>
  <c r="L1294"/>
  <c r="J1294"/>
  <c r="K1294"/>
  <c r="L1285"/>
  <c r="J1285"/>
  <c r="K1285"/>
  <c r="N1240"/>
  <c r="N1225" s="1"/>
  <c r="J1240"/>
  <c r="J1225" s="1"/>
  <c r="K1240"/>
  <c r="L1240"/>
  <c r="L1225" s="1"/>
  <c r="H1240"/>
  <c r="I1240"/>
  <c r="I1225" s="1"/>
  <c r="K1225"/>
  <c r="J1206"/>
  <c r="J1201" s="1"/>
  <c r="L1201"/>
  <c r="I1185"/>
  <c r="I1184" s="1"/>
  <c r="I1183" s="1"/>
  <c r="N1145"/>
  <c r="J1145"/>
  <c r="H1145"/>
  <c r="K1145"/>
  <c r="L1145"/>
  <c r="I1145"/>
  <c r="J1123"/>
  <c r="H1123"/>
  <c r="K1123"/>
  <c r="L1123"/>
  <c r="I1123"/>
  <c r="I1091"/>
  <c r="I1090" s="1"/>
  <c r="J1091"/>
  <c r="J1090" s="1"/>
  <c r="H1091"/>
  <c r="H1090" s="1"/>
  <c r="K1091"/>
  <c r="K1090" s="1"/>
  <c r="L1091"/>
  <c r="L1090" s="1"/>
  <c r="L1067"/>
  <c r="H1067"/>
  <c r="N1065"/>
  <c r="N1064" s="1"/>
  <c r="N1062" s="1"/>
  <c r="J1065"/>
  <c r="J1064" s="1"/>
  <c r="J1062" s="1"/>
  <c r="N1067"/>
  <c r="J1067"/>
  <c r="N1046"/>
  <c r="J1046"/>
  <c r="M1045"/>
  <c r="M1044" s="1"/>
  <c r="I1045"/>
  <c r="I1044" s="1"/>
  <c r="L1046"/>
  <c r="H1046"/>
  <c r="L1037"/>
  <c r="L1032" s="1"/>
  <c r="L1031" s="1"/>
  <c r="H1037"/>
  <c r="H1032" s="1"/>
  <c r="I1037"/>
  <c r="I1032" s="1"/>
  <c r="J1037"/>
  <c r="J1032" s="1"/>
  <c r="J1031" s="1"/>
  <c r="K1037"/>
  <c r="K1032" s="1"/>
  <c r="N1037"/>
  <c r="N1032" s="1"/>
  <c r="N1031" s="1"/>
  <c r="J984"/>
  <c r="J983" s="1"/>
  <c r="I984"/>
  <c r="I983" s="1"/>
  <c r="K984"/>
  <c r="K983" s="1"/>
  <c r="J973"/>
  <c r="J972" s="1"/>
  <c r="J971" s="1"/>
  <c r="H973"/>
  <c r="H972" s="1"/>
  <c r="H971" s="1"/>
  <c r="L973"/>
  <c r="L972" s="1"/>
  <c r="L971" s="1"/>
  <c r="I941"/>
  <c r="I940" s="1"/>
  <c r="I939" s="1"/>
  <c r="I937" s="1"/>
  <c r="L941"/>
  <c r="L940" s="1"/>
  <c r="L939" s="1"/>
  <c r="H941"/>
  <c r="H940" s="1"/>
  <c r="H939" s="1"/>
  <c r="J941"/>
  <c r="J940" s="1"/>
  <c r="J939" s="1"/>
  <c r="K941"/>
  <c r="K940" s="1"/>
  <c r="K939" s="1"/>
  <c r="K937" s="1"/>
  <c r="H919"/>
  <c r="H918" s="1"/>
  <c r="L918"/>
  <c r="L883"/>
  <c r="L882" s="1"/>
  <c r="I883"/>
  <c r="I882" s="1"/>
  <c r="J883"/>
  <c r="J882" s="1"/>
  <c r="K883"/>
  <c r="K882" s="1"/>
  <c r="H883"/>
  <c r="H882" s="1"/>
  <c r="L861"/>
  <c r="J861"/>
  <c r="K861"/>
  <c r="N861"/>
  <c r="I861"/>
  <c r="L841"/>
  <c r="L836" s="1"/>
  <c r="L835" s="1"/>
  <c r="K841"/>
  <c r="K836" s="1"/>
  <c r="K835" s="1"/>
  <c r="H841"/>
  <c r="H836" s="1"/>
  <c r="H835" s="1"/>
  <c r="I841"/>
  <c r="I836" s="1"/>
  <c r="I835" s="1"/>
  <c r="J841"/>
  <c r="J836" s="1"/>
  <c r="J835" s="1"/>
  <c r="I813"/>
  <c r="I812" s="1"/>
  <c r="J814"/>
  <c r="J813" s="1"/>
  <c r="J812" s="1"/>
  <c r="H814"/>
  <c r="H813" s="1"/>
  <c r="H812" s="1"/>
  <c r="L814"/>
  <c r="L813" s="1"/>
  <c r="L812" s="1"/>
  <c r="K790"/>
  <c r="K789" s="1"/>
  <c r="K780" s="1"/>
  <c r="K779" s="1"/>
  <c r="I790"/>
  <c r="I789" s="1"/>
  <c r="I780" s="1"/>
  <c r="I779" s="1"/>
  <c r="I766"/>
  <c r="I765" s="1"/>
  <c r="J766"/>
  <c r="J765" s="1"/>
  <c r="K766"/>
  <c r="K765" s="1"/>
  <c r="L766"/>
  <c r="L765" s="1"/>
  <c r="I728"/>
  <c r="I727" s="1"/>
  <c r="N728"/>
  <c r="N727" s="1"/>
  <c r="J728"/>
  <c r="J727" s="1"/>
  <c r="K728"/>
  <c r="K727" s="1"/>
  <c r="L728"/>
  <c r="L727" s="1"/>
  <c r="I685"/>
  <c r="I684" s="1"/>
  <c r="J685"/>
  <c r="J684" s="1"/>
  <c r="K685"/>
  <c r="K684" s="1"/>
  <c r="L685"/>
  <c r="L684" s="1"/>
  <c r="J650"/>
  <c r="J649" s="1"/>
  <c r="I650"/>
  <c r="I649" s="1"/>
  <c r="K650"/>
  <c r="K649" s="1"/>
  <c r="L650"/>
  <c r="L649" s="1"/>
  <c r="L623"/>
  <c r="L622" s="1"/>
  <c r="H623"/>
  <c r="H622" s="1"/>
  <c r="M623"/>
  <c r="M622" s="1"/>
  <c r="I623"/>
  <c r="I622" s="1"/>
  <c r="N623"/>
  <c r="N622" s="1"/>
  <c r="J623"/>
  <c r="J622" s="1"/>
  <c r="K623"/>
  <c r="K622" s="1"/>
  <c r="L574"/>
  <c r="H574"/>
  <c r="I574"/>
  <c r="J574"/>
  <c r="K574"/>
  <c r="I555"/>
  <c r="N555"/>
  <c r="J555"/>
  <c r="H555"/>
  <c r="K555"/>
  <c r="L555"/>
  <c r="H540"/>
  <c r="H539" s="1"/>
  <c r="M540"/>
  <c r="M539" s="1"/>
  <c r="I540"/>
  <c r="I539" s="1"/>
  <c r="L540"/>
  <c r="L539" s="1"/>
  <c r="I512"/>
  <c r="I511" s="1"/>
  <c r="J512"/>
  <c r="J511" s="1"/>
  <c r="K512"/>
  <c r="K511" s="1"/>
  <c r="L512"/>
  <c r="L511" s="1"/>
  <c r="N512"/>
  <c r="N511" s="1"/>
  <c r="I479"/>
  <c r="I478" s="1"/>
  <c r="N479"/>
  <c r="N478" s="1"/>
  <c r="M472"/>
  <c r="M471" s="1"/>
  <c r="M470" s="1"/>
  <c r="K459"/>
  <c r="H459"/>
  <c r="N445"/>
  <c r="N446"/>
  <c r="J445"/>
  <c r="J446"/>
  <c r="I445"/>
  <c r="I446"/>
  <c r="K445"/>
  <c r="K446"/>
  <c r="M445"/>
  <c r="M446"/>
  <c r="L446"/>
  <c r="L445"/>
  <c r="H446"/>
  <c r="K428"/>
  <c r="K427" s="1"/>
  <c r="K422" s="1"/>
  <c r="I428"/>
  <c r="I427" s="1"/>
  <c r="I422" s="1"/>
  <c r="N422"/>
  <c r="K407"/>
  <c r="N400"/>
  <c r="I366"/>
  <c r="I361" s="1"/>
  <c r="I360" s="1"/>
  <c r="I359" s="1"/>
  <c r="L366"/>
  <c r="L361" s="1"/>
  <c r="L360" s="1"/>
  <c r="L359" s="1"/>
  <c r="J366"/>
  <c r="J361" s="1"/>
  <c r="J360" s="1"/>
  <c r="J359" s="1"/>
  <c r="K366"/>
  <c r="K361" s="1"/>
  <c r="K360" s="1"/>
  <c r="K359" s="1"/>
  <c r="K325"/>
  <c r="K324" s="1"/>
  <c r="K315" s="1"/>
  <c r="K304" s="1"/>
  <c r="I325"/>
  <c r="I324" s="1"/>
  <c r="I315" s="1"/>
  <c r="I304" s="1"/>
  <c r="N316"/>
  <c r="J316"/>
  <c r="L316"/>
  <c r="L315"/>
  <c r="L304" s="1"/>
  <c r="H316"/>
  <c r="M316"/>
  <c r="I316"/>
  <c r="K316"/>
  <c r="K288"/>
  <c r="K287" s="1"/>
  <c r="K286" s="1"/>
  <c r="K285" s="1"/>
  <c r="I288"/>
  <c r="I287" s="1"/>
  <c r="I286" s="1"/>
  <c r="I285" s="1"/>
  <c r="N235"/>
  <c r="N234" s="1"/>
  <c r="J235"/>
  <c r="J234" s="1"/>
  <c r="H235"/>
  <c r="K235"/>
  <c r="K234" s="1"/>
  <c r="L235"/>
  <c r="L234" s="1"/>
  <c r="L183"/>
  <c r="L182" s="1"/>
  <c r="L181" s="1"/>
  <c r="K184"/>
  <c r="K183" s="1"/>
  <c r="K182" s="1"/>
  <c r="K181" s="1"/>
  <c r="L170"/>
  <c r="L169" s="1"/>
  <c r="I170"/>
  <c r="I169" s="1"/>
  <c r="K170"/>
  <c r="K169" s="1"/>
  <c r="K158"/>
  <c r="K157" s="1"/>
  <c r="K156" s="1"/>
  <c r="K155" s="1"/>
  <c r="M158"/>
  <c r="M157" s="1"/>
  <c r="M156" s="1"/>
  <c r="M155" s="1"/>
  <c r="I158"/>
  <c r="I157" s="1"/>
  <c r="I156" s="1"/>
  <c r="I155" s="1"/>
  <c r="I135" s="1"/>
  <c r="L140"/>
  <c r="L138" s="1"/>
  <c r="L137" s="1"/>
  <c r="H140"/>
  <c r="H139" s="1"/>
  <c r="K140"/>
  <c r="K139" s="1"/>
  <c r="N138"/>
  <c r="N137" s="1"/>
  <c r="I139"/>
  <c r="K88"/>
  <c r="K77" s="1"/>
  <c r="K76" s="1"/>
  <c r="K67" s="1"/>
  <c r="J88"/>
  <c r="I88"/>
  <c r="L88"/>
  <c r="J55"/>
  <c r="J54" s="1"/>
  <c r="J47" s="1"/>
  <c r="K55"/>
  <c r="K54" s="1"/>
  <c r="K47" s="1"/>
  <c r="K38"/>
  <c r="K37" s="1"/>
  <c r="K36" s="1"/>
  <c r="K35" s="1"/>
  <c r="I38"/>
  <c r="I37" s="1"/>
  <c r="I36" s="1"/>
  <c r="I35" s="1"/>
  <c r="I24"/>
  <c r="I17" s="1"/>
  <c r="I16" s="1"/>
  <c r="I15" s="1"/>
  <c r="K24"/>
  <c r="K17" s="1"/>
  <c r="K16" s="1"/>
  <c r="K15" s="1"/>
  <c r="L17"/>
  <c r="L16" s="1"/>
  <c r="L15" s="1"/>
  <c r="M941" l="1"/>
  <c r="M940" s="1"/>
  <c r="M939" s="1"/>
  <c r="AL665"/>
  <c r="AF1077"/>
  <c r="AF1076" s="1"/>
  <c r="AF1075" s="1"/>
  <c r="AF1074" s="1"/>
  <c r="AF1073" s="1"/>
  <c r="AL1078"/>
  <c r="AL1077" s="1"/>
  <c r="AL1076" s="1"/>
  <c r="AL1075" s="1"/>
  <c r="AL1074" s="1"/>
  <c r="AL1073" s="1"/>
  <c r="AE671"/>
  <c r="AE670" s="1"/>
  <c r="AK672"/>
  <c r="AK671" s="1"/>
  <c r="AK670" s="1"/>
  <c r="AE713"/>
  <c r="AE712" s="1"/>
  <c r="AK714"/>
  <c r="AK713" s="1"/>
  <c r="AK712" s="1"/>
  <c r="AE132"/>
  <c r="AE131" s="1"/>
  <c r="AE130" s="1"/>
  <c r="AE129" s="1"/>
  <c r="AK133"/>
  <c r="AK132" s="1"/>
  <c r="AK131" s="1"/>
  <c r="AK130" s="1"/>
  <c r="AK129" s="1"/>
  <c r="AF713"/>
  <c r="AF712" s="1"/>
  <c r="AL714"/>
  <c r="AL713" s="1"/>
  <c r="AL712" s="1"/>
  <c r="AE1077"/>
  <c r="AE1076" s="1"/>
  <c r="AE1075" s="1"/>
  <c r="AE1074" s="1"/>
  <c r="AE1073" s="1"/>
  <c r="AK1078"/>
  <c r="AK1077" s="1"/>
  <c r="AK1076" s="1"/>
  <c r="AK1075" s="1"/>
  <c r="AK1074" s="1"/>
  <c r="AK1073" s="1"/>
  <c r="AF111"/>
  <c r="AF110" s="1"/>
  <c r="AL112"/>
  <c r="AL111" s="1"/>
  <c r="AL110" s="1"/>
  <c r="AF84"/>
  <c r="AL85"/>
  <c r="AL84" s="1"/>
  <c r="AE667"/>
  <c r="AE666" s="1"/>
  <c r="AK668"/>
  <c r="AK667" s="1"/>
  <c r="AK666" s="1"/>
  <c r="AK665" s="1"/>
  <c r="AF132"/>
  <c r="AF131" s="1"/>
  <c r="AF130" s="1"/>
  <c r="AF129" s="1"/>
  <c r="AL133"/>
  <c r="AL132" s="1"/>
  <c r="AL131" s="1"/>
  <c r="AL130" s="1"/>
  <c r="AL129" s="1"/>
  <c r="AE1305"/>
  <c r="AE1304" s="1"/>
  <c r="AK1306"/>
  <c r="AK1305" s="1"/>
  <c r="AK1304" s="1"/>
  <c r="AE111"/>
  <c r="AE110" s="1"/>
  <c r="AK112"/>
  <c r="AK111" s="1"/>
  <c r="AK110" s="1"/>
  <c r="T24"/>
  <c r="T17" s="1"/>
  <c r="T16" s="1"/>
  <c r="T15" s="1"/>
  <c r="M1294"/>
  <c r="J1474"/>
  <c r="J283"/>
  <c r="K1167"/>
  <c r="R1280"/>
  <c r="R1279" s="1"/>
  <c r="T1493"/>
  <c r="T1467"/>
  <c r="T1466" s="1"/>
  <c r="T1437"/>
  <c r="T766"/>
  <c r="T765" s="1"/>
  <c r="T38"/>
  <c r="T37" s="1"/>
  <c r="T36" s="1"/>
  <c r="T35" s="1"/>
  <c r="M183"/>
  <c r="M182" s="1"/>
  <c r="M181" s="1"/>
  <c r="N1513"/>
  <c r="M1437"/>
  <c r="S1437"/>
  <c r="Q179"/>
  <c r="M459"/>
  <c r="L1474"/>
  <c r="T737"/>
  <c r="T728" s="1"/>
  <c r="T727" s="1"/>
  <c r="T698"/>
  <c r="T685" s="1"/>
  <c r="T684" s="1"/>
  <c r="S1206"/>
  <c r="S1201" s="1"/>
  <c r="T813"/>
  <c r="T812" s="1"/>
  <c r="T511"/>
  <c r="T235"/>
  <c r="T234" s="1"/>
  <c r="S737"/>
  <c r="T184"/>
  <c r="N574"/>
  <c r="J135"/>
  <c r="S88"/>
  <c r="N315"/>
  <c r="N304" s="1"/>
  <c r="N983"/>
  <c r="N38"/>
  <c r="N37" s="1"/>
  <c r="N36" s="1"/>
  <c r="N35" s="1"/>
  <c r="N459"/>
  <c r="K1031"/>
  <c r="L399"/>
  <c r="L393" s="1"/>
  <c r="L387" s="1"/>
  <c r="L349" s="1"/>
  <c r="T983"/>
  <c r="T1513"/>
  <c r="T883"/>
  <c r="T882" s="1"/>
  <c r="J77"/>
  <c r="J76" s="1"/>
  <c r="J67" s="1"/>
  <c r="J139"/>
  <c r="I1474"/>
  <c r="S1065"/>
  <c r="S1064" s="1"/>
  <c r="S1062" s="1"/>
  <c r="S158"/>
  <c r="S157" s="1"/>
  <c r="S156" s="1"/>
  <c r="S155" s="1"/>
  <c r="S665"/>
  <c r="M919"/>
  <c r="M918" s="1"/>
  <c r="S1067"/>
  <c r="J1167"/>
  <c r="P179"/>
  <c r="T139"/>
  <c r="R937"/>
  <c r="S1601"/>
  <c r="S1599" s="1"/>
  <c r="T1520"/>
  <c r="T1506"/>
  <c r="T1240"/>
  <c r="T1225" s="1"/>
  <c r="T1123"/>
  <c r="T973"/>
  <c r="T972" s="1"/>
  <c r="T971" s="1"/>
  <c r="T790"/>
  <c r="T789" s="1"/>
  <c r="T780" s="1"/>
  <c r="T779" s="1"/>
  <c r="T485"/>
  <c r="T484" s="1"/>
  <c r="T479" s="1"/>
  <c r="T478" s="1"/>
  <c r="T400"/>
  <c r="T399" s="1"/>
  <c r="T325"/>
  <c r="T324" s="1"/>
  <c r="T315" s="1"/>
  <c r="T304" s="1"/>
  <c r="S183"/>
  <c r="S182" s="1"/>
  <c r="S181" s="1"/>
  <c r="T1582"/>
  <c r="T1577" s="1"/>
  <c r="T1576" s="1"/>
  <c r="T1553" s="1"/>
  <c r="S1520"/>
  <c r="S1294"/>
  <c r="T1145"/>
  <c r="T1032"/>
  <c r="T366"/>
  <c r="T361" s="1"/>
  <c r="T360" s="1"/>
  <c r="T359" s="1"/>
  <c r="T288"/>
  <c r="T287" s="1"/>
  <c r="T286" s="1"/>
  <c r="T285" s="1"/>
  <c r="T88"/>
  <c r="T79"/>
  <c r="T78" s="1"/>
  <c r="R393"/>
  <c r="R387" s="1"/>
  <c r="N1091"/>
  <c r="N1090" s="1"/>
  <c r="N88"/>
  <c r="Y665"/>
  <c r="N79"/>
  <c r="N78" s="1"/>
  <c r="N77" s="1"/>
  <c r="N76" s="1"/>
  <c r="N67" s="1"/>
  <c r="T1285"/>
  <c r="T1294"/>
  <c r="N941"/>
  <c r="N940" s="1"/>
  <c r="N939" s="1"/>
  <c r="N937" s="1"/>
  <c r="AF665"/>
  <c r="Y123"/>
  <c r="Y122" s="1"/>
  <c r="Y121" s="1"/>
  <c r="Y120" s="1"/>
  <c r="Y119" s="1"/>
  <c r="Y118" s="1"/>
  <c r="AE124"/>
  <c r="Y99"/>
  <c r="Y98" s="1"/>
  <c r="AE100"/>
  <c r="Y86"/>
  <c r="AE87"/>
  <c r="Z57"/>
  <c r="AF58"/>
  <c r="Z31"/>
  <c r="AF33"/>
  <c r="Z637"/>
  <c r="Z636" s="1"/>
  <c r="Z635" s="1"/>
  <c r="Z634" s="1"/>
  <c r="AF638"/>
  <c r="Y1596"/>
  <c r="Y1595" s="1"/>
  <c r="AE1597"/>
  <c r="Y1584"/>
  <c r="Y1583" s="1"/>
  <c r="AE1585"/>
  <c r="Z1543"/>
  <c r="Z1542" s="1"/>
  <c r="Z1541" s="1"/>
  <c r="Z1540" s="1"/>
  <c r="Z1539" s="1"/>
  <c r="AF1544"/>
  <c r="Z1518"/>
  <c r="AF1519"/>
  <c r="Z1509"/>
  <c r="AF1510"/>
  <c r="Z1499"/>
  <c r="AF1500"/>
  <c r="Z1487"/>
  <c r="AF1488"/>
  <c r="Z1472"/>
  <c r="AF1473"/>
  <c r="Z1451"/>
  <c r="Z1450" s="1"/>
  <c r="AF1452"/>
  <c r="Y1426"/>
  <c r="Y1425" s="1"/>
  <c r="Y1424" s="1"/>
  <c r="Y1423" s="1"/>
  <c r="Y1422" s="1"/>
  <c r="AE1427"/>
  <c r="Y1410"/>
  <c r="Y1409" s="1"/>
  <c r="AE1411"/>
  <c r="Y1398"/>
  <c r="Y1397" s="1"/>
  <c r="AE1399"/>
  <c r="Y1386"/>
  <c r="Y1385" s="1"/>
  <c r="AE1387"/>
  <c r="Y1374"/>
  <c r="Y1373" s="1"/>
  <c r="AE1375"/>
  <c r="Y1362"/>
  <c r="Y1361" s="1"/>
  <c r="AE1363"/>
  <c r="Y1350"/>
  <c r="Y1349" s="1"/>
  <c r="AE1351"/>
  <c r="Z1332"/>
  <c r="AF1333"/>
  <c r="Z1296"/>
  <c r="Z1295" s="1"/>
  <c r="AF1297"/>
  <c r="Z1252"/>
  <c r="Z1251" s="1"/>
  <c r="Z1250" s="1"/>
  <c r="Z1249" s="1"/>
  <c r="AF1253"/>
  <c r="Y1222"/>
  <c r="Y1221" s="1"/>
  <c r="Y1220" s="1"/>
  <c r="Y1219" s="1"/>
  <c r="AE1223"/>
  <c r="Y1188"/>
  <c r="AE1189"/>
  <c r="Y1164"/>
  <c r="Y1163" s="1"/>
  <c r="Y1162" s="1"/>
  <c r="Y1161" s="1"/>
  <c r="AE1165"/>
  <c r="Z1137"/>
  <c r="Z1136" s="1"/>
  <c r="Z1135" s="1"/>
  <c r="Z1134" s="1"/>
  <c r="AF1138"/>
  <c r="Y1107"/>
  <c r="Y1106" s="1"/>
  <c r="AE1108"/>
  <c r="Y1042"/>
  <c r="Y1041" s="1"/>
  <c r="AE1043"/>
  <c r="Z993"/>
  <c r="Z990" s="1"/>
  <c r="Z989" s="1"/>
  <c r="AF994"/>
  <c r="Z961"/>
  <c r="Z960" s="1"/>
  <c r="AF962"/>
  <c r="Z949"/>
  <c r="Z948" s="1"/>
  <c r="AF950"/>
  <c r="Z922"/>
  <c r="Z921" s="1"/>
  <c r="Z920" s="1"/>
  <c r="AF923"/>
  <c r="Z846"/>
  <c r="Z845" s="1"/>
  <c r="AF847"/>
  <c r="Z816"/>
  <c r="Z815" s="1"/>
  <c r="AF817"/>
  <c r="Z787"/>
  <c r="Z786" s="1"/>
  <c r="Z785" s="1"/>
  <c r="AF788"/>
  <c r="Y696"/>
  <c r="Y695" s="1"/>
  <c r="Y694" s="1"/>
  <c r="AE697"/>
  <c r="Z576"/>
  <c r="Z575" s="1"/>
  <c r="AF577"/>
  <c r="Z519"/>
  <c r="Z518" s="1"/>
  <c r="Z517" s="1"/>
  <c r="AF520"/>
  <c r="Z473"/>
  <c r="AF474"/>
  <c r="Z442"/>
  <c r="Z441" s="1"/>
  <c r="Z440" s="1"/>
  <c r="Z439" s="1"/>
  <c r="Z438" s="1"/>
  <c r="Z437" s="1"/>
  <c r="AF443"/>
  <c r="Z410"/>
  <c r="AF411"/>
  <c r="Y384"/>
  <c r="Y383" s="1"/>
  <c r="Y382" s="1"/>
  <c r="AE385"/>
  <c r="Z368"/>
  <c r="Z367" s="1"/>
  <c r="AF369"/>
  <c r="Z326"/>
  <c r="AF327"/>
  <c r="Y301"/>
  <c r="Y300" s="1"/>
  <c r="Y299" s="1"/>
  <c r="Y298" s="1"/>
  <c r="Y297" s="1"/>
  <c r="AE302"/>
  <c r="Y224"/>
  <c r="Y223" s="1"/>
  <c r="Y222" s="1"/>
  <c r="Y221" s="1"/>
  <c r="Y220" s="1"/>
  <c r="AE225"/>
  <c r="Y185"/>
  <c r="AE186"/>
  <c r="Z141"/>
  <c r="AF142"/>
  <c r="Y102"/>
  <c r="Y101" s="1"/>
  <c r="AE103"/>
  <c r="Y90"/>
  <c r="Y89" s="1"/>
  <c r="AE91"/>
  <c r="Y64"/>
  <c r="Y63" s="1"/>
  <c r="AE65"/>
  <c r="Y41"/>
  <c r="AE42"/>
  <c r="Z108"/>
  <c r="Z107" s="1"/>
  <c r="AF109"/>
  <c r="Z96"/>
  <c r="Z95" s="1"/>
  <c r="AF97"/>
  <c r="Z82"/>
  <c r="AF83"/>
  <c r="Z52"/>
  <c r="Z51" s="1"/>
  <c r="Z50" s="1"/>
  <c r="Z49" s="1"/>
  <c r="Z48" s="1"/>
  <c r="AF53"/>
  <c r="Z29"/>
  <c r="AF30"/>
  <c r="K179"/>
  <c r="M1513"/>
  <c r="N1339"/>
  <c r="N1338" s="1"/>
  <c r="N1337" s="1"/>
  <c r="T941"/>
  <c r="T940" s="1"/>
  <c r="T939" s="1"/>
  <c r="T937" s="1"/>
  <c r="T1482"/>
  <c r="T1031"/>
  <c r="S941"/>
  <c r="S940" s="1"/>
  <c r="S939" s="1"/>
  <c r="T555"/>
  <c r="T56"/>
  <c r="T55" s="1"/>
  <c r="T54" s="1"/>
  <c r="T47" s="1"/>
  <c r="T1601"/>
  <c r="T1599" s="1"/>
  <c r="T1475"/>
  <c r="T1091"/>
  <c r="T1090" s="1"/>
  <c r="M88"/>
  <c r="M1339"/>
  <c r="M1338" s="1"/>
  <c r="M1337" s="1"/>
  <c r="N1294"/>
  <c r="N366"/>
  <c r="N361" s="1"/>
  <c r="N360" s="1"/>
  <c r="N359" s="1"/>
  <c r="N158"/>
  <c r="N157" s="1"/>
  <c r="N156" s="1"/>
  <c r="N155" s="1"/>
  <c r="Z159"/>
  <c r="AF160"/>
  <c r="Z1287"/>
  <c r="Z1286" s="1"/>
  <c r="AF1288"/>
  <c r="Y1310"/>
  <c r="Y1309" s="1"/>
  <c r="Y1308" s="1"/>
  <c r="Y1307" s="1"/>
  <c r="AE1311"/>
  <c r="Z1305"/>
  <c r="Z1304" s="1"/>
  <c r="AF1306"/>
  <c r="Y710"/>
  <c r="Y709" s="1"/>
  <c r="AE711"/>
  <c r="Z797"/>
  <c r="AF798"/>
  <c r="Z707"/>
  <c r="Z706" s="1"/>
  <c r="AF708"/>
  <c r="Y1605"/>
  <c r="Y1604" s="1"/>
  <c r="Y1603" s="1"/>
  <c r="Y1602" s="1"/>
  <c r="AE1606"/>
  <c r="Z1559"/>
  <c r="AF1560"/>
  <c r="Z1521"/>
  <c r="AF1522"/>
  <c r="Z1511"/>
  <c r="AF1512"/>
  <c r="Z1501"/>
  <c r="Z1498" s="1"/>
  <c r="AF1502"/>
  <c r="Z1491"/>
  <c r="Z1490" s="1"/>
  <c r="AF1492"/>
  <c r="Y1478"/>
  <c r="AE1479"/>
  <c r="Y1463"/>
  <c r="Y1462" s="1"/>
  <c r="Y1461" s="1"/>
  <c r="Y1460" s="1"/>
  <c r="AE1464"/>
  <c r="Z1435"/>
  <c r="Z1434" s="1"/>
  <c r="Z1433" s="1"/>
  <c r="AF1436"/>
  <c r="Y1413"/>
  <c r="Y1412" s="1"/>
  <c r="AE1414"/>
  <c r="Y1401"/>
  <c r="Y1400" s="1"/>
  <c r="AE1402"/>
  <c r="Y1383"/>
  <c r="Y1382" s="1"/>
  <c r="AE1384"/>
  <c r="Y1377"/>
  <c r="Y1376" s="1"/>
  <c r="AE1378"/>
  <c r="Y1365"/>
  <c r="Y1364" s="1"/>
  <c r="AE1366"/>
  <c r="Y1353"/>
  <c r="Y1352" s="1"/>
  <c r="AE1354"/>
  <c r="Z1299"/>
  <c r="Z1298" s="1"/>
  <c r="AF1300"/>
  <c r="Z1283"/>
  <c r="Z1282" s="1"/>
  <c r="Z1281" s="1"/>
  <c r="AF1284"/>
  <c r="Z1247"/>
  <c r="Z1246" s="1"/>
  <c r="Z1245" s="1"/>
  <c r="AF1248"/>
  <c r="Y1212"/>
  <c r="Y1211" s="1"/>
  <c r="AE1213"/>
  <c r="Z1181"/>
  <c r="Z1180" s="1"/>
  <c r="Z1179" s="1"/>
  <c r="Z1178" s="1"/>
  <c r="AF1182"/>
  <c r="Y1159"/>
  <c r="Y1158" s="1"/>
  <c r="Y1157" s="1"/>
  <c r="Y1156" s="1"/>
  <c r="AE1160"/>
  <c r="Z1132"/>
  <c r="Z1131" s="1"/>
  <c r="Z1130" s="1"/>
  <c r="Z1129" s="1"/>
  <c r="AF1133"/>
  <c r="Y1104"/>
  <c r="Y1103" s="1"/>
  <c r="AE1105"/>
  <c r="Z1068"/>
  <c r="AF1069"/>
  <c r="Y1039"/>
  <c r="Y1038" s="1"/>
  <c r="Y1037" s="1"/>
  <c r="AE1040"/>
  <c r="Z978"/>
  <c r="Z977" s="1"/>
  <c r="AF979"/>
  <c r="Z958"/>
  <c r="Z957" s="1"/>
  <c r="AF959"/>
  <c r="Z946"/>
  <c r="Z945" s="1"/>
  <c r="AF947"/>
  <c r="Z905"/>
  <c r="Z904" s="1"/>
  <c r="Z903" s="1"/>
  <c r="Z902" s="1"/>
  <c r="Z901" s="1"/>
  <c r="AF906"/>
  <c r="Z843"/>
  <c r="Z842" s="1"/>
  <c r="AF844"/>
  <c r="Z791"/>
  <c r="AF792"/>
  <c r="Z735"/>
  <c r="Z734" s="1"/>
  <c r="Z733" s="1"/>
  <c r="AF736"/>
  <c r="Z688"/>
  <c r="Z687" s="1"/>
  <c r="Z686" s="1"/>
  <c r="AF689"/>
  <c r="Y631"/>
  <c r="Y630" s="1"/>
  <c r="Y623" s="1"/>
  <c r="Y622" s="1"/>
  <c r="AE632"/>
  <c r="Y606"/>
  <c r="Y605" s="1"/>
  <c r="Y604" s="1"/>
  <c r="AE607"/>
  <c r="Z583"/>
  <c r="Z582" s="1"/>
  <c r="AF584"/>
  <c r="Z547"/>
  <c r="Z546" s="1"/>
  <c r="Z545" s="1"/>
  <c r="Z540" s="1"/>
  <c r="Z539" s="1"/>
  <c r="AF548"/>
  <c r="Z468"/>
  <c r="Z467" s="1"/>
  <c r="Z466" s="1"/>
  <c r="Z465" s="1"/>
  <c r="AF469"/>
  <c r="Z433"/>
  <c r="AF435"/>
  <c r="Z405"/>
  <c r="Z404" s="1"/>
  <c r="AF406"/>
  <c r="Y391"/>
  <c r="Y390" s="1"/>
  <c r="Y389" s="1"/>
  <c r="Y388" s="1"/>
  <c r="AE392"/>
  <c r="Y371"/>
  <c r="Y370" s="1"/>
  <c r="AE372"/>
  <c r="Z328"/>
  <c r="AF329"/>
  <c r="Y308"/>
  <c r="Y307" s="1"/>
  <c r="Y306" s="1"/>
  <c r="Y305" s="1"/>
  <c r="AE309"/>
  <c r="Z238"/>
  <c r="Z237" s="1"/>
  <c r="Z236" s="1"/>
  <c r="AF239"/>
  <c r="Y187"/>
  <c r="AE188"/>
  <c r="Z161"/>
  <c r="AF162"/>
  <c r="Y637"/>
  <c r="Y636" s="1"/>
  <c r="Y635" s="1"/>
  <c r="Y634" s="1"/>
  <c r="AE638"/>
  <c r="Z1605"/>
  <c r="Z1604" s="1"/>
  <c r="Z1603" s="1"/>
  <c r="Z1602" s="1"/>
  <c r="AF1606"/>
  <c r="Z1587"/>
  <c r="Z1586" s="1"/>
  <c r="AF1588"/>
  <c r="Z1561"/>
  <c r="AF1562"/>
  <c r="Y1523"/>
  <c r="AE1524"/>
  <c r="Y1509"/>
  <c r="AE1510"/>
  <c r="Y1499"/>
  <c r="AE1500"/>
  <c r="Z1485"/>
  <c r="AF1486"/>
  <c r="Y1472"/>
  <c r="AE1473"/>
  <c r="Y1451"/>
  <c r="Y1450" s="1"/>
  <c r="AE1452"/>
  <c r="Z1419"/>
  <c r="Z1418" s="1"/>
  <c r="AF1420"/>
  <c r="Z1407"/>
  <c r="Z1406" s="1"/>
  <c r="AF1408"/>
  <c r="Z1395"/>
  <c r="Z1394" s="1"/>
  <c r="AF1396"/>
  <c r="Z1389"/>
  <c r="Z1388" s="1"/>
  <c r="AF1390"/>
  <c r="Z1371"/>
  <c r="Z1370" s="1"/>
  <c r="AF1372"/>
  <c r="Z1359"/>
  <c r="Z1358" s="1"/>
  <c r="AF1360"/>
  <c r="Z1347"/>
  <c r="Z1346" s="1"/>
  <c r="AF1348"/>
  <c r="Z1321"/>
  <c r="Z1320" s="1"/>
  <c r="Z1319" s="1"/>
  <c r="Z1318" s="1"/>
  <c r="Z1317" s="1"/>
  <c r="AF1322"/>
  <c r="Y1296"/>
  <c r="Y1295" s="1"/>
  <c r="AE1297"/>
  <c r="Y1252"/>
  <c r="Y1251" s="1"/>
  <c r="Y1250" s="1"/>
  <c r="Y1249" s="1"/>
  <c r="AE1253"/>
  <c r="Z1212"/>
  <c r="Z1211" s="1"/>
  <c r="AF1213"/>
  <c r="Z1186"/>
  <c r="AF1187"/>
  <c r="Z1159"/>
  <c r="Z1158" s="1"/>
  <c r="Z1157" s="1"/>
  <c r="Z1156" s="1"/>
  <c r="AF1160"/>
  <c r="Y1137"/>
  <c r="Y1136" s="1"/>
  <c r="Y1135" s="1"/>
  <c r="Y1134" s="1"/>
  <c r="AE1138"/>
  <c r="Z1104"/>
  <c r="Z1103" s="1"/>
  <c r="AF1105"/>
  <c r="Z1039"/>
  <c r="Z1038" s="1"/>
  <c r="AF1040"/>
  <c r="Z987"/>
  <c r="Z986" s="1"/>
  <c r="Z985" s="1"/>
  <c r="AF988"/>
  <c r="Y961"/>
  <c r="Y960" s="1"/>
  <c r="AE962"/>
  <c r="Y949"/>
  <c r="Y948" s="1"/>
  <c r="AE950"/>
  <c r="Y922"/>
  <c r="Y921" s="1"/>
  <c r="Y920" s="1"/>
  <c r="AE923"/>
  <c r="Y846"/>
  <c r="Y845" s="1"/>
  <c r="AE847"/>
  <c r="Y816"/>
  <c r="Y815" s="1"/>
  <c r="AE817"/>
  <c r="Z783"/>
  <c r="Z782" s="1"/>
  <c r="Z781" s="1"/>
  <c r="AF784"/>
  <c r="Z663"/>
  <c r="Z662" s="1"/>
  <c r="Z661" s="1"/>
  <c r="AF664"/>
  <c r="Z557"/>
  <c r="Z556" s="1"/>
  <c r="AF558"/>
  <c r="Z515"/>
  <c r="Z514" s="1"/>
  <c r="Z513" s="1"/>
  <c r="AF516"/>
  <c r="Y473"/>
  <c r="AE474"/>
  <c r="Y442"/>
  <c r="Y441" s="1"/>
  <c r="Y440" s="1"/>
  <c r="Y439" s="1"/>
  <c r="Y438" s="1"/>
  <c r="Y437" s="1"/>
  <c r="AE443"/>
  <c r="Z408"/>
  <c r="AF409"/>
  <c r="Z377"/>
  <c r="Z376" s="1"/>
  <c r="AF378"/>
  <c r="Z364"/>
  <c r="Z363" s="1"/>
  <c r="Z362" s="1"/>
  <c r="AF365"/>
  <c r="Z322"/>
  <c r="Z321" s="1"/>
  <c r="Z320" s="1"/>
  <c r="AF323"/>
  <c r="Z293"/>
  <c r="AF295"/>
  <c r="Z217"/>
  <c r="Z216" s="1"/>
  <c r="Z215" s="1"/>
  <c r="Z214" s="1"/>
  <c r="Z213" s="1"/>
  <c r="AF218"/>
  <c r="Z176"/>
  <c r="Z175" s="1"/>
  <c r="Z174" s="1"/>
  <c r="AF177"/>
  <c r="Z123"/>
  <c r="Z122" s="1"/>
  <c r="Z121" s="1"/>
  <c r="Z120" s="1"/>
  <c r="Z119" s="1"/>
  <c r="Z118" s="1"/>
  <c r="AF124"/>
  <c r="Z99"/>
  <c r="Z98" s="1"/>
  <c r="AF100"/>
  <c r="Z86"/>
  <c r="AF87"/>
  <c r="Z39"/>
  <c r="AF40"/>
  <c r="Y707"/>
  <c r="Y706" s="1"/>
  <c r="AE708"/>
  <c r="Z1610"/>
  <c r="Z1609" s="1"/>
  <c r="Z1608" s="1"/>
  <c r="Z1607" s="1"/>
  <c r="AF1611"/>
  <c r="Z1590"/>
  <c r="Z1589" s="1"/>
  <c r="AF1591"/>
  <c r="Z1563"/>
  <c r="AF1564"/>
  <c r="Y1528"/>
  <c r="Y1527" s="1"/>
  <c r="Y1526" s="1"/>
  <c r="Y1525" s="1"/>
  <c r="AE1529"/>
  <c r="Y1516"/>
  <c r="AE1517"/>
  <c r="Y1501"/>
  <c r="AE1502"/>
  <c r="Y1491"/>
  <c r="Y1490" s="1"/>
  <c r="AE1492"/>
  <c r="Z1476"/>
  <c r="AF1477"/>
  <c r="Z1458"/>
  <c r="Z1457" s="1"/>
  <c r="Z1456" s="1"/>
  <c r="Z1455" s="1"/>
  <c r="AF1459"/>
  <c r="Z1426"/>
  <c r="Z1425" s="1"/>
  <c r="Z1424" s="1"/>
  <c r="Z1423" s="1"/>
  <c r="Z1422" s="1"/>
  <c r="AF1427"/>
  <c r="Z1410"/>
  <c r="Z1409" s="1"/>
  <c r="AF1411"/>
  <c r="Z1398"/>
  <c r="Z1397" s="1"/>
  <c r="AF1399"/>
  <c r="Z1386"/>
  <c r="Z1385" s="1"/>
  <c r="AF1387"/>
  <c r="Z1374"/>
  <c r="Z1373" s="1"/>
  <c r="AF1375"/>
  <c r="Z1362"/>
  <c r="Z1361" s="1"/>
  <c r="AF1363"/>
  <c r="Z1350"/>
  <c r="Z1349" s="1"/>
  <c r="AF1351"/>
  <c r="Z1334"/>
  <c r="AF1335"/>
  <c r="Y1292"/>
  <c r="Y1291" s="1"/>
  <c r="AE1293"/>
  <c r="Y1257"/>
  <c r="Y1256" s="1"/>
  <c r="Y1255" s="1"/>
  <c r="Y1254" s="1"/>
  <c r="AE1258"/>
  <c r="Z1222"/>
  <c r="Z1221" s="1"/>
  <c r="Z1220" s="1"/>
  <c r="Z1219" s="1"/>
  <c r="AF1223"/>
  <c r="Z1188"/>
  <c r="AF1189"/>
  <c r="Z1164"/>
  <c r="Z1163" s="1"/>
  <c r="Z1162" s="1"/>
  <c r="Z1161" s="1"/>
  <c r="AF1165"/>
  <c r="Y1142"/>
  <c r="Y1141" s="1"/>
  <c r="Y1140" s="1"/>
  <c r="Y1139" s="1"/>
  <c r="AE1143"/>
  <c r="Z1107"/>
  <c r="Z1106" s="1"/>
  <c r="AF1108"/>
  <c r="Z1094"/>
  <c r="Z1093" s="1"/>
  <c r="Z1092" s="1"/>
  <c r="AF1095"/>
  <c r="Z1042"/>
  <c r="Z1041" s="1"/>
  <c r="AF1043"/>
  <c r="Y997"/>
  <c r="Y996" s="1"/>
  <c r="Y995" s="1"/>
  <c r="AE998"/>
  <c r="Y968"/>
  <c r="Y967" s="1"/>
  <c r="Y966" s="1"/>
  <c r="Y965" s="1"/>
  <c r="Y964" s="1"/>
  <c r="AE969"/>
  <c r="Y952"/>
  <c r="Y951" s="1"/>
  <c r="AE953"/>
  <c r="Y925"/>
  <c r="Y924" s="1"/>
  <c r="AE926"/>
  <c r="Z851"/>
  <c r="Z850" s="1"/>
  <c r="Z849" s="1"/>
  <c r="Z848" s="1"/>
  <c r="AF852"/>
  <c r="Y819"/>
  <c r="Y818" s="1"/>
  <c r="AE820"/>
  <c r="Y773"/>
  <c r="Y772" s="1"/>
  <c r="Y771" s="1"/>
  <c r="AE774"/>
  <c r="Z696"/>
  <c r="Z695" s="1"/>
  <c r="Z694" s="1"/>
  <c r="AF697"/>
  <c r="Y583"/>
  <c r="Y582" s="1"/>
  <c r="AE584"/>
  <c r="Y523"/>
  <c r="Y522" s="1"/>
  <c r="Y521" s="1"/>
  <c r="AE524"/>
  <c r="Y475"/>
  <c r="AE476"/>
  <c r="Y450"/>
  <c r="Y449" s="1"/>
  <c r="Y448" s="1"/>
  <c r="Y447" s="1"/>
  <c r="Y446" s="1"/>
  <c r="AE451"/>
  <c r="Z425"/>
  <c r="Z424" s="1"/>
  <c r="Z423" s="1"/>
  <c r="AF426"/>
  <c r="Z384"/>
  <c r="Z383" s="1"/>
  <c r="Z382" s="1"/>
  <c r="AF385"/>
  <c r="Z346"/>
  <c r="Z345" s="1"/>
  <c r="Z344" s="1"/>
  <c r="Z343" s="1"/>
  <c r="Z342" s="1"/>
  <c r="AF347"/>
  <c r="Z313"/>
  <c r="Z312" s="1"/>
  <c r="Z311" s="1"/>
  <c r="Z310" s="1"/>
  <c r="AF314"/>
  <c r="Z291"/>
  <c r="AF292"/>
  <c r="Z190"/>
  <c r="Z189" s="1"/>
  <c r="AF191"/>
  <c r="I179"/>
  <c r="T665"/>
  <c r="Z665"/>
  <c r="Z143"/>
  <c r="AF144"/>
  <c r="Y105"/>
  <c r="Y104" s="1"/>
  <c r="AE106"/>
  <c r="Y93"/>
  <c r="Y92" s="1"/>
  <c r="AE94"/>
  <c r="Z73"/>
  <c r="Z72" s="1"/>
  <c r="Z71" s="1"/>
  <c r="Z70" s="1"/>
  <c r="Z69" s="1"/>
  <c r="AF74"/>
  <c r="Y43"/>
  <c r="AE45"/>
  <c r="Z25"/>
  <c r="AF26"/>
  <c r="Z742"/>
  <c r="Z741" s="1"/>
  <c r="AF743"/>
  <c r="Y1610"/>
  <c r="Y1609" s="1"/>
  <c r="Y1608" s="1"/>
  <c r="Y1607" s="1"/>
  <c r="AE1611"/>
  <c r="Y1590"/>
  <c r="Y1589" s="1"/>
  <c r="AE1591"/>
  <c r="Y1563"/>
  <c r="AE1564"/>
  <c r="Z1523"/>
  <c r="AF1524"/>
  <c r="Z1514"/>
  <c r="AF1515"/>
  <c r="Z1504"/>
  <c r="Z1503" s="1"/>
  <c r="AF1505"/>
  <c r="Z1494"/>
  <c r="AF1495"/>
  <c r="Y1480"/>
  <c r="AE1481"/>
  <c r="Z1468"/>
  <c r="AF1469"/>
  <c r="Z1439"/>
  <c r="Z1438" s="1"/>
  <c r="AF1440"/>
  <c r="Y1416"/>
  <c r="Y1415" s="1"/>
  <c r="AE1417"/>
  <c r="Y1404"/>
  <c r="Y1403" s="1"/>
  <c r="AE1405"/>
  <c r="Y1392"/>
  <c r="Y1391" s="1"/>
  <c r="AE1393"/>
  <c r="Y1380"/>
  <c r="Y1379" s="1"/>
  <c r="AE1381"/>
  <c r="Y1368"/>
  <c r="Y1367" s="1"/>
  <c r="AE1369"/>
  <c r="Y1356"/>
  <c r="Y1355" s="1"/>
  <c r="AE1357"/>
  <c r="Y1341"/>
  <c r="Y1340" s="1"/>
  <c r="AE1342"/>
  <c r="Z1302"/>
  <c r="Z1301" s="1"/>
  <c r="AF1303"/>
  <c r="Z1264"/>
  <c r="Z1263" s="1"/>
  <c r="Z1262" s="1"/>
  <c r="Z1261" s="1"/>
  <c r="Z1260" s="1"/>
  <c r="AF1265"/>
  <c r="Z1243"/>
  <c r="Z1242" s="1"/>
  <c r="Z1241" s="1"/>
  <c r="AF1244"/>
  <c r="Y1209"/>
  <c r="AE1210"/>
  <c r="Z1176"/>
  <c r="Z1175" s="1"/>
  <c r="Z1174" s="1"/>
  <c r="Z1173" s="1"/>
  <c r="AF1177"/>
  <c r="Y1154"/>
  <c r="Y1153" s="1"/>
  <c r="Y1152" s="1"/>
  <c r="Y1151" s="1"/>
  <c r="AE1155"/>
  <c r="Y1127"/>
  <c r="Y1126" s="1"/>
  <c r="Y1125" s="1"/>
  <c r="Y1124" s="1"/>
  <c r="AE1128"/>
  <c r="Y1101"/>
  <c r="Y1100" s="1"/>
  <c r="AE1102"/>
  <c r="Z1059"/>
  <c r="Z1058" s="1"/>
  <c r="Z1057" s="1"/>
  <c r="Z1056" s="1"/>
  <c r="Z1055" s="1"/>
  <c r="AF1060"/>
  <c r="Z1019"/>
  <c r="Z1018" s="1"/>
  <c r="Z1017" s="1"/>
  <c r="Z1016" s="1"/>
  <c r="AF1020"/>
  <c r="Z975"/>
  <c r="Z974" s="1"/>
  <c r="AF976"/>
  <c r="Z955"/>
  <c r="Z954" s="1"/>
  <c r="AF956"/>
  <c r="Z943"/>
  <c r="Z942" s="1"/>
  <c r="AF944"/>
  <c r="Z823"/>
  <c r="Z822" s="1"/>
  <c r="Z821" s="1"/>
  <c r="AF824"/>
  <c r="Z793"/>
  <c r="AF794"/>
  <c r="Z769"/>
  <c r="Z768" s="1"/>
  <c r="Z767" s="1"/>
  <c r="AF770"/>
  <c r="Y681"/>
  <c r="Y680" s="1"/>
  <c r="Y679" s="1"/>
  <c r="Y678" s="1"/>
  <c r="AE682"/>
  <c r="Z536"/>
  <c r="Z535" s="1"/>
  <c r="Z534" s="1"/>
  <c r="Z533" s="1"/>
  <c r="AF537"/>
  <c r="Z482"/>
  <c r="Z481" s="1"/>
  <c r="Z480" s="1"/>
  <c r="AF483"/>
  <c r="Z463"/>
  <c r="Z462" s="1"/>
  <c r="Z461" s="1"/>
  <c r="Z460" s="1"/>
  <c r="AF464"/>
  <c r="Z431"/>
  <c r="AF432"/>
  <c r="Y397"/>
  <c r="Y396" s="1"/>
  <c r="Y395" s="1"/>
  <c r="Y394" s="1"/>
  <c r="AE398"/>
  <c r="Y374"/>
  <c r="Y373" s="1"/>
  <c r="AE375"/>
  <c r="Z330"/>
  <c r="AF332"/>
  <c r="Y313"/>
  <c r="Y312" s="1"/>
  <c r="Y311" s="1"/>
  <c r="Y310" s="1"/>
  <c r="AE314"/>
  <c r="Z289"/>
  <c r="AF290"/>
  <c r="Y190"/>
  <c r="Y189" s="1"/>
  <c r="AE191"/>
  <c r="Z145"/>
  <c r="AF146"/>
  <c r="Y108"/>
  <c r="Y107" s="1"/>
  <c r="AE109"/>
  <c r="Y96"/>
  <c r="Y95" s="1"/>
  <c r="AE97"/>
  <c r="Y82"/>
  <c r="AE83"/>
  <c r="Y52"/>
  <c r="Y51" s="1"/>
  <c r="Y50" s="1"/>
  <c r="Y49" s="1"/>
  <c r="Y48" s="1"/>
  <c r="AE53"/>
  <c r="Z19"/>
  <c r="Z18" s="1"/>
  <c r="AF20"/>
  <c r="Y143"/>
  <c r="AE144"/>
  <c r="Z102"/>
  <c r="Z101" s="1"/>
  <c r="AF103"/>
  <c r="Z90"/>
  <c r="Z89" s="1"/>
  <c r="AF91"/>
  <c r="Z64"/>
  <c r="Z63" s="1"/>
  <c r="AF65"/>
  <c r="Z41"/>
  <c r="AF42"/>
  <c r="Z22"/>
  <c r="Z21" s="1"/>
  <c r="AF23"/>
  <c r="AE665"/>
  <c r="Y159"/>
  <c r="Y158" s="1"/>
  <c r="Y157" s="1"/>
  <c r="Y156" s="1"/>
  <c r="Y155" s="1"/>
  <c r="AE160"/>
  <c r="Y1287"/>
  <c r="Y1286" s="1"/>
  <c r="AE1288"/>
  <c r="Z1310"/>
  <c r="Z1309" s="1"/>
  <c r="Z1308" s="1"/>
  <c r="Z1307" s="1"/>
  <c r="AF1311"/>
  <c r="Z710"/>
  <c r="Z709" s="1"/>
  <c r="AF711"/>
  <c r="Y797"/>
  <c r="AE798"/>
  <c r="Z739"/>
  <c r="Z738" s="1"/>
  <c r="Z737" s="1"/>
  <c r="AF740"/>
  <c r="Z700"/>
  <c r="Z699" s="1"/>
  <c r="AF701"/>
  <c r="Y1587"/>
  <c r="Y1586" s="1"/>
  <c r="AE1588"/>
  <c r="Z1528"/>
  <c r="Z1527" s="1"/>
  <c r="Z1526" s="1"/>
  <c r="Z1525" s="1"/>
  <c r="AF1529"/>
  <c r="Z1516"/>
  <c r="Z1513" s="1"/>
  <c r="AF1517"/>
  <c r="Z1507"/>
  <c r="AF1508"/>
  <c r="Z1496"/>
  <c r="AF1497"/>
  <c r="Z1483"/>
  <c r="AF1484"/>
  <c r="Z1470"/>
  <c r="Z1467" s="1"/>
  <c r="Z1466" s="1"/>
  <c r="AF1471"/>
  <c r="Z1442"/>
  <c r="Z1441" s="1"/>
  <c r="AF1443"/>
  <c r="Y1419"/>
  <c r="Y1418" s="1"/>
  <c r="AE1420"/>
  <c r="Y1407"/>
  <c r="Y1406" s="1"/>
  <c r="AE1408"/>
  <c r="Y1395"/>
  <c r="Y1394" s="1"/>
  <c r="AE1396"/>
  <c r="Y1389"/>
  <c r="Y1388" s="1"/>
  <c r="AE1390"/>
  <c r="Y1371"/>
  <c r="Y1370" s="1"/>
  <c r="AE1372"/>
  <c r="Y1359"/>
  <c r="Y1358" s="1"/>
  <c r="AE1360"/>
  <c r="Y1347"/>
  <c r="Y1346" s="1"/>
  <c r="AE1348"/>
  <c r="Z1292"/>
  <c r="Z1291" s="1"/>
  <c r="AF1293"/>
  <c r="Z1257"/>
  <c r="Z1256" s="1"/>
  <c r="Z1255" s="1"/>
  <c r="Z1254" s="1"/>
  <c r="AF1258"/>
  <c r="Y1234"/>
  <c r="Y1233" s="1"/>
  <c r="Y1232" s="1"/>
  <c r="Y1231" s="1"/>
  <c r="AE1235"/>
  <c r="Y1207"/>
  <c r="Y1206" s="1"/>
  <c r="AE1208"/>
  <c r="Z1171"/>
  <c r="Z1170" s="1"/>
  <c r="Z1169" s="1"/>
  <c r="Z1168" s="1"/>
  <c r="AF1172"/>
  <c r="Z1142"/>
  <c r="Z1141" s="1"/>
  <c r="Z1140" s="1"/>
  <c r="Z1139" s="1"/>
  <c r="AF1143"/>
  <c r="Y1110"/>
  <c r="Y1109" s="1"/>
  <c r="AE1111"/>
  <c r="Y1098"/>
  <c r="Y1097" s="1"/>
  <c r="Y1096" s="1"/>
  <c r="AE1099"/>
  <c r="Y1047"/>
  <c r="AE1048"/>
  <c r="Z997"/>
  <c r="Z996" s="1"/>
  <c r="Z995" s="1"/>
  <c r="Z984" s="1"/>
  <c r="Z983" s="1"/>
  <c r="AF998"/>
  <c r="Z968"/>
  <c r="Z967" s="1"/>
  <c r="Z966" s="1"/>
  <c r="Z965" s="1"/>
  <c r="Z964" s="1"/>
  <c r="AF969"/>
  <c r="Z952"/>
  <c r="Z951" s="1"/>
  <c r="AF953"/>
  <c r="Z925"/>
  <c r="Z924" s="1"/>
  <c r="AF926"/>
  <c r="Z874"/>
  <c r="Z873" s="1"/>
  <c r="Z862" s="1"/>
  <c r="Z861" s="1"/>
  <c r="AF875"/>
  <c r="Z819"/>
  <c r="Z818" s="1"/>
  <c r="AF820"/>
  <c r="Z773"/>
  <c r="Z772" s="1"/>
  <c r="Z771" s="1"/>
  <c r="Z766" s="1"/>
  <c r="Z765" s="1"/>
  <c r="AF774"/>
  <c r="Z644"/>
  <c r="Z643" s="1"/>
  <c r="Z642" s="1"/>
  <c r="Z641" s="1"/>
  <c r="Z640" s="1"/>
  <c r="AF645"/>
  <c r="Y610"/>
  <c r="Y609" s="1"/>
  <c r="AE611"/>
  <c r="Y590"/>
  <c r="Y589" s="1"/>
  <c r="AE591"/>
  <c r="Z564"/>
  <c r="Z563" s="1"/>
  <c r="AF565"/>
  <c r="Z523"/>
  <c r="Z522" s="1"/>
  <c r="Z521" s="1"/>
  <c r="AF524"/>
  <c r="Z475"/>
  <c r="Z472" s="1"/>
  <c r="Z471" s="1"/>
  <c r="Z470" s="1"/>
  <c r="Z459" s="1"/>
  <c r="AF476"/>
  <c r="Z450"/>
  <c r="Z449" s="1"/>
  <c r="Z448" s="1"/>
  <c r="Z447" s="1"/>
  <c r="AF451"/>
  <c r="Z429"/>
  <c r="AF430"/>
  <c r="Z402"/>
  <c r="Z401" s="1"/>
  <c r="AF403"/>
  <c r="Y377"/>
  <c r="Y376" s="1"/>
  <c r="AE378"/>
  <c r="Y364"/>
  <c r="Y363" s="1"/>
  <c r="Y362" s="1"/>
  <c r="AE365"/>
  <c r="Y322"/>
  <c r="Y321" s="1"/>
  <c r="Y320" s="1"/>
  <c r="AE323"/>
  <c r="Y293"/>
  <c r="AE295"/>
  <c r="Y217"/>
  <c r="Y216" s="1"/>
  <c r="Y215" s="1"/>
  <c r="Y214" s="1"/>
  <c r="Y213" s="1"/>
  <c r="AE218"/>
  <c r="Y176"/>
  <c r="Y175" s="1"/>
  <c r="Y174" s="1"/>
  <c r="AE177"/>
  <c r="Y742"/>
  <c r="Y741" s="1"/>
  <c r="AE743"/>
  <c r="Z928"/>
  <c r="Z927" s="1"/>
  <c r="AF929"/>
  <c r="Z1593"/>
  <c r="Z1592" s="1"/>
  <c r="AF1594"/>
  <c r="Z1580"/>
  <c r="Z1579" s="1"/>
  <c r="Z1578" s="1"/>
  <c r="AF1581"/>
  <c r="Y1543"/>
  <c r="Y1542" s="1"/>
  <c r="Y1541" s="1"/>
  <c r="Y1540" s="1"/>
  <c r="Y1539" s="1"/>
  <c r="AE1544"/>
  <c r="Y1518"/>
  <c r="AE1519"/>
  <c r="Y1504"/>
  <c r="Y1503" s="1"/>
  <c r="AE1505"/>
  <c r="Y1494"/>
  <c r="AE1495"/>
  <c r="Z1478"/>
  <c r="AF1479"/>
  <c r="Z1463"/>
  <c r="Z1462" s="1"/>
  <c r="Z1461" s="1"/>
  <c r="Z1460" s="1"/>
  <c r="AF1464"/>
  <c r="Y1439"/>
  <c r="Y1438" s="1"/>
  <c r="AE1440"/>
  <c r="Z1413"/>
  <c r="Z1412" s="1"/>
  <c r="AF1414"/>
  <c r="Z1401"/>
  <c r="Z1400" s="1"/>
  <c r="AF1402"/>
  <c r="Z1383"/>
  <c r="Z1382" s="1"/>
  <c r="AF1384"/>
  <c r="Z1377"/>
  <c r="Z1376" s="1"/>
  <c r="AF1378"/>
  <c r="Z1365"/>
  <c r="Z1364" s="1"/>
  <c r="AF1366"/>
  <c r="Z1353"/>
  <c r="Z1352" s="1"/>
  <c r="AF1354"/>
  <c r="Z1344"/>
  <c r="Z1343" s="1"/>
  <c r="AF1345"/>
  <c r="Y1302"/>
  <c r="Y1301" s="1"/>
  <c r="AE1303"/>
  <c r="Y1264"/>
  <c r="Y1263" s="1"/>
  <c r="Y1262" s="1"/>
  <c r="Y1261" s="1"/>
  <c r="Y1260" s="1"/>
  <c r="AE1265"/>
  <c r="Z1234"/>
  <c r="Z1233" s="1"/>
  <c r="Z1232" s="1"/>
  <c r="Z1231" s="1"/>
  <c r="AF1235"/>
  <c r="Z1207"/>
  <c r="AF1208"/>
  <c r="Y1176"/>
  <c r="Y1175" s="1"/>
  <c r="Y1174" s="1"/>
  <c r="Y1173" s="1"/>
  <c r="AE1177"/>
  <c r="Z1149"/>
  <c r="Z1148" s="1"/>
  <c r="Z1147" s="1"/>
  <c r="Z1146" s="1"/>
  <c r="AF1150"/>
  <c r="Z1110"/>
  <c r="Z1109" s="1"/>
  <c r="AF1111"/>
  <c r="Z1098"/>
  <c r="Z1097" s="1"/>
  <c r="Z1096" s="1"/>
  <c r="AF1099"/>
  <c r="Z1047"/>
  <c r="Z1045" s="1"/>
  <c r="Z1044" s="1"/>
  <c r="AF1048"/>
  <c r="Y1019"/>
  <c r="Y1018" s="1"/>
  <c r="Y1017" s="1"/>
  <c r="Y1016" s="1"/>
  <c r="AE1020"/>
  <c r="Y975"/>
  <c r="Y974" s="1"/>
  <c r="AE976"/>
  <c r="Y955"/>
  <c r="Y954" s="1"/>
  <c r="AE956"/>
  <c r="Y943"/>
  <c r="Y942" s="1"/>
  <c r="AE944"/>
  <c r="Y823"/>
  <c r="Y822" s="1"/>
  <c r="Y821" s="1"/>
  <c r="AE824"/>
  <c r="Y793"/>
  <c r="AE794"/>
  <c r="Z731"/>
  <c r="Z730" s="1"/>
  <c r="Z729" s="1"/>
  <c r="AF732"/>
  <c r="Z692"/>
  <c r="Z691" s="1"/>
  <c r="Z690" s="1"/>
  <c r="AF693"/>
  <c r="Y576"/>
  <c r="Y575" s="1"/>
  <c r="AE577"/>
  <c r="Y536"/>
  <c r="Y535" s="1"/>
  <c r="Y534" s="1"/>
  <c r="Y533" s="1"/>
  <c r="AE537"/>
  <c r="Z486"/>
  <c r="AF487"/>
  <c r="Y463"/>
  <c r="Y462" s="1"/>
  <c r="Y461" s="1"/>
  <c r="Y460" s="1"/>
  <c r="AE464"/>
  <c r="Y431"/>
  <c r="AE432"/>
  <c r="Z391"/>
  <c r="Z390" s="1"/>
  <c r="Z389" s="1"/>
  <c r="Z388" s="1"/>
  <c r="AF392"/>
  <c r="Z371"/>
  <c r="Z370" s="1"/>
  <c r="AF372"/>
  <c r="Y330"/>
  <c r="AE332"/>
  <c r="Z308"/>
  <c r="Z307" s="1"/>
  <c r="Z306" s="1"/>
  <c r="Z305" s="1"/>
  <c r="AF309"/>
  <c r="Z241"/>
  <c r="Z240" s="1"/>
  <c r="AF242"/>
  <c r="Z187"/>
  <c r="AF188"/>
  <c r="Y145"/>
  <c r="AE146"/>
  <c r="Z105"/>
  <c r="Z104" s="1"/>
  <c r="AF106"/>
  <c r="Z93"/>
  <c r="Z92" s="1"/>
  <c r="AF94"/>
  <c r="Z80"/>
  <c r="AF81"/>
  <c r="Z43"/>
  <c r="Z38" s="1"/>
  <c r="Z37" s="1"/>
  <c r="Z36" s="1"/>
  <c r="Z35" s="1"/>
  <c r="AF45"/>
  <c r="Z27"/>
  <c r="AF28"/>
  <c r="Y739"/>
  <c r="Y738" s="1"/>
  <c r="AE740"/>
  <c r="Y700"/>
  <c r="Y699" s="1"/>
  <c r="AE701"/>
  <c r="Z1596"/>
  <c r="Z1595" s="1"/>
  <c r="AF1597"/>
  <c r="Z1584"/>
  <c r="Z1583" s="1"/>
  <c r="AF1585"/>
  <c r="Z1550"/>
  <c r="Z1549" s="1"/>
  <c r="Z1548" s="1"/>
  <c r="Z1547" s="1"/>
  <c r="Z1546" s="1"/>
  <c r="AF1551"/>
  <c r="Y1521"/>
  <c r="AE1522"/>
  <c r="Y1507"/>
  <c r="AE1508"/>
  <c r="Y1496"/>
  <c r="AE1497"/>
  <c r="Z1480"/>
  <c r="AF1481"/>
  <c r="Y1470"/>
  <c r="AE1471"/>
  <c r="Y1442"/>
  <c r="Y1441" s="1"/>
  <c r="AE1443"/>
  <c r="Z1416"/>
  <c r="Z1415" s="1"/>
  <c r="AF1417"/>
  <c r="Z1404"/>
  <c r="Z1403" s="1"/>
  <c r="AF1405"/>
  <c r="Z1392"/>
  <c r="Z1391" s="1"/>
  <c r="AF1393"/>
  <c r="Z1380"/>
  <c r="Z1379" s="1"/>
  <c r="AF1381"/>
  <c r="Z1368"/>
  <c r="Z1367" s="1"/>
  <c r="AF1369"/>
  <c r="Z1356"/>
  <c r="Z1355" s="1"/>
  <c r="AF1357"/>
  <c r="Z1341"/>
  <c r="Z1340" s="1"/>
  <c r="AF1342"/>
  <c r="Y1299"/>
  <c r="Y1298" s="1"/>
  <c r="AE1300"/>
  <c r="Z1271"/>
  <c r="Z1270" s="1"/>
  <c r="Z1269" s="1"/>
  <c r="Z1268" s="1"/>
  <c r="Z1267" s="1"/>
  <c r="AF1272"/>
  <c r="Y1247"/>
  <c r="Y1246" s="1"/>
  <c r="Y1245" s="1"/>
  <c r="AE1248"/>
  <c r="Z1209"/>
  <c r="AF1210"/>
  <c r="Y1181"/>
  <c r="Y1180" s="1"/>
  <c r="Y1179" s="1"/>
  <c r="Y1178" s="1"/>
  <c r="AE1182"/>
  <c r="Z1154"/>
  <c r="Z1153" s="1"/>
  <c r="Z1152" s="1"/>
  <c r="Z1151" s="1"/>
  <c r="AF1155"/>
  <c r="Z1127"/>
  <c r="Z1126" s="1"/>
  <c r="Z1125" s="1"/>
  <c r="Z1124" s="1"/>
  <c r="Z1123" s="1"/>
  <c r="AF1128"/>
  <c r="Z1101"/>
  <c r="Z1100" s="1"/>
  <c r="AF1102"/>
  <c r="Y1068"/>
  <c r="Y1067" s="1"/>
  <c r="AE1069"/>
  <c r="Z1035"/>
  <c r="Z1034" s="1"/>
  <c r="Z1033" s="1"/>
  <c r="AF1036"/>
  <c r="Y978"/>
  <c r="Y977" s="1"/>
  <c r="AE979"/>
  <c r="Y958"/>
  <c r="Y957" s="1"/>
  <c r="AE959"/>
  <c r="Y946"/>
  <c r="Y945" s="1"/>
  <c r="AE947"/>
  <c r="Y905"/>
  <c r="Y904" s="1"/>
  <c r="Y903" s="1"/>
  <c r="Y902" s="1"/>
  <c r="Y901" s="1"/>
  <c r="AE906"/>
  <c r="Z839"/>
  <c r="Z838" s="1"/>
  <c r="Z837" s="1"/>
  <c r="AF840"/>
  <c r="Y791"/>
  <c r="AE792"/>
  <c r="Z746"/>
  <c r="Z745" s="1"/>
  <c r="Z744" s="1"/>
  <c r="AF747"/>
  <c r="Z681"/>
  <c r="Z680" s="1"/>
  <c r="Z679" s="1"/>
  <c r="Z678" s="1"/>
  <c r="AF682"/>
  <c r="Y547"/>
  <c r="Y546" s="1"/>
  <c r="Y545" s="1"/>
  <c r="Y540" s="1"/>
  <c r="Y539" s="1"/>
  <c r="AE548"/>
  <c r="Y468"/>
  <c r="Y467" s="1"/>
  <c r="Y466" s="1"/>
  <c r="Y465" s="1"/>
  <c r="AE469"/>
  <c r="Y433"/>
  <c r="AE435"/>
  <c r="Z397"/>
  <c r="Z396" s="1"/>
  <c r="Z395" s="1"/>
  <c r="Z394" s="1"/>
  <c r="AF398"/>
  <c r="Z374"/>
  <c r="Z373" s="1"/>
  <c r="AF375"/>
  <c r="Y328"/>
  <c r="AE329"/>
  <c r="Z301"/>
  <c r="Z300" s="1"/>
  <c r="Z299" s="1"/>
  <c r="Z298" s="1"/>
  <c r="Z297" s="1"/>
  <c r="AF302"/>
  <c r="Z224"/>
  <c r="Z223" s="1"/>
  <c r="Z222" s="1"/>
  <c r="Z221" s="1"/>
  <c r="Z220" s="1"/>
  <c r="AF225"/>
  <c r="Z185"/>
  <c r="Z184" s="1"/>
  <c r="AF186"/>
  <c r="J1280"/>
  <c r="J1279" s="1"/>
  <c r="Y488"/>
  <c r="AE489"/>
  <c r="Z488"/>
  <c r="AF489"/>
  <c r="Z59"/>
  <c r="Z56" s="1"/>
  <c r="Z55" s="1"/>
  <c r="Z54" s="1"/>
  <c r="Z47" s="1"/>
  <c r="AF60"/>
  <c r="Y718"/>
  <c r="Y717" s="1"/>
  <c r="Y716" s="1"/>
  <c r="Y715" s="1"/>
  <c r="AE719"/>
  <c r="Z718"/>
  <c r="Z717" s="1"/>
  <c r="Z716" s="1"/>
  <c r="Z715" s="1"/>
  <c r="AF719"/>
  <c r="Z889"/>
  <c r="Z888" s="1"/>
  <c r="AF890"/>
  <c r="Z892"/>
  <c r="Z891" s="1"/>
  <c r="AF893"/>
  <c r="Z1077"/>
  <c r="Z1076" s="1"/>
  <c r="Z1075" s="1"/>
  <c r="Z1074" s="1"/>
  <c r="Z1073" s="1"/>
  <c r="H399"/>
  <c r="N1474"/>
  <c r="T1066"/>
  <c r="T1201"/>
  <c r="T1167" s="1"/>
  <c r="T459"/>
  <c r="T457" s="1"/>
  <c r="S698"/>
  <c r="Y1077"/>
  <c r="Y1076" s="1"/>
  <c r="Y1075" s="1"/>
  <c r="Y1074" s="1"/>
  <c r="Y1073" s="1"/>
  <c r="L283"/>
  <c r="I399"/>
  <c r="I393" s="1"/>
  <c r="I387" s="1"/>
  <c r="I349" s="1"/>
  <c r="T1067"/>
  <c r="S446"/>
  <c r="T1432"/>
  <c r="T1431" s="1"/>
  <c r="Z841"/>
  <c r="Z407"/>
  <c r="I77"/>
  <c r="I76" s="1"/>
  <c r="I67" s="1"/>
  <c r="N813"/>
  <c r="N812" s="1"/>
  <c r="N647" s="1"/>
  <c r="L77"/>
  <c r="L76" s="1"/>
  <c r="L67" s="1"/>
  <c r="N135"/>
  <c r="L1167"/>
  <c r="L1071" s="1"/>
  <c r="K1489"/>
  <c r="T183"/>
  <c r="T182" s="1"/>
  <c r="T181" s="1"/>
  <c r="T179" s="1"/>
  <c r="Q283"/>
  <c r="T574"/>
  <c r="Q1553"/>
  <c r="S1285"/>
  <c r="Z400"/>
  <c r="R13"/>
  <c r="L937"/>
  <c r="P554"/>
  <c r="P553" s="1"/>
  <c r="P509" s="1"/>
  <c r="T77"/>
  <c r="T76" s="1"/>
  <c r="T67" s="1"/>
  <c r="Z574"/>
  <c r="T1280"/>
  <c r="T1279" s="1"/>
  <c r="T1277" s="1"/>
  <c r="H1474"/>
  <c r="S928"/>
  <c r="S927" s="1"/>
  <c r="S919" s="1"/>
  <c r="S918" s="1"/>
  <c r="Y929"/>
  <c r="S1514"/>
  <c r="S1513" s="1"/>
  <c r="Y1515"/>
  <c r="S1593"/>
  <c r="S1592" s="1"/>
  <c r="S1582" s="1"/>
  <c r="Y1594"/>
  <c r="S1511"/>
  <c r="S1506" s="1"/>
  <c r="Y1512"/>
  <c r="Q13"/>
  <c r="Z814"/>
  <c r="Z813" s="1"/>
  <c r="Z812" s="1"/>
  <c r="Y184"/>
  <c r="Y183" s="1"/>
  <c r="Y182" s="1"/>
  <c r="Y181" s="1"/>
  <c r="Z140"/>
  <c r="Y88"/>
  <c r="Z170"/>
  <c r="Z169" s="1"/>
  <c r="Z1065"/>
  <c r="Z1064" s="1"/>
  <c r="Z1062" s="1"/>
  <c r="Z1067"/>
  <c r="Z1066"/>
  <c r="P1465"/>
  <c r="P1454" s="1"/>
  <c r="P1429" s="1"/>
  <c r="S1344"/>
  <c r="S1343" s="1"/>
  <c r="S1339" s="1"/>
  <c r="S1338" s="1"/>
  <c r="S1337" s="1"/>
  <c r="Y1345"/>
  <c r="S1580"/>
  <c r="S1579" s="1"/>
  <c r="S1578" s="1"/>
  <c r="Y1581"/>
  <c r="S746"/>
  <c r="S745" s="1"/>
  <c r="S744" s="1"/>
  <c r="Y747"/>
  <c r="T428"/>
  <c r="T427" s="1"/>
  <c r="T422" s="1"/>
  <c r="Z24"/>
  <c r="Z17" s="1"/>
  <c r="Z16" s="1"/>
  <c r="Z15" s="1"/>
  <c r="Z1493"/>
  <c r="Z1437"/>
  <c r="Z1240"/>
  <c r="Z288"/>
  <c r="Z287" s="1"/>
  <c r="Z286" s="1"/>
  <c r="Z285" s="1"/>
  <c r="Y737"/>
  <c r="Y1520"/>
  <c r="Y973"/>
  <c r="Y972" s="1"/>
  <c r="Y971" s="1"/>
  <c r="S29"/>
  <c r="Y30"/>
  <c r="Y1045"/>
  <c r="Y1044" s="1"/>
  <c r="Y1046"/>
  <c r="Z445"/>
  <c r="Z446"/>
  <c r="Z1046"/>
  <c r="M1577"/>
  <c r="M1576" s="1"/>
  <c r="Z1506"/>
  <c r="Z555"/>
  <c r="Q457"/>
  <c r="P457"/>
  <c r="R1474"/>
  <c r="O13"/>
  <c r="P77"/>
  <c r="P76" s="1"/>
  <c r="P67" s="1"/>
  <c r="O1277"/>
  <c r="O457"/>
  <c r="R1489"/>
  <c r="L554"/>
  <c r="L553" s="1"/>
  <c r="L509" s="1"/>
  <c r="M937"/>
  <c r="N283"/>
  <c r="P283"/>
  <c r="T13"/>
  <c r="O1489"/>
  <c r="O1465" s="1"/>
  <c r="O1454" s="1"/>
  <c r="O1429" s="1"/>
  <c r="R1553"/>
  <c r="R554"/>
  <c r="R553" s="1"/>
  <c r="R509" s="1"/>
  <c r="P135"/>
  <c r="T650"/>
  <c r="T649" s="1"/>
  <c r="Q393"/>
  <c r="Q387" s="1"/>
  <c r="Q349" s="1"/>
  <c r="O937"/>
  <c r="N399"/>
  <c r="N393" s="1"/>
  <c r="N387" s="1"/>
  <c r="O1553"/>
  <c r="P937"/>
  <c r="R138"/>
  <c r="R137" s="1"/>
  <c r="R135" s="1"/>
  <c r="L135"/>
  <c r="M1489"/>
  <c r="R179"/>
  <c r="Q981"/>
  <c r="Q1071"/>
  <c r="P1031"/>
  <c r="H138"/>
  <c r="H137" s="1"/>
  <c r="N1167"/>
  <c r="N1071" s="1"/>
  <c r="J1489"/>
  <c r="J1465" s="1"/>
  <c r="J1454" s="1"/>
  <c r="J1429" s="1"/>
  <c r="T1489"/>
  <c r="R457"/>
  <c r="Q554"/>
  <c r="Q553" s="1"/>
  <c r="Q509" s="1"/>
  <c r="P13"/>
  <c r="P1071"/>
  <c r="R1071"/>
  <c r="P393"/>
  <c r="P387" s="1"/>
  <c r="P349" s="1"/>
  <c r="R918"/>
  <c r="R826" s="1"/>
  <c r="L139"/>
  <c r="L179"/>
  <c r="P1277"/>
  <c r="Q937"/>
  <c r="J457"/>
  <c r="O1071"/>
  <c r="P984"/>
  <c r="P983" s="1"/>
  <c r="L1280"/>
  <c r="L1279" s="1"/>
  <c r="L1277" s="1"/>
  <c r="O135"/>
  <c r="L457"/>
  <c r="I1167"/>
  <c r="I1071" s="1"/>
  <c r="L1489"/>
  <c r="L1465" s="1"/>
  <c r="L1454" s="1"/>
  <c r="L1429" s="1"/>
  <c r="Q826"/>
  <c r="T826"/>
  <c r="Q1465"/>
  <c r="Q1454" s="1"/>
  <c r="Q1429" s="1"/>
  <c r="O393"/>
  <c r="O387" s="1"/>
  <c r="O349" s="1"/>
  <c r="Q1277"/>
  <c r="K399"/>
  <c r="K393" s="1"/>
  <c r="K387" s="1"/>
  <c r="K349" s="1"/>
  <c r="I826"/>
  <c r="S937"/>
  <c r="T135"/>
  <c r="I1031"/>
  <c r="I981" s="1"/>
  <c r="J393"/>
  <c r="J387" s="1"/>
  <c r="J349" s="1"/>
  <c r="R647"/>
  <c r="Q647"/>
  <c r="P826"/>
  <c r="Q138"/>
  <c r="Q137" s="1"/>
  <c r="Q135" s="1"/>
  <c r="Q139"/>
  <c r="O981"/>
  <c r="R981"/>
  <c r="O554"/>
  <c r="R349"/>
  <c r="P647"/>
  <c r="O826"/>
  <c r="O647"/>
  <c r="R1277"/>
  <c r="J826"/>
  <c r="N1489"/>
  <c r="N1280"/>
  <c r="N1279" s="1"/>
  <c r="N1277" s="1"/>
  <c r="N179"/>
  <c r="N13"/>
  <c r="K1553"/>
  <c r="J1553"/>
  <c r="I1553"/>
  <c r="N1553"/>
  <c r="K1474"/>
  <c r="I1465"/>
  <c r="I1454" s="1"/>
  <c r="I1429" s="1"/>
  <c r="J1277"/>
  <c r="I1277"/>
  <c r="K1280"/>
  <c r="K1279" s="1"/>
  <c r="K1277" s="1"/>
  <c r="J1071"/>
  <c r="K1071"/>
  <c r="K981"/>
  <c r="J981"/>
  <c r="L981"/>
  <c r="N981"/>
  <c r="J937"/>
  <c r="L826"/>
  <c r="K826"/>
  <c r="N826"/>
  <c r="I647"/>
  <c r="L647"/>
  <c r="J647"/>
  <c r="K647"/>
  <c r="J554"/>
  <c r="J553" s="1"/>
  <c r="J509" s="1"/>
  <c r="N554"/>
  <c r="N553" s="1"/>
  <c r="N509" s="1"/>
  <c r="K554"/>
  <c r="K553" s="1"/>
  <c r="K509" s="1"/>
  <c r="I554"/>
  <c r="I553" s="1"/>
  <c r="I509" s="1"/>
  <c r="I457"/>
  <c r="K457"/>
  <c r="N457"/>
  <c r="K283"/>
  <c r="I283"/>
  <c r="J179"/>
  <c r="K138"/>
  <c r="K137" s="1"/>
  <c r="K135" s="1"/>
  <c r="J13"/>
  <c r="I13"/>
  <c r="K13"/>
  <c r="L13"/>
  <c r="Z485" l="1"/>
  <c r="Z484" s="1"/>
  <c r="Z479" s="1"/>
  <c r="Z478" s="1"/>
  <c r="AF224"/>
  <c r="AF223" s="1"/>
  <c r="AF222" s="1"/>
  <c r="AF221" s="1"/>
  <c r="AF220" s="1"/>
  <c r="AL225"/>
  <c r="AL224" s="1"/>
  <c r="AL223" s="1"/>
  <c r="AL222" s="1"/>
  <c r="AL221" s="1"/>
  <c r="AL220" s="1"/>
  <c r="AE328"/>
  <c r="AK329"/>
  <c r="AK328" s="1"/>
  <c r="AF397"/>
  <c r="AF396" s="1"/>
  <c r="AF395" s="1"/>
  <c r="AF394" s="1"/>
  <c r="AL398"/>
  <c r="AL397" s="1"/>
  <c r="AL396" s="1"/>
  <c r="AL395" s="1"/>
  <c r="AL394" s="1"/>
  <c r="AE468"/>
  <c r="AE467" s="1"/>
  <c r="AE466" s="1"/>
  <c r="AE465" s="1"/>
  <c r="AK469"/>
  <c r="AK468" s="1"/>
  <c r="AK467" s="1"/>
  <c r="AK466" s="1"/>
  <c r="AK465" s="1"/>
  <c r="AF681"/>
  <c r="AF680" s="1"/>
  <c r="AF679" s="1"/>
  <c r="AF678" s="1"/>
  <c r="AL682"/>
  <c r="AL681" s="1"/>
  <c r="AL680" s="1"/>
  <c r="AL679" s="1"/>
  <c r="AL678" s="1"/>
  <c r="AE791"/>
  <c r="AK792"/>
  <c r="AK791" s="1"/>
  <c r="AE905"/>
  <c r="AE904" s="1"/>
  <c r="AE903" s="1"/>
  <c r="AE902" s="1"/>
  <c r="AE901" s="1"/>
  <c r="AK906"/>
  <c r="AK905" s="1"/>
  <c r="AK904" s="1"/>
  <c r="AK903" s="1"/>
  <c r="AK902" s="1"/>
  <c r="AK901" s="1"/>
  <c r="AE958"/>
  <c r="AE957" s="1"/>
  <c r="AK959"/>
  <c r="AK958" s="1"/>
  <c r="AK957" s="1"/>
  <c r="AF1035"/>
  <c r="AF1034" s="1"/>
  <c r="AF1033" s="1"/>
  <c r="AL1036"/>
  <c r="AL1035" s="1"/>
  <c r="AL1034" s="1"/>
  <c r="AL1033" s="1"/>
  <c r="AF1101"/>
  <c r="AF1100" s="1"/>
  <c r="AL1102"/>
  <c r="AL1101" s="1"/>
  <c r="AL1100" s="1"/>
  <c r="AF1154"/>
  <c r="AF1153" s="1"/>
  <c r="AF1152" s="1"/>
  <c r="AF1151" s="1"/>
  <c r="AL1155"/>
  <c r="AL1154" s="1"/>
  <c r="AL1153" s="1"/>
  <c r="AL1152" s="1"/>
  <c r="AL1151" s="1"/>
  <c r="AF1271"/>
  <c r="AF1270" s="1"/>
  <c r="AF1269" s="1"/>
  <c r="AF1268" s="1"/>
  <c r="AF1267" s="1"/>
  <c r="AL1272"/>
  <c r="AL1271" s="1"/>
  <c r="AL1270" s="1"/>
  <c r="AL1269" s="1"/>
  <c r="AF1341"/>
  <c r="AF1340" s="1"/>
  <c r="AL1342"/>
  <c r="AL1341" s="1"/>
  <c r="AL1340" s="1"/>
  <c r="AF1368"/>
  <c r="AF1367" s="1"/>
  <c r="AL1369"/>
  <c r="AL1368" s="1"/>
  <c r="AL1367" s="1"/>
  <c r="AF1392"/>
  <c r="AF1391" s="1"/>
  <c r="AL1393"/>
  <c r="AL1392" s="1"/>
  <c r="AL1391" s="1"/>
  <c r="AF1416"/>
  <c r="AF1415" s="1"/>
  <c r="AL1417"/>
  <c r="AL1416" s="1"/>
  <c r="AL1415" s="1"/>
  <c r="AE1470"/>
  <c r="AK1471"/>
  <c r="AK1470" s="1"/>
  <c r="AE1496"/>
  <c r="AK1497"/>
  <c r="AK1496" s="1"/>
  <c r="AE1521"/>
  <c r="AK1522"/>
  <c r="AK1521" s="1"/>
  <c r="AF1584"/>
  <c r="AF1583" s="1"/>
  <c r="AL1585"/>
  <c r="AL1584" s="1"/>
  <c r="AL1583" s="1"/>
  <c r="AE700"/>
  <c r="AE699" s="1"/>
  <c r="AK701"/>
  <c r="AK700" s="1"/>
  <c r="AK699" s="1"/>
  <c r="AF27"/>
  <c r="AL28"/>
  <c r="AL27" s="1"/>
  <c r="AF80"/>
  <c r="AL81"/>
  <c r="AL80" s="1"/>
  <c r="AF105"/>
  <c r="AF104" s="1"/>
  <c r="AL106"/>
  <c r="AL105" s="1"/>
  <c r="AL104" s="1"/>
  <c r="AF187"/>
  <c r="AL188"/>
  <c r="AL187" s="1"/>
  <c r="AF308"/>
  <c r="AF307" s="1"/>
  <c r="AF306" s="1"/>
  <c r="AF305" s="1"/>
  <c r="AL309"/>
  <c r="AL308" s="1"/>
  <c r="AL307" s="1"/>
  <c r="AL306" s="1"/>
  <c r="AL305" s="1"/>
  <c r="AF371"/>
  <c r="AF370" s="1"/>
  <c r="AL372"/>
  <c r="AL371" s="1"/>
  <c r="AL370" s="1"/>
  <c r="AE431"/>
  <c r="AK432"/>
  <c r="AK431" s="1"/>
  <c r="AF486"/>
  <c r="AL487"/>
  <c r="AL486" s="1"/>
  <c r="AE576"/>
  <c r="AE575" s="1"/>
  <c r="AK577"/>
  <c r="AK576" s="1"/>
  <c r="AK575" s="1"/>
  <c r="AF731"/>
  <c r="AF730" s="1"/>
  <c r="AF729" s="1"/>
  <c r="AL732"/>
  <c r="AL731" s="1"/>
  <c r="AL730" s="1"/>
  <c r="AL729" s="1"/>
  <c r="AE823"/>
  <c r="AE822" s="1"/>
  <c r="AE821" s="1"/>
  <c r="AK824"/>
  <c r="AK823" s="1"/>
  <c r="AK822" s="1"/>
  <c r="AK821" s="1"/>
  <c r="AE955"/>
  <c r="AE954" s="1"/>
  <c r="AK956"/>
  <c r="AK955" s="1"/>
  <c r="AK954" s="1"/>
  <c r="AE1019"/>
  <c r="AE1018" s="1"/>
  <c r="AE1017" s="1"/>
  <c r="AE1016" s="1"/>
  <c r="AK1020"/>
  <c r="AK1019" s="1"/>
  <c r="AK1018" s="1"/>
  <c r="AK1017" s="1"/>
  <c r="AK1016" s="1"/>
  <c r="AF1098"/>
  <c r="AF1097" s="1"/>
  <c r="AF1096" s="1"/>
  <c r="AL1099"/>
  <c r="AL1098" s="1"/>
  <c r="AL1097" s="1"/>
  <c r="AL1096" s="1"/>
  <c r="AF1149"/>
  <c r="AF1148" s="1"/>
  <c r="AF1147" s="1"/>
  <c r="AF1146" s="1"/>
  <c r="AL1150"/>
  <c r="AL1149" s="1"/>
  <c r="AL1148" s="1"/>
  <c r="AL1147" s="1"/>
  <c r="AL1146" s="1"/>
  <c r="AE1264"/>
  <c r="AE1263" s="1"/>
  <c r="AE1262" s="1"/>
  <c r="AE1261" s="1"/>
  <c r="AE1260" s="1"/>
  <c r="AK1265"/>
  <c r="AK1264" s="1"/>
  <c r="AK1263" s="1"/>
  <c r="AK1262" s="1"/>
  <c r="AK1261" s="1"/>
  <c r="AK1260" s="1"/>
  <c r="AF1344"/>
  <c r="AF1343" s="1"/>
  <c r="AL1345"/>
  <c r="AL1344" s="1"/>
  <c r="AL1343" s="1"/>
  <c r="AF1365"/>
  <c r="AF1364" s="1"/>
  <c r="AL1366"/>
  <c r="AL1365" s="1"/>
  <c r="AL1364" s="1"/>
  <c r="AF1383"/>
  <c r="AF1382" s="1"/>
  <c r="AL1384"/>
  <c r="AL1383" s="1"/>
  <c r="AL1382" s="1"/>
  <c r="AF1413"/>
  <c r="AF1412" s="1"/>
  <c r="AL1414"/>
  <c r="AL1413" s="1"/>
  <c r="AL1412" s="1"/>
  <c r="AF1463"/>
  <c r="AF1462" s="1"/>
  <c r="AF1461" s="1"/>
  <c r="AF1460" s="1"/>
  <c r="AL1464"/>
  <c r="AL1463" s="1"/>
  <c r="AL1462" s="1"/>
  <c r="AL1461" s="1"/>
  <c r="AL1460" s="1"/>
  <c r="AE1494"/>
  <c r="AK1495"/>
  <c r="AK1494" s="1"/>
  <c r="AK1493" s="1"/>
  <c r="AE1518"/>
  <c r="AK1519"/>
  <c r="AK1518" s="1"/>
  <c r="AF1580"/>
  <c r="AF1579" s="1"/>
  <c r="AF1578" s="1"/>
  <c r="AL1581"/>
  <c r="AL1580" s="1"/>
  <c r="AL1579" s="1"/>
  <c r="AL1578" s="1"/>
  <c r="AF928"/>
  <c r="AF927" s="1"/>
  <c r="AL929"/>
  <c r="AL928" s="1"/>
  <c r="AL927" s="1"/>
  <c r="AE176"/>
  <c r="AE175" s="1"/>
  <c r="AE174" s="1"/>
  <c r="AK177"/>
  <c r="AK176" s="1"/>
  <c r="AK175" s="1"/>
  <c r="AK174" s="1"/>
  <c r="AE293"/>
  <c r="AK295"/>
  <c r="AK293" s="1"/>
  <c r="AE364"/>
  <c r="AE363" s="1"/>
  <c r="AE362" s="1"/>
  <c r="AK365"/>
  <c r="AK364" s="1"/>
  <c r="AK363" s="1"/>
  <c r="AK362" s="1"/>
  <c r="AF402"/>
  <c r="AF401" s="1"/>
  <c r="AL403"/>
  <c r="AL402" s="1"/>
  <c r="AL401" s="1"/>
  <c r="AF450"/>
  <c r="AF449" s="1"/>
  <c r="AF448" s="1"/>
  <c r="AF447" s="1"/>
  <c r="AL451"/>
  <c r="AL450" s="1"/>
  <c r="AL449" s="1"/>
  <c r="AL448" s="1"/>
  <c r="AL447" s="1"/>
  <c r="AF523"/>
  <c r="AF522" s="1"/>
  <c r="AF521" s="1"/>
  <c r="AL524"/>
  <c r="AL523" s="1"/>
  <c r="AL522" s="1"/>
  <c r="AL521" s="1"/>
  <c r="AE590"/>
  <c r="AE589" s="1"/>
  <c r="AK591"/>
  <c r="AK590" s="1"/>
  <c r="AK589" s="1"/>
  <c r="AF644"/>
  <c r="AF643" s="1"/>
  <c r="AF642" s="1"/>
  <c r="AF641" s="1"/>
  <c r="AF640" s="1"/>
  <c r="AL645"/>
  <c r="AL644" s="1"/>
  <c r="AL643" s="1"/>
  <c r="AL642" s="1"/>
  <c r="AL641" s="1"/>
  <c r="AL640" s="1"/>
  <c r="AF819"/>
  <c r="AF818" s="1"/>
  <c r="AL820"/>
  <c r="AL819" s="1"/>
  <c r="AL818" s="1"/>
  <c r="AF925"/>
  <c r="AF924" s="1"/>
  <c r="AL926"/>
  <c r="AL925" s="1"/>
  <c r="AL924" s="1"/>
  <c r="AF968"/>
  <c r="AF967" s="1"/>
  <c r="AF966" s="1"/>
  <c r="AF965" s="1"/>
  <c r="AF964" s="1"/>
  <c r="AL969"/>
  <c r="AL968" s="1"/>
  <c r="AL967" s="1"/>
  <c r="AL966" s="1"/>
  <c r="AL965" s="1"/>
  <c r="AL964" s="1"/>
  <c r="AE1047"/>
  <c r="AK1048"/>
  <c r="AK1047" s="1"/>
  <c r="AE1110"/>
  <c r="AE1109" s="1"/>
  <c r="AK1111"/>
  <c r="AK1110" s="1"/>
  <c r="AK1109" s="1"/>
  <c r="AF1171"/>
  <c r="AF1170" s="1"/>
  <c r="AF1169" s="1"/>
  <c r="AF1168" s="1"/>
  <c r="AL1172"/>
  <c r="AL1171" s="1"/>
  <c r="AL1170" s="1"/>
  <c r="AL1169" s="1"/>
  <c r="AL1168" s="1"/>
  <c r="AE1234"/>
  <c r="AE1233" s="1"/>
  <c r="AE1232" s="1"/>
  <c r="AE1231" s="1"/>
  <c r="AK1235"/>
  <c r="AK1234" s="1"/>
  <c r="AK1233" s="1"/>
  <c r="AK1232" s="1"/>
  <c r="AK1231" s="1"/>
  <c r="AF1292"/>
  <c r="AF1291" s="1"/>
  <c r="AL1293"/>
  <c r="AL1292" s="1"/>
  <c r="AL1291" s="1"/>
  <c r="AE1359"/>
  <c r="AE1358" s="1"/>
  <c r="AK1360"/>
  <c r="AK1359" s="1"/>
  <c r="AK1358" s="1"/>
  <c r="AE1389"/>
  <c r="AE1388" s="1"/>
  <c r="AK1390"/>
  <c r="AK1389" s="1"/>
  <c r="AK1388" s="1"/>
  <c r="AE1407"/>
  <c r="AE1406" s="1"/>
  <c r="AK1408"/>
  <c r="AK1407" s="1"/>
  <c r="AK1406" s="1"/>
  <c r="AF1442"/>
  <c r="AF1441" s="1"/>
  <c r="AL1443"/>
  <c r="AL1442" s="1"/>
  <c r="AL1441" s="1"/>
  <c r="AF1483"/>
  <c r="AL1484"/>
  <c r="AL1483" s="1"/>
  <c r="AF1507"/>
  <c r="AL1508"/>
  <c r="AL1507" s="1"/>
  <c r="AF1528"/>
  <c r="AF1527" s="1"/>
  <c r="AF1526" s="1"/>
  <c r="AF1525" s="1"/>
  <c r="AL1529"/>
  <c r="AL1528" s="1"/>
  <c r="AL1527" s="1"/>
  <c r="AL1526" s="1"/>
  <c r="AL1525" s="1"/>
  <c r="AF700"/>
  <c r="AF699" s="1"/>
  <c r="AL701"/>
  <c r="AL700" s="1"/>
  <c r="AL699" s="1"/>
  <c r="AE797"/>
  <c r="AK798"/>
  <c r="AK797" s="1"/>
  <c r="AF1310"/>
  <c r="AF1309" s="1"/>
  <c r="AF1308" s="1"/>
  <c r="AF1307" s="1"/>
  <c r="AL1311"/>
  <c r="AL1310" s="1"/>
  <c r="AL1309" s="1"/>
  <c r="AL1308" s="1"/>
  <c r="AL1307" s="1"/>
  <c r="AE159"/>
  <c r="AE158" s="1"/>
  <c r="AE157" s="1"/>
  <c r="AE156" s="1"/>
  <c r="AE155" s="1"/>
  <c r="AK160"/>
  <c r="AK159" s="1"/>
  <c r="AK158" s="1"/>
  <c r="AK157" s="1"/>
  <c r="AK156" s="1"/>
  <c r="AK155" s="1"/>
  <c r="AF22"/>
  <c r="AF21" s="1"/>
  <c r="AL23"/>
  <c r="AL22" s="1"/>
  <c r="AL21" s="1"/>
  <c r="AF64"/>
  <c r="AF63" s="1"/>
  <c r="AL65"/>
  <c r="AL64" s="1"/>
  <c r="AL63" s="1"/>
  <c r="AF102"/>
  <c r="AF101" s="1"/>
  <c r="AL103"/>
  <c r="AL102" s="1"/>
  <c r="AL101" s="1"/>
  <c r="AF19"/>
  <c r="AF18" s="1"/>
  <c r="AL20"/>
  <c r="AL19" s="1"/>
  <c r="AL18" s="1"/>
  <c r="AE82"/>
  <c r="AK83"/>
  <c r="AK82" s="1"/>
  <c r="AE108"/>
  <c r="AE107" s="1"/>
  <c r="AK109"/>
  <c r="AK108" s="1"/>
  <c r="AK107" s="1"/>
  <c r="AE190"/>
  <c r="AE189" s="1"/>
  <c r="AK191"/>
  <c r="AK190" s="1"/>
  <c r="AK189" s="1"/>
  <c r="AE313"/>
  <c r="AE312" s="1"/>
  <c r="AE311" s="1"/>
  <c r="AE310" s="1"/>
  <c r="AK314"/>
  <c r="AK313" s="1"/>
  <c r="AK312" s="1"/>
  <c r="AK311" s="1"/>
  <c r="AK310" s="1"/>
  <c r="AE374"/>
  <c r="AE373" s="1"/>
  <c r="AK375"/>
  <c r="AK374" s="1"/>
  <c r="AK373" s="1"/>
  <c r="AF431"/>
  <c r="AL432"/>
  <c r="AL431" s="1"/>
  <c r="AF482"/>
  <c r="AF481" s="1"/>
  <c r="AF480" s="1"/>
  <c r="AL483"/>
  <c r="AL482" s="1"/>
  <c r="AL481" s="1"/>
  <c r="AL480" s="1"/>
  <c r="AE681"/>
  <c r="AE680" s="1"/>
  <c r="AE679" s="1"/>
  <c r="AE678" s="1"/>
  <c r="AK682"/>
  <c r="AK681" s="1"/>
  <c r="AK680" s="1"/>
  <c r="AK679" s="1"/>
  <c r="AK678" s="1"/>
  <c r="AF793"/>
  <c r="AL794"/>
  <c r="AL793" s="1"/>
  <c r="AF943"/>
  <c r="AF942" s="1"/>
  <c r="AL944"/>
  <c r="AL943" s="1"/>
  <c r="AL942" s="1"/>
  <c r="AF975"/>
  <c r="AF974" s="1"/>
  <c r="AL976"/>
  <c r="AL975" s="1"/>
  <c r="AL974" s="1"/>
  <c r="AF1059"/>
  <c r="AF1058" s="1"/>
  <c r="AF1057" s="1"/>
  <c r="AF1056" s="1"/>
  <c r="AF1055" s="1"/>
  <c r="AL1060"/>
  <c r="AL1059" s="1"/>
  <c r="AL1058" s="1"/>
  <c r="AL1057" s="1"/>
  <c r="AL1056" s="1"/>
  <c r="AL1055" s="1"/>
  <c r="AE1127"/>
  <c r="AE1126" s="1"/>
  <c r="AE1125" s="1"/>
  <c r="AE1124" s="1"/>
  <c r="AK1128"/>
  <c r="AK1127" s="1"/>
  <c r="AK1126" s="1"/>
  <c r="AK1125" s="1"/>
  <c r="AK1124" s="1"/>
  <c r="AF1176"/>
  <c r="AF1175" s="1"/>
  <c r="AF1174" s="1"/>
  <c r="AF1173" s="1"/>
  <c r="AL1177"/>
  <c r="AL1176" s="1"/>
  <c r="AL1175" s="1"/>
  <c r="AL1174" s="1"/>
  <c r="AL1173" s="1"/>
  <c r="AF1243"/>
  <c r="AF1242" s="1"/>
  <c r="AF1241" s="1"/>
  <c r="AL1244"/>
  <c r="AL1243" s="1"/>
  <c r="AL1242" s="1"/>
  <c r="AL1241" s="1"/>
  <c r="AF1302"/>
  <c r="AF1301" s="1"/>
  <c r="AL1303"/>
  <c r="AL1302" s="1"/>
  <c r="AL1301" s="1"/>
  <c r="AE1356"/>
  <c r="AE1355" s="1"/>
  <c r="AK1357"/>
  <c r="AK1356" s="1"/>
  <c r="AK1355" s="1"/>
  <c r="AE1380"/>
  <c r="AE1379" s="1"/>
  <c r="AK1381"/>
  <c r="AK1380" s="1"/>
  <c r="AK1379" s="1"/>
  <c r="AE1404"/>
  <c r="AE1403" s="1"/>
  <c r="AK1405"/>
  <c r="AK1404" s="1"/>
  <c r="AK1403" s="1"/>
  <c r="AF1439"/>
  <c r="AF1438" s="1"/>
  <c r="AL1440"/>
  <c r="AL1439" s="1"/>
  <c r="AL1438" s="1"/>
  <c r="AE1480"/>
  <c r="AK1481"/>
  <c r="AK1480" s="1"/>
  <c r="AF1504"/>
  <c r="AF1503" s="1"/>
  <c r="AL1505"/>
  <c r="AL1504" s="1"/>
  <c r="AL1503" s="1"/>
  <c r="AF1523"/>
  <c r="AL1524"/>
  <c r="AL1523" s="1"/>
  <c r="AE1590"/>
  <c r="AE1589" s="1"/>
  <c r="AK1591"/>
  <c r="AK1590" s="1"/>
  <c r="AK1589" s="1"/>
  <c r="AF742"/>
  <c r="AF741" s="1"/>
  <c r="AL743"/>
  <c r="AL742" s="1"/>
  <c r="AL741" s="1"/>
  <c r="AE43"/>
  <c r="AK45"/>
  <c r="AK43" s="1"/>
  <c r="AE93"/>
  <c r="AE92" s="1"/>
  <c r="AK94"/>
  <c r="AK93" s="1"/>
  <c r="AK92" s="1"/>
  <c r="AF143"/>
  <c r="AL144"/>
  <c r="AL143" s="1"/>
  <c r="AF52"/>
  <c r="AF51" s="1"/>
  <c r="AF50" s="1"/>
  <c r="AF49" s="1"/>
  <c r="AF48" s="1"/>
  <c r="AL53"/>
  <c r="AL52" s="1"/>
  <c r="AL51" s="1"/>
  <c r="AL50" s="1"/>
  <c r="AL49" s="1"/>
  <c r="AL48" s="1"/>
  <c r="AF96"/>
  <c r="AF95" s="1"/>
  <c r="AL97"/>
  <c r="AL96" s="1"/>
  <c r="AL95" s="1"/>
  <c r="AE41"/>
  <c r="AK42"/>
  <c r="AK41" s="1"/>
  <c r="AE90"/>
  <c r="AE89" s="1"/>
  <c r="AK91"/>
  <c r="AK90" s="1"/>
  <c r="AK89" s="1"/>
  <c r="AF141"/>
  <c r="AL142"/>
  <c r="AL141" s="1"/>
  <c r="AE224"/>
  <c r="AE223" s="1"/>
  <c r="AE222" s="1"/>
  <c r="AE221" s="1"/>
  <c r="AE220" s="1"/>
  <c r="AK225"/>
  <c r="AK224" s="1"/>
  <c r="AK223" s="1"/>
  <c r="AK222" s="1"/>
  <c r="AK221" s="1"/>
  <c r="AK220" s="1"/>
  <c r="AF326"/>
  <c r="AL327"/>
  <c r="AL326" s="1"/>
  <c r="AE384"/>
  <c r="AE383" s="1"/>
  <c r="AE382" s="1"/>
  <c r="AK385"/>
  <c r="AK384" s="1"/>
  <c r="AK383" s="1"/>
  <c r="AK382" s="1"/>
  <c r="AF442"/>
  <c r="AF441" s="1"/>
  <c r="AF440" s="1"/>
  <c r="AF439" s="1"/>
  <c r="AF438" s="1"/>
  <c r="AF437" s="1"/>
  <c r="AL443"/>
  <c r="AL442" s="1"/>
  <c r="AL441" s="1"/>
  <c r="AL440" s="1"/>
  <c r="AL439" s="1"/>
  <c r="AL438" s="1"/>
  <c r="AL437" s="1"/>
  <c r="AF519"/>
  <c r="AF518" s="1"/>
  <c r="AF517" s="1"/>
  <c r="AL520"/>
  <c r="AL519" s="1"/>
  <c r="AL518" s="1"/>
  <c r="AL517" s="1"/>
  <c r="AE696"/>
  <c r="AE695" s="1"/>
  <c r="AE694" s="1"/>
  <c r="AK697"/>
  <c r="AK696" s="1"/>
  <c r="AK695" s="1"/>
  <c r="AK694" s="1"/>
  <c r="AF816"/>
  <c r="AF815" s="1"/>
  <c r="AL817"/>
  <c r="AL816" s="1"/>
  <c r="AL815" s="1"/>
  <c r="AL814" s="1"/>
  <c r="AF922"/>
  <c r="AF921" s="1"/>
  <c r="AF920" s="1"/>
  <c r="AF919" s="1"/>
  <c r="AL923"/>
  <c r="AL922" s="1"/>
  <c r="AL921" s="1"/>
  <c r="AL920" s="1"/>
  <c r="AL919" s="1"/>
  <c r="AL918" s="1"/>
  <c r="AF961"/>
  <c r="AF960" s="1"/>
  <c r="AL962"/>
  <c r="AL961" s="1"/>
  <c r="AL960" s="1"/>
  <c r="AE1042"/>
  <c r="AE1041" s="1"/>
  <c r="AK1043"/>
  <c r="AK1042" s="1"/>
  <c r="AK1041" s="1"/>
  <c r="AF1137"/>
  <c r="AF1136" s="1"/>
  <c r="AF1135" s="1"/>
  <c r="AF1134" s="1"/>
  <c r="AL1138"/>
  <c r="AL1137" s="1"/>
  <c r="AL1136" s="1"/>
  <c r="AL1135" s="1"/>
  <c r="AL1134" s="1"/>
  <c r="AE1188"/>
  <c r="AK1189"/>
  <c r="AK1188" s="1"/>
  <c r="AF1252"/>
  <c r="AF1251" s="1"/>
  <c r="AF1250" s="1"/>
  <c r="AF1249" s="1"/>
  <c r="AL1253"/>
  <c r="AL1252" s="1"/>
  <c r="AL1251" s="1"/>
  <c r="AL1250" s="1"/>
  <c r="AL1249" s="1"/>
  <c r="AF1332"/>
  <c r="AL1333"/>
  <c r="AL1332" s="1"/>
  <c r="AE1362"/>
  <c r="AE1361" s="1"/>
  <c r="AK1363"/>
  <c r="AK1362" s="1"/>
  <c r="AK1361" s="1"/>
  <c r="AE1386"/>
  <c r="AE1385" s="1"/>
  <c r="AK1387"/>
  <c r="AK1386" s="1"/>
  <c r="AK1385" s="1"/>
  <c r="AE1410"/>
  <c r="AE1409" s="1"/>
  <c r="AK1411"/>
  <c r="AK1410" s="1"/>
  <c r="AK1409" s="1"/>
  <c r="AF1451"/>
  <c r="AF1450" s="1"/>
  <c r="AL1452"/>
  <c r="AL1451" s="1"/>
  <c r="AL1450" s="1"/>
  <c r="AF1487"/>
  <c r="AL1488"/>
  <c r="AL1487" s="1"/>
  <c r="AF1509"/>
  <c r="AL1510"/>
  <c r="AL1509" s="1"/>
  <c r="AF1543"/>
  <c r="AF1542" s="1"/>
  <c r="AF1541" s="1"/>
  <c r="AF1540" s="1"/>
  <c r="AF1539" s="1"/>
  <c r="AL1544"/>
  <c r="AL1543" s="1"/>
  <c r="AL1542" s="1"/>
  <c r="AL1541" s="1"/>
  <c r="AL1540" s="1"/>
  <c r="AL1539" s="1"/>
  <c r="AE1596"/>
  <c r="AE1595" s="1"/>
  <c r="AK1597"/>
  <c r="AK1596" s="1"/>
  <c r="AK1595" s="1"/>
  <c r="AF31"/>
  <c r="AL33"/>
  <c r="AL31" s="1"/>
  <c r="AE86"/>
  <c r="AK87"/>
  <c r="AK86" s="1"/>
  <c r="AE123"/>
  <c r="AE122" s="1"/>
  <c r="AE121" s="1"/>
  <c r="AE120" s="1"/>
  <c r="AE119" s="1"/>
  <c r="AE118" s="1"/>
  <c r="AK124"/>
  <c r="AK123" s="1"/>
  <c r="AK122" s="1"/>
  <c r="AK121" s="1"/>
  <c r="AK120" s="1"/>
  <c r="AK119" s="1"/>
  <c r="AK118" s="1"/>
  <c r="AF892"/>
  <c r="AF891" s="1"/>
  <c r="AL893"/>
  <c r="AL892" s="1"/>
  <c r="AL891" s="1"/>
  <c r="AF718"/>
  <c r="AF717" s="1"/>
  <c r="AF716" s="1"/>
  <c r="AF715" s="1"/>
  <c r="AL719"/>
  <c r="AL718" s="1"/>
  <c r="AL717" s="1"/>
  <c r="AL716" s="1"/>
  <c r="AL715" s="1"/>
  <c r="AF59"/>
  <c r="AL60"/>
  <c r="AL59" s="1"/>
  <c r="AE488"/>
  <c r="AK489"/>
  <c r="AK488" s="1"/>
  <c r="AF291"/>
  <c r="AL292"/>
  <c r="AL291" s="1"/>
  <c r="AF346"/>
  <c r="AF345" s="1"/>
  <c r="AF344" s="1"/>
  <c r="AF343" s="1"/>
  <c r="AF342" s="1"/>
  <c r="AL347"/>
  <c r="AL346" s="1"/>
  <c r="AL345" s="1"/>
  <c r="AL344" s="1"/>
  <c r="AL343" s="1"/>
  <c r="AL342" s="1"/>
  <c r="AF425"/>
  <c r="AF424" s="1"/>
  <c r="AF423" s="1"/>
  <c r="AL426"/>
  <c r="AL425" s="1"/>
  <c r="AL424" s="1"/>
  <c r="AL423" s="1"/>
  <c r="AE475"/>
  <c r="AK476"/>
  <c r="AK475" s="1"/>
  <c r="AE583"/>
  <c r="AE582" s="1"/>
  <c r="AK584"/>
  <c r="AK583" s="1"/>
  <c r="AK582" s="1"/>
  <c r="AE773"/>
  <c r="AE772" s="1"/>
  <c r="AE771" s="1"/>
  <c r="AK774"/>
  <c r="AK773" s="1"/>
  <c r="AK772" s="1"/>
  <c r="AK771" s="1"/>
  <c r="AF851"/>
  <c r="AF850" s="1"/>
  <c r="AF849" s="1"/>
  <c r="AF848" s="1"/>
  <c r="AL852"/>
  <c r="AL851" s="1"/>
  <c r="AL850" s="1"/>
  <c r="AL849" s="1"/>
  <c r="AL848" s="1"/>
  <c r="AE952"/>
  <c r="AE951" s="1"/>
  <c r="AK953"/>
  <c r="AK952" s="1"/>
  <c r="AK951" s="1"/>
  <c r="AE997"/>
  <c r="AE996" s="1"/>
  <c r="AE995" s="1"/>
  <c r="AK998"/>
  <c r="AK997" s="1"/>
  <c r="AK996" s="1"/>
  <c r="AK995" s="1"/>
  <c r="AF1094"/>
  <c r="AF1093" s="1"/>
  <c r="AF1092" s="1"/>
  <c r="AL1095"/>
  <c r="AL1094" s="1"/>
  <c r="AL1093" s="1"/>
  <c r="AL1092" s="1"/>
  <c r="AE1142"/>
  <c r="AE1141" s="1"/>
  <c r="AE1140" s="1"/>
  <c r="AE1139" s="1"/>
  <c r="AK1143"/>
  <c r="AK1142" s="1"/>
  <c r="AK1141" s="1"/>
  <c r="AK1140" s="1"/>
  <c r="AK1139" s="1"/>
  <c r="AF1188"/>
  <c r="AL1189"/>
  <c r="AL1188" s="1"/>
  <c r="AE1257"/>
  <c r="AE1256" s="1"/>
  <c r="AE1255" s="1"/>
  <c r="AE1254" s="1"/>
  <c r="AK1258"/>
  <c r="AK1257" s="1"/>
  <c r="AK1256" s="1"/>
  <c r="AK1255" s="1"/>
  <c r="AK1254" s="1"/>
  <c r="AF1334"/>
  <c r="AL1335"/>
  <c r="AL1334" s="1"/>
  <c r="AF1362"/>
  <c r="AF1361" s="1"/>
  <c r="AL1363"/>
  <c r="AL1362" s="1"/>
  <c r="AL1361" s="1"/>
  <c r="AF1386"/>
  <c r="AF1385" s="1"/>
  <c r="AL1387"/>
  <c r="AL1386" s="1"/>
  <c r="AL1385" s="1"/>
  <c r="AF1410"/>
  <c r="AF1409" s="1"/>
  <c r="AL1411"/>
  <c r="AL1410" s="1"/>
  <c r="AL1409" s="1"/>
  <c r="AF1458"/>
  <c r="AF1457" s="1"/>
  <c r="AF1456" s="1"/>
  <c r="AF1455" s="1"/>
  <c r="AL1459"/>
  <c r="AL1458" s="1"/>
  <c r="AL1457" s="1"/>
  <c r="AL1456" s="1"/>
  <c r="AL1455" s="1"/>
  <c r="AE1491"/>
  <c r="AE1490" s="1"/>
  <c r="AK1492"/>
  <c r="AK1491" s="1"/>
  <c r="AK1490" s="1"/>
  <c r="AE1516"/>
  <c r="AK1517"/>
  <c r="AK1516" s="1"/>
  <c r="AF1563"/>
  <c r="AL1564"/>
  <c r="AL1563" s="1"/>
  <c r="AF1610"/>
  <c r="AF1609" s="1"/>
  <c r="AF1608" s="1"/>
  <c r="AF1607" s="1"/>
  <c r="AL1611"/>
  <c r="AL1610" s="1"/>
  <c r="AL1609" s="1"/>
  <c r="AL1608" s="1"/>
  <c r="AL1607" s="1"/>
  <c r="AF39"/>
  <c r="AL40"/>
  <c r="AL39" s="1"/>
  <c r="AF99"/>
  <c r="AF98" s="1"/>
  <c r="AL100"/>
  <c r="AL99" s="1"/>
  <c r="AL98" s="1"/>
  <c r="AF176"/>
  <c r="AF175" s="1"/>
  <c r="AF174" s="1"/>
  <c r="AF170" s="1"/>
  <c r="AF169" s="1"/>
  <c r="AL177"/>
  <c r="AL176" s="1"/>
  <c r="AL175" s="1"/>
  <c r="AL174" s="1"/>
  <c r="AL170" s="1"/>
  <c r="AL169" s="1"/>
  <c r="AF293"/>
  <c r="AL295"/>
  <c r="AL293" s="1"/>
  <c r="AF364"/>
  <c r="AF363" s="1"/>
  <c r="AF362" s="1"/>
  <c r="AL365"/>
  <c r="AL364" s="1"/>
  <c r="AL363" s="1"/>
  <c r="AL362" s="1"/>
  <c r="AF408"/>
  <c r="AL409"/>
  <c r="AL408" s="1"/>
  <c r="AE473"/>
  <c r="AK474"/>
  <c r="AK473" s="1"/>
  <c r="AK472" s="1"/>
  <c r="AK471" s="1"/>
  <c r="AK470" s="1"/>
  <c r="AF557"/>
  <c r="AF556" s="1"/>
  <c r="AL558"/>
  <c r="AL557" s="1"/>
  <c r="AL556" s="1"/>
  <c r="AF783"/>
  <c r="AF782" s="1"/>
  <c r="AF781" s="1"/>
  <c r="AL784"/>
  <c r="AL783" s="1"/>
  <c r="AL782" s="1"/>
  <c r="AL781" s="1"/>
  <c r="AE846"/>
  <c r="AE845" s="1"/>
  <c r="AK847"/>
  <c r="AK846" s="1"/>
  <c r="AK845" s="1"/>
  <c r="AE949"/>
  <c r="AE948" s="1"/>
  <c r="AK950"/>
  <c r="AK949" s="1"/>
  <c r="AK948" s="1"/>
  <c r="AF987"/>
  <c r="AF986" s="1"/>
  <c r="AF985" s="1"/>
  <c r="AL988"/>
  <c r="AL987" s="1"/>
  <c r="AL986" s="1"/>
  <c r="AL985" s="1"/>
  <c r="AF1104"/>
  <c r="AF1103" s="1"/>
  <c r="AL1105"/>
  <c r="AL1104" s="1"/>
  <c r="AL1103" s="1"/>
  <c r="AF1159"/>
  <c r="AF1158" s="1"/>
  <c r="AF1157" s="1"/>
  <c r="AF1156" s="1"/>
  <c r="AL1160"/>
  <c r="AL1159" s="1"/>
  <c r="AL1158" s="1"/>
  <c r="AL1157" s="1"/>
  <c r="AL1156" s="1"/>
  <c r="AE1296"/>
  <c r="AE1295" s="1"/>
  <c r="AK1297"/>
  <c r="AK1296" s="1"/>
  <c r="AK1295" s="1"/>
  <c r="AF1347"/>
  <c r="AF1346" s="1"/>
  <c r="AL1348"/>
  <c r="AL1347" s="1"/>
  <c r="AL1346" s="1"/>
  <c r="AF1371"/>
  <c r="AF1370" s="1"/>
  <c r="AL1372"/>
  <c r="AL1371" s="1"/>
  <c r="AL1370" s="1"/>
  <c r="AF1395"/>
  <c r="AF1394" s="1"/>
  <c r="AL1396"/>
  <c r="AL1395" s="1"/>
  <c r="AL1394" s="1"/>
  <c r="AF1419"/>
  <c r="AF1418" s="1"/>
  <c r="AL1420"/>
  <c r="AL1419" s="1"/>
  <c r="AL1418" s="1"/>
  <c r="AE1472"/>
  <c r="AK1473"/>
  <c r="AK1472" s="1"/>
  <c r="AE1499"/>
  <c r="AK1500"/>
  <c r="AK1499" s="1"/>
  <c r="AE1523"/>
  <c r="AK1524"/>
  <c r="AK1523" s="1"/>
  <c r="AF1587"/>
  <c r="AF1586" s="1"/>
  <c r="AL1588"/>
  <c r="AL1587" s="1"/>
  <c r="AL1586" s="1"/>
  <c r="AE637"/>
  <c r="AE636" s="1"/>
  <c r="AE635" s="1"/>
  <c r="AE634" s="1"/>
  <c r="AK638"/>
  <c r="AK637" s="1"/>
  <c r="AK636" s="1"/>
  <c r="AK635" s="1"/>
  <c r="AK634" s="1"/>
  <c r="AE187"/>
  <c r="AK188"/>
  <c r="AK187" s="1"/>
  <c r="AE308"/>
  <c r="AE307" s="1"/>
  <c r="AE306" s="1"/>
  <c r="AE305" s="1"/>
  <c r="AK309"/>
  <c r="AK308" s="1"/>
  <c r="AK307" s="1"/>
  <c r="AK306" s="1"/>
  <c r="AK305" s="1"/>
  <c r="AE371"/>
  <c r="AE370" s="1"/>
  <c r="AK372"/>
  <c r="AK371" s="1"/>
  <c r="AK370" s="1"/>
  <c r="AL406"/>
  <c r="AL405" s="1"/>
  <c r="AL404" s="1"/>
  <c r="AF405"/>
  <c r="AF404" s="1"/>
  <c r="AF468"/>
  <c r="AF467" s="1"/>
  <c r="AF466" s="1"/>
  <c r="AF465" s="1"/>
  <c r="AL469"/>
  <c r="AL468" s="1"/>
  <c r="AL467" s="1"/>
  <c r="AL466" s="1"/>
  <c r="AL465" s="1"/>
  <c r="AF583"/>
  <c r="AF582" s="1"/>
  <c r="AL584"/>
  <c r="AL583" s="1"/>
  <c r="AL582" s="1"/>
  <c r="AE631"/>
  <c r="AE630" s="1"/>
  <c r="AE623" s="1"/>
  <c r="AE622" s="1"/>
  <c r="AK632"/>
  <c r="AK631" s="1"/>
  <c r="AK630" s="1"/>
  <c r="AK623" s="1"/>
  <c r="AK622" s="1"/>
  <c r="AF735"/>
  <c r="AF734" s="1"/>
  <c r="AF733" s="1"/>
  <c r="AL736"/>
  <c r="AL735" s="1"/>
  <c r="AL734" s="1"/>
  <c r="AL733" s="1"/>
  <c r="AF843"/>
  <c r="AF842" s="1"/>
  <c r="AL844"/>
  <c r="AL843" s="1"/>
  <c r="AL842" s="1"/>
  <c r="AF946"/>
  <c r="AF945" s="1"/>
  <c r="AL947"/>
  <c r="AL946" s="1"/>
  <c r="AL945" s="1"/>
  <c r="AF978"/>
  <c r="AF977" s="1"/>
  <c r="AL979"/>
  <c r="AL978" s="1"/>
  <c r="AL977" s="1"/>
  <c r="AL973" s="1"/>
  <c r="AL972" s="1"/>
  <c r="AL971" s="1"/>
  <c r="AF1068"/>
  <c r="AL1069"/>
  <c r="AL1068" s="1"/>
  <c r="AF1132"/>
  <c r="AF1131" s="1"/>
  <c r="AF1130" s="1"/>
  <c r="AF1129" s="1"/>
  <c r="AL1133"/>
  <c r="AL1132" s="1"/>
  <c r="AL1131" s="1"/>
  <c r="AL1130" s="1"/>
  <c r="AL1129" s="1"/>
  <c r="AF1181"/>
  <c r="AF1180" s="1"/>
  <c r="AF1179" s="1"/>
  <c r="AF1178" s="1"/>
  <c r="AL1182"/>
  <c r="AL1181" s="1"/>
  <c r="AL1180" s="1"/>
  <c r="AL1179" s="1"/>
  <c r="AL1178" s="1"/>
  <c r="AF1247"/>
  <c r="AF1246" s="1"/>
  <c r="AF1245" s="1"/>
  <c r="AL1248"/>
  <c r="AL1247" s="1"/>
  <c r="AL1246" s="1"/>
  <c r="AL1245" s="1"/>
  <c r="AF1299"/>
  <c r="AF1298" s="1"/>
  <c r="AL1300"/>
  <c r="AL1299" s="1"/>
  <c r="AL1298" s="1"/>
  <c r="AE1365"/>
  <c r="AE1364" s="1"/>
  <c r="AK1366"/>
  <c r="AK1365" s="1"/>
  <c r="AK1364" s="1"/>
  <c r="AE1383"/>
  <c r="AE1382" s="1"/>
  <c r="AK1384"/>
  <c r="AK1383" s="1"/>
  <c r="AK1382" s="1"/>
  <c r="AE1413"/>
  <c r="AE1412" s="1"/>
  <c r="AK1414"/>
  <c r="AK1413" s="1"/>
  <c r="AK1412" s="1"/>
  <c r="AE1463"/>
  <c r="AE1462" s="1"/>
  <c r="AE1461" s="1"/>
  <c r="AE1460" s="1"/>
  <c r="AK1464"/>
  <c r="AK1463" s="1"/>
  <c r="AK1462" s="1"/>
  <c r="AK1461" s="1"/>
  <c r="AK1460" s="1"/>
  <c r="AF1491"/>
  <c r="AF1490" s="1"/>
  <c r="AL1492"/>
  <c r="AL1491" s="1"/>
  <c r="AL1490" s="1"/>
  <c r="AF1511"/>
  <c r="AL1512"/>
  <c r="AL1511" s="1"/>
  <c r="AF1559"/>
  <c r="AL1560"/>
  <c r="AL1559" s="1"/>
  <c r="AF707"/>
  <c r="AF706" s="1"/>
  <c r="AL708"/>
  <c r="AL707" s="1"/>
  <c r="AL706" s="1"/>
  <c r="AE710"/>
  <c r="AE709" s="1"/>
  <c r="AK711"/>
  <c r="AK710" s="1"/>
  <c r="AK709" s="1"/>
  <c r="AE1310"/>
  <c r="AE1309" s="1"/>
  <c r="AE1308" s="1"/>
  <c r="AE1307" s="1"/>
  <c r="AK1311"/>
  <c r="AK1310" s="1"/>
  <c r="AK1309" s="1"/>
  <c r="AK1308" s="1"/>
  <c r="AK1307" s="1"/>
  <c r="AF159"/>
  <c r="AL160"/>
  <c r="AL159" s="1"/>
  <c r="AF185"/>
  <c r="AF184" s="1"/>
  <c r="AL186"/>
  <c r="AL185" s="1"/>
  <c r="AL184" s="1"/>
  <c r="AF301"/>
  <c r="AF300" s="1"/>
  <c r="AF299" s="1"/>
  <c r="AF298" s="1"/>
  <c r="AF297" s="1"/>
  <c r="AL302"/>
  <c r="AL301" s="1"/>
  <c r="AL300" s="1"/>
  <c r="AL299" s="1"/>
  <c r="AL298" s="1"/>
  <c r="AL297" s="1"/>
  <c r="AF374"/>
  <c r="AF373" s="1"/>
  <c r="AL375"/>
  <c r="AL374" s="1"/>
  <c r="AL373" s="1"/>
  <c r="AE433"/>
  <c r="AK435"/>
  <c r="AK433" s="1"/>
  <c r="AE547"/>
  <c r="AE546" s="1"/>
  <c r="AE545" s="1"/>
  <c r="AE540" s="1"/>
  <c r="AE539" s="1"/>
  <c r="AK548"/>
  <c r="AK547" s="1"/>
  <c r="AK546" s="1"/>
  <c r="AK545" s="1"/>
  <c r="AK540" s="1"/>
  <c r="AK539" s="1"/>
  <c r="AF746"/>
  <c r="AF745" s="1"/>
  <c r="AF744" s="1"/>
  <c r="AL747"/>
  <c r="AL746" s="1"/>
  <c r="AL745" s="1"/>
  <c r="AL744" s="1"/>
  <c r="AF839"/>
  <c r="AF838" s="1"/>
  <c r="AF837" s="1"/>
  <c r="AL840"/>
  <c r="AL839" s="1"/>
  <c r="AL838" s="1"/>
  <c r="AL837" s="1"/>
  <c r="AE946"/>
  <c r="AE945" s="1"/>
  <c r="AK947"/>
  <c r="AK946" s="1"/>
  <c r="AK945" s="1"/>
  <c r="AE978"/>
  <c r="AE977" s="1"/>
  <c r="AK979"/>
  <c r="AK978" s="1"/>
  <c r="AK977" s="1"/>
  <c r="AE1068"/>
  <c r="AK1069"/>
  <c r="AK1068" s="1"/>
  <c r="AF1127"/>
  <c r="AF1126" s="1"/>
  <c r="AF1125" s="1"/>
  <c r="AF1124" s="1"/>
  <c r="AL1128"/>
  <c r="AL1127" s="1"/>
  <c r="AL1126" s="1"/>
  <c r="AL1125" s="1"/>
  <c r="AL1124" s="1"/>
  <c r="AE1181"/>
  <c r="AE1180" s="1"/>
  <c r="AE1179" s="1"/>
  <c r="AE1178" s="1"/>
  <c r="AK1182"/>
  <c r="AK1181" s="1"/>
  <c r="AK1180" s="1"/>
  <c r="AK1179" s="1"/>
  <c r="AK1178" s="1"/>
  <c r="AE1247"/>
  <c r="AE1246" s="1"/>
  <c r="AE1245" s="1"/>
  <c r="AK1248"/>
  <c r="AK1247" s="1"/>
  <c r="AK1246" s="1"/>
  <c r="AK1245" s="1"/>
  <c r="AE1299"/>
  <c r="AE1298" s="1"/>
  <c r="AK1300"/>
  <c r="AK1299" s="1"/>
  <c r="AK1298" s="1"/>
  <c r="AF1356"/>
  <c r="AF1355" s="1"/>
  <c r="AL1357"/>
  <c r="AL1356" s="1"/>
  <c r="AL1355" s="1"/>
  <c r="AF1380"/>
  <c r="AF1379" s="1"/>
  <c r="AL1381"/>
  <c r="AL1380" s="1"/>
  <c r="AL1379" s="1"/>
  <c r="AF1404"/>
  <c r="AF1403" s="1"/>
  <c r="AL1405"/>
  <c r="AL1404" s="1"/>
  <c r="AL1403" s="1"/>
  <c r="AE1442"/>
  <c r="AE1441" s="1"/>
  <c r="AK1443"/>
  <c r="AK1442" s="1"/>
  <c r="AK1441" s="1"/>
  <c r="AF1480"/>
  <c r="AL1481"/>
  <c r="AL1480" s="1"/>
  <c r="AE1507"/>
  <c r="AK1508"/>
  <c r="AK1507" s="1"/>
  <c r="AF1550"/>
  <c r="AF1549" s="1"/>
  <c r="AF1548" s="1"/>
  <c r="AF1547" s="1"/>
  <c r="AF1546" s="1"/>
  <c r="AL1551"/>
  <c r="AL1550" s="1"/>
  <c r="AL1549" s="1"/>
  <c r="AL1548" s="1"/>
  <c r="AL1547" s="1"/>
  <c r="AL1546" s="1"/>
  <c r="AF1596"/>
  <c r="AF1595" s="1"/>
  <c r="AL1597"/>
  <c r="AL1596" s="1"/>
  <c r="AL1595" s="1"/>
  <c r="AE739"/>
  <c r="AE738" s="1"/>
  <c r="AK740"/>
  <c r="AK739" s="1"/>
  <c r="AK738" s="1"/>
  <c r="AF43"/>
  <c r="AL45"/>
  <c r="AL43" s="1"/>
  <c r="AF93"/>
  <c r="AF92" s="1"/>
  <c r="AL94"/>
  <c r="AL93" s="1"/>
  <c r="AL92" s="1"/>
  <c r="AE145"/>
  <c r="AK146"/>
  <c r="AK145" s="1"/>
  <c r="AE330"/>
  <c r="AK332"/>
  <c r="AK330" s="1"/>
  <c r="AF391"/>
  <c r="AF390" s="1"/>
  <c r="AF389" s="1"/>
  <c r="AF388" s="1"/>
  <c r="AL392"/>
  <c r="AL391" s="1"/>
  <c r="AL390" s="1"/>
  <c r="AL389" s="1"/>
  <c r="AL388" s="1"/>
  <c r="AE463"/>
  <c r="AE462" s="1"/>
  <c r="AE461" s="1"/>
  <c r="AE460" s="1"/>
  <c r="AK464"/>
  <c r="AK463" s="1"/>
  <c r="AK462" s="1"/>
  <c r="AK461" s="1"/>
  <c r="AK460" s="1"/>
  <c r="AK459" s="1"/>
  <c r="AE536"/>
  <c r="AE535" s="1"/>
  <c r="AE534" s="1"/>
  <c r="AE533" s="1"/>
  <c r="AK537"/>
  <c r="AK536" s="1"/>
  <c r="AK535" s="1"/>
  <c r="AK534" s="1"/>
  <c r="AK533" s="1"/>
  <c r="AF692"/>
  <c r="AF691" s="1"/>
  <c r="AF690" s="1"/>
  <c r="AL693"/>
  <c r="AL692" s="1"/>
  <c r="AL691" s="1"/>
  <c r="AL690" s="1"/>
  <c r="AE793"/>
  <c r="AK794"/>
  <c r="AK793" s="1"/>
  <c r="AE943"/>
  <c r="AE942" s="1"/>
  <c r="AK944"/>
  <c r="AK943" s="1"/>
  <c r="AK942" s="1"/>
  <c r="AE975"/>
  <c r="AE974" s="1"/>
  <c r="AK976"/>
  <c r="AK975" s="1"/>
  <c r="AK974" s="1"/>
  <c r="AF1047"/>
  <c r="AL1048"/>
  <c r="AL1047" s="1"/>
  <c r="AF1110"/>
  <c r="AF1109" s="1"/>
  <c r="AL1111"/>
  <c r="AL1110" s="1"/>
  <c r="AL1109" s="1"/>
  <c r="AE1176"/>
  <c r="AE1175" s="1"/>
  <c r="AE1174" s="1"/>
  <c r="AE1173" s="1"/>
  <c r="AK1177"/>
  <c r="AK1176" s="1"/>
  <c r="AK1175" s="1"/>
  <c r="AK1174" s="1"/>
  <c r="AK1173" s="1"/>
  <c r="AF1234"/>
  <c r="AF1233" s="1"/>
  <c r="AF1232" s="1"/>
  <c r="AF1231" s="1"/>
  <c r="AL1235"/>
  <c r="AL1234" s="1"/>
  <c r="AL1233" s="1"/>
  <c r="AL1232" s="1"/>
  <c r="AL1231" s="1"/>
  <c r="AE1302"/>
  <c r="AE1301" s="1"/>
  <c r="AK1303"/>
  <c r="AK1302" s="1"/>
  <c r="AK1301" s="1"/>
  <c r="AF1353"/>
  <c r="AF1352" s="1"/>
  <c r="AL1354"/>
  <c r="AL1353" s="1"/>
  <c r="AL1352" s="1"/>
  <c r="AF1377"/>
  <c r="AF1376" s="1"/>
  <c r="AL1378"/>
  <c r="AL1377" s="1"/>
  <c r="AL1376" s="1"/>
  <c r="AF1401"/>
  <c r="AF1400" s="1"/>
  <c r="AL1402"/>
  <c r="AL1401" s="1"/>
  <c r="AL1400" s="1"/>
  <c r="AE1439"/>
  <c r="AE1438" s="1"/>
  <c r="AK1440"/>
  <c r="AK1439" s="1"/>
  <c r="AK1438" s="1"/>
  <c r="AF1478"/>
  <c r="AL1479"/>
  <c r="AL1478" s="1"/>
  <c r="AE1504"/>
  <c r="AE1503" s="1"/>
  <c r="AK1505"/>
  <c r="AK1504" s="1"/>
  <c r="AK1503" s="1"/>
  <c r="AE1543"/>
  <c r="AE1542" s="1"/>
  <c r="AE1541" s="1"/>
  <c r="AE1540" s="1"/>
  <c r="AE1539" s="1"/>
  <c r="AK1544"/>
  <c r="AK1543" s="1"/>
  <c r="AK1542" s="1"/>
  <c r="AK1541" s="1"/>
  <c r="AK1540" s="1"/>
  <c r="AK1539" s="1"/>
  <c r="AF1593"/>
  <c r="AF1592" s="1"/>
  <c r="AL1594"/>
  <c r="AL1593" s="1"/>
  <c r="AL1592" s="1"/>
  <c r="AE742"/>
  <c r="AE741" s="1"/>
  <c r="AK743"/>
  <c r="AK742" s="1"/>
  <c r="AK741" s="1"/>
  <c r="AE217"/>
  <c r="AE216" s="1"/>
  <c r="AE215" s="1"/>
  <c r="AE214" s="1"/>
  <c r="AE213" s="1"/>
  <c r="AK218"/>
  <c r="AK217" s="1"/>
  <c r="AK216" s="1"/>
  <c r="AK215" s="1"/>
  <c r="AK214" s="1"/>
  <c r="AK213" s="1"/>
  <c r="AE322"/>
  <c r="AE321" s="1"/>
  <c r="AE320" s="1"/>
  <c r="AK323"/>
  <c r="AK322" s="1"/>
  <c r="AK321" s="1"/>
  <c r="AK320" s="1"/>
  <c r="AE377"/>
  <c r="AE376" s="1"/>
  <c r="AK378"/>
  <c r="AK377" s="1"/>
  <c r="AK376" s="1"/>
  <c r="AF429"/>
  <c r="AL430"/>
  <c r="AL429" s="1"/>
  <c r="AF475"/>
  <c r="AL476"/>
  <c r="AL475" s="1"/>
  <c r="AF564"/>
  <c r="AF563" s="1"/>
  <c r="AF555" s="1"/>
  <c r="AL565"/>
  <c r="AL564" s="1"/>
  <c r="AL563" s="1"/>
  <c r="AL555" s="1"/>
  <c r="AE610"/>
  <c r="AE609" s="1"/>
  <c r="AK611"/>
  <c r="AK610" s="1"/>
  <c r="AK609" s="1"/>
  <c r="AF773"/>
  <c r="AF772" s="1"/>
  <c r="AF771" s="1"/>
  <c r="AL774"/>
  <c r="AL773" s="1"/>
  <c r="AL772" s="1"/>
  <c r="AL771" s="1"/>
  <c r="AF874"/>
  <c r="AF873" s="1"/>
  <c r="AL875"/>
  <c r="AL874" s="1"/>
  <c r="AL873" s="1"/>
  <c r="AL862" s="1"/>
  <c r="AL861" s="1"/>
  <c r="AF952"/>
  <c r="AF951" s="1"/>
  <c r="AL953"/>
  <c r="AL952" s="1"/>
  <c r="AL951" s="1"/>
  <c r="AF997"/>
  <c r="AF996" s="1"/>
  <c r="AF995" s="1"/>
  <c r="AL998"/>
  <c r="AL997" s="1"/>
  <c r="AL996" s="1"/>
  <c r="AL995" s="1"/>
  <c r="AE1098"/>
  <c r="AE1097" s="1"/>
  <c r="AE1096" s="1"/>
  <c r="AK1099"/>
  <c r="AK1098" s="1"/>
  <c r="AK1097" s="1"/>
  <c r="AK1096" s="1"/>
  <c r="AF1142"/>
  <c r="AF1141" s="1"/>
  <c r="AF1140" s="1"/>
  <c r="AF1139" s="1"/>
  <c r="AL1143"/>
  <c r="AL1142" s="1"/>
  <c r="AL1141" s="1"/>
  <c r="AL1140" s="1"/>
  <c r="AL1139" s="1"/>
  <c r="AF1257"/>
  <c r="AF1256" s="1"/>
  <c r="AF1255" s="1"/>
  <c r="AF1254" s="1"/>
  <c r="AL1258"/>
  <c r="AL1257" s="1"/>
  <c r="AL1256" s="1"/>
  <c r="AL1255" s="1"/>
  <c r="AL1254" s="1"/>
  <c r="AE1347"/>
  <c r="AE1346" s="1"/>
  <c r="AK1348"/>
  <c r="AK1347" s="1"/>
  <c r="AK1346" s="1"/>
  <c r="AE1371"/>
  <c r="AE1370" s="1"/>
  <c r="AK1372"/>
  <c r="AK1371" s="1"/>
  <c r="AK1370" s="1"/>
  <c r="AE1395"/>
  <c r="AE1394" s="1"/>
  <c r="AK1396"/>
  <c r="AK1395" s="1"/>
  <c r="AK1394" s="1"/>
  <c r="AE1419"/>
  <c r="AE1418" s="1"/>
  <c r="AK1420"/>
  <c r="AK1419" s="1"/>
  <c r="AK1418" s="1"/>
  <c r="AF1470"/>
  <c r="AL1471"/>
  <c r="AL1470" s="1"/>
  <c r="AF1496"/>
  <c r="AL1497"/>
  <c r="AL1496" s="1"/>
  <c r="AF1516"/>
  <c r="AL1517"/>
  <c r="AL1516" s="1"/>
  <c r="AE1587"/>
  <c r="AE1586" s="1"/>
  <c r="AK1588"/>
  <c r="AK1587" s="1"/>
  <c r="AK1586" s="1"/>
  <c r="AF739"/>
  <c r="AF738" s="1"/>
  <c r="AF737" s="1"/>
  <c r="AL740"/>
  <c r="AL739" s="1"/>
  <c r="AL738" s="1"/>
  <c r="AL737" s="1"/>
  <c r="AL728" s="1"/>
  <c r="AL727" s="1"/>
  <c r="AF710"/>
  <c r="AF709" s="1"/>
  <c r="AL711"/>
  <c r="AL710" s="1"/>
  <c r="AL709" s="1"/>
  <c r="AE1287"/>
  <c r="AE1286" s="1"/>
  <c r="AK1288"/>
  <c r="AK1287" s="1"/>
  <c r="AK1286" s="1"/>
  <c r="AF41"/>
  <c r="AL42"/>
  <c r="AL41" s="1"/>
  <c r="AF90"/>
  <c r="AF89" s="1"/>
  <c r="AL91"/>
  <c r="AL90" s="1"/>
  <c r="AL89" s="1"/>
  <c r="AE143"/>
  <c r="AK144"/>
  <c r="AK143" s="1"/>
  <c r="AE52"/>
  <c r="AE51" s="1"/>
  <c r="AE50" s="1"/>
  <c r="AE49" s="1"/>
  <c r="AE48" s="1"/>
  <c r="AK53"/>
  <c r="AK52" s="1"/>
  <c r="AK51" s="1"/>
  <c r="AK50" s="1"/>
  <c r="AK49" s="1"/>
  <c r="AK48" s="1"/>
  <c r="AE96"/>
  <c r="AE95" s="1"/>
  <c r="AK97"/>
  <c r="AK96" s="1"/>
  <c r="AK95" s="1"/>
  <c r="AF145"/>
  <c r="AL146"/>
  <c r="AL145" s="1"/>
  <c r="AF289"/>
  <c r="AF288" s="1"/>
  <c r="AF287" s="1"/>
  <c r="AF286" s="1"/>
  <c r="AF285" s="1"/>
  <c r="AL290"/>
  <c r="AL289" s="1"/>
  <c r="AL288" s="1"/>
  <c r="AL287" s="1"/>
  <c r="AL286" s="1"/>
  <c r="AL285" s="1"/>
  <c r="AF330"/>
  <c r="AL332"/>
  <c r="AL330" s="1"/>
  <c r="AE397"/>
  <c r="AE396" s="1"/>
  <c r="AE395" s="1"/>
  <c r="AE394" s="1"/>
  <c r="AK398"/>
  <c r="AK397" s="1"/>
  <c r="AK396" s="1"/>
  <c r="AK395" s="1"/>
  <c r="AK394" s="1"/>
  <c r="AF463"/>
  <c r="AF462" s="1"/>
  <c r="AF461" s="1"/>
  <c r="AF460" s="1"/>
  <c r="AL464"/>
  <c r="AL463" s="1"/>
  <c r="AL462" s="1"/>
  <c r="AL461" s="1"/>
  <c r="AL460" s="1"/>
  <c r="AF536"/>
  <c r="AF535" s="1"/>
  <c r="AF534" s="1"/>
  <c r="AF533" s="1"/>
  <c r="AL537"/>
  <c r="AL536" s="1"/>
  <c r="AL535" s="1"/>
  <c r="AL534" s="1"/>
  <c r="AL533" s="1"/>
  <c r="AF769"/>
  <c r="AF768" s="1"/>
  <c r="AF767" s="1"/>
  <c r="AL770"/>
  <c r="AL769" s="1"/>
  <c r="AL768" s="1"/>
  <c r="AL767" s="1"/>
  <c r="AL766" s="1"/>
  <c r="AL765" s="1"/>
  <c r="AF823"/>
  <c r="AF822" s="1"/>
  <c r="AF821" s="1"/>
  <c r="AL824"/>
  <c r="AL823" s="1"/>
  <c r="AL822" s="1"/>
  <c r="AL821" s="1"/>
  <c r="AF955"/>
  <c r="AF954" s="1"/>
  <c r="AL956"/>
  <c r="AL955" s="1"/>
  <c r="AL954" s="1"/>
  <c r="AF1019"/>
  <c r="AF1018" s="1"/>
  <c r="AF1017" s="1"/>
  <c r="AF1016" s="1"/>
  <c r="AL1020"/>
  <c r="AL1019" s="1"/>
  <c r="AL1018" s="1"/>
  <c r="AL1017" s="1"/>
  <c r="AL1016" s="1"/>
  <c r="AE1101"/>
  <c r="AE1100" s="1"/>
  <c r="AK1102"/>
  <c r="AK1101" s="1"/>
  <c r="AK1100" s="1"/>
  <c r="AE1154"/>
  <c r="AE1153" s="1"/>
  <c r="AE1152" s="1"/>
  <c r="AE1151" s="1"/>
  <c r="AK1155"/>
  <c r="AK1154" s="1"/>
  <c r="AK1153" s="1"/>
  <c r="AK1152" s="1"/>
  <c r="AK1151" s="1"/>
  <c r="AF1264"/>
  <c r="AF1263" s="1"/>
  <c r="AF1262" s="1"/>
  <c r="AF1261" s="1"/>
  <c r="AF1260" s="1"/>
  <c r="AL1265"/>
  <c r="AL1264" s="1"/>
  <c r="AL1263" s="1"/>
  <c r="AL1262" s="1"/>
  <c r="AL1261" s="1"/>
  <c r="AL1260" s="1"/>
  <c r="AE1341"/>
  <c r="AE1340" s="1"/>
  <c r="AK1342"/>
  <c r="AK1341" s="1"/>
  <c r="AK1340" s="1"/>
  <c r="AE1368"/>
  <c r="AE1367" s="1"/>
  <c r="AK1369"/>
  <c r="AK1368" s="1"/>
  <c r="AK1367" s="1"/>
  <c r="AE1392"/>
  <c r="AE1391" s="1"/>
  <c r="AK1393"/>
  <c r="AK1392" s="1"/>
  <c r="AK1391" s="1"/>
  <c r="AE1416"/>
  <c r="AE1415" s="1"/>
  <c r="AK1417"/>
  <c r="AK1416" s="1"/>
  <c r="AK1415" s="1"/>
  <c r="AF1468"/>
  <c r="AL1469"/>
  <c r="AL1468" s="1"/>
  <c r="AF1494"/>
  <c r="AL1495"/>
  <c r="AL1494" s="1"/>
  <c r="AL1493" s="1"/>
  <c r="AF1514"/>
  <c r="AL1515"/>
  <c r="AL1514" s="1"/>
  <c r="AE1563"/>
  <c r="AK1564"/>
  <c r="AK1563" s="1"/>
  <c r="AE1610"/>
  <c r="AE1609" s="1"/>
  <c r="AE1608" s="1"/>
  <c r="AE1607" s="1"/>
  <c r="AK1611"/>
  <c r="AK1610" s="1"/>
  <c r="AK1609" s="1"/>
  <c r="AK1608" s="1"/>
  <c r="AK1607" s="1"/>
  <c r="AF25"/>
  <c r="AL26"/>
  <c r="AL25" s="1"/>
  <c r="AF73"/>
  <c r="AF72" s="1"/>
  <c r="AF71" s="1"/>
  <c r="AF70" s="1"/>
  <c r="AF69" s="1"/>
  <c r="AL74"/>
  <c r="AL73" s="1"/>
  <c r="AL72" s="1"/>
  <c r="AL71" s="1"/>
  <c r="AL70" s="1"/>
  <c r="AL69" s="1"/>
  <c r="AE105"/>
  <c r="AE104" s="1"/>
  <c r="AK106"/>
  <c r="AK105" s="1"/>
  <c r="AK104" s="1"/>
  <c r="AF29"/>
  <c r="AL30"/>
  <c r="AL29" s="1"/>
  <c r="AF82"/>
  <c r="AL83"/>
  <c r="AL82" s="1"/>
  <c r="AF108"/>
  <c r="AF107" s="1"/>
  <c r="AL109"/>
  <c r="AL108" s="1"/>
  <c r="AL107" s="1"/>
  <c r="AE64"/>
  <c r="AE63" s="1"/>
  <c r="AK65"/>
  <c r="AK64" s="1"/>
  <c r="AK63" s="1"/>
  <c r="AE102"/>
  <c r="AE101" s="1"/>
  <c r="AK103"/>
  <c r="AK102" s="1"/>
  <c r="AK101" s="1"/>
  <c r="AE185"/>
  <c r="AK186"/>
  <c r="AK185" s="1"/>
  <c r="AK184" s="1"/>
  <c r="AK183" s="1"/>
  <c r="AK182" s="1"/>
  <c r="AK181" s="1"/>
  <c r="AE301"/>
  <c r="AE300" s="1"/>
  <c r="AE299" s="1"/>
  <c r="AE298" s="1"/>
  <c r="AE297" s="1"/>
  <c r="AK302"/>
  <c r="AK301" s="1"/>
  <c r="AK300" s="1"/>
  <c r="AK299" s="1"/>
  <c r="AK298" s="1"/>
  <c r="AK297" s="1"/>
  <c r="AF368"/>
  <c r="AF367" s="1"/>
  <c r="AL369"/>
  <c r="AL368" s="1"/>
  <c r="AL367" s="1"/>
  <c r="AF410"/>
  <c r="AL411"/>
  <c r="AL410" s="1"/>
  <c r="AF473"/>
  <c r="AL474"/>
  <c r="AL473" s="1"/>
  <c r="AL472" s="1"/>
  <c r="AL471" s="1"/>
  <c r="AL470" s="1"/>
  <c r="AF576"/>
  <c r="AF575" s="1"/>
  <c r="AL577"/>
  <c r="AL576" s="1"/>
  <c r="AL575" s="1"/>
  <c r="AF787"/>
  <c r="AF786" s="1"/>
  <c r="AF785" s="1"/>
  <c r="AL788"/>
  <c r="AL787" s="1"/>
  <c r="AL786" s="1"/>
  <c r="AL785" s="1"/>
  <c r="AF846"/>
  <c r="AF845" s="1"/>
  <c r="AL847"/>
  <c r="AL846" s="1"/>
  <c r="AL845" s="1"/>
  <c r="AF949"/>
  <c r="AF948" s="1"/>
  <c r="AL950"/>
  <c r="AL949" s="1"/>
  <c r="AL948" s="1"/>
  <c r="AF993"/>
  <c r="AF990" s="1"/>
  <c r="AF989" s="1"/>
  <c r="AL994"/>
  <c r="AL993" s="1"/>
  <c r="AL990" s="1"/>
  <c r="AL989" s="1"/>
  <c r="AE1107"/>
  <c r="AE1106" s="1"/>
  <c r="AK1108"/>
  <c r="AK1107" s="1"/>
  <c r="AK1106" s="1"/>
  <c r="AE1164"/>
  <c r="AE1163" s="1"/>
  <c r="AE1162" s="1"/>
  <c r="AE1161" s="1"/>
  <c r="AK1165"/>
  <c r="AK1164" s="1"/>
  <c r="AK1163" s="1"/>
  <c r="AK1162" s="1"/>
  <c r="AK1161" s="1"/>
  <c r="AE1222"/>
  <c r="AE1221" s="1"/>
  <c r="AE1220" s="1"/>
  <c r="AE1219" s="1"/>
  <c r="AK1223"/>
  <c r="AK1222" s="1"/>
  <c r="AK1221" s="1"/>
  <c r="AK1220" s="1"/>
  <c r="AK1219" s="1"/>
  <c r="AF1296"/>
  <c r="AF1295" s="1"/>
  <c r="AL1297"/>
  <c r="AL1296" s="1"/>
  <c r="AL1295" s="1"/>
  <c r="AE1350"/>
  <c r="AE1349" s="1"/>
  <c r="AK1351"/>
  <c r="AK1350" s="1"/>
  <c r="AK1349" s="1"/>
  <c r="AE1374"/>
  <c r="AE1373" s="1"/>
  <c r="AK1375"/>
  <c r="AK1374" s="1"/>
  <c r="AK1373" s="1"/>
  <c r="AE1398"/>
  <c r="AE1397" s="1"/>
  <c r="AK1399"/>
  <c r="AK1398" s="1"/>
  <c r="AK1397" s="1"/>
  <c r="AE1426"/>
  <c r="AE1425" s="1"/>
  <c r="AE1424" s="1"/>
  <c r="AE1423" s="1"/>
  <c r="AE1422" s="1"/>
  <c r="AK1427"/>
  <c r="AK1426" s="1"/>
  <c r="AK1425" s="1"/>
  <c r="AK1424" s="1"/>
  <c r="AK1423" s="1"/>
  <c r="AK1422" s="1"/>
  <c r="AF1472"/>
  <c r="AL1473"/>
  <c r="AL1472" s="1"/>
  <c r="AF1499"/>
  <c r="AL1500"/>
  <c r="AL1499" s="1"/>
  <c r="AF1518"/>
  <c r="AL1519"/>
  <c r="AL1518" s="1"/>
  <c r="AE1584"/>
  <c r="AE1583" s="1"/>
  <c r="AK1585"/>
  <c r="AK1584" s="1"/>
  <c r="AK1583" s="1"/>
  <c r="AF637"/>
  <c r="AF636" s="1"/>
  <c r="AF635" s="1"/>
  <c r="AF634" s="1"/>
  <c r="AL638"/>
  <c r="AL637" s="1"/>
  <c r="AL636" s="1"/>
  <c r="AL635" s="1"/>
  <c r="AL634" s="1"/>
  <c r="AF57"/>
  <c r="AL58"/>
  <c r="AL57" s="1"/>
  <c r="AE99"/>
  <c r="AE98" s="1"/>
  <c r="AK100"/>
  <c r="AK99" s="1"/>
  <c r="AK98" s="1"/>
  <c r="AF889"/>
  <c r="AF888" s="1"/>
  <c r="AL890"/>
  <c r="AL889" s="1"/>
  <c r="AL888" s="1"/>
  <c r="AE718"/>
  <c r="AE717" s="1"/>
  <c r="AE716" s="1"/>
  <c r="AE715" s="1"/>
  <c r="AK719"/>
  <c r="AK718" s="1"/>
  <c r="AK717" s="1"/>
  <c r="AK716" s="1"/>
  <c r="AK715" s="1"/>
  <c r="AF488"/>
  <c r="AL489"/>
  <c r="AL488" s="1"/>
  <c r="AF190"/>
  <c r="AF189" s="1"/>
  <c r="AL191"/>
  <c r="AL190" s="1"/>
  <c r="AL189" s="1"/>
  <c r="AF313"/>
  <c r="AF312" s="1"/>
  <c r="AF311" s="1"/>
  <c r="AF310" s="1"/>
  <c r="AL314"/>
  <c r="AL313" s="1"/>
  <c r="AL312" s="1"/>
  <c r="AL311" s="1"/>
  <c r="AL310" s="1"/>
  <c r="AF384"/>
  <c r="AF383" s="1"/>
  <c r="AF382" s="1"/>
  <c r="AL385"/>
  <c r="AL384" s="1"/>
  <c r="AL383" s="1"/>
  <c r="AL382" s="1"/>
  <c r="AE450"/>
  <c r="AE449" s="1"/>
  <c r="AE448" s="1"/>
  <c r="AE447" s="1"/>
  <c r="AK451"/>
  <c r="AK450" s="1"/>
  <c r="AK449" s="1"/>
  <c r="AK448" s="1"/>
  <c r="AK447" s="1"/>
  <c r="AE523"/>
  <c r="AE522" s="1"/>
  <c r="AE521" s="1"/>
  <c r="AK524"/>
  <c r="AK523" s="1"/>
  <c r="AK522" s="1"/>
  <c r="AK521" s="1"/>
  <c r="AF696"/>
  <c r="AF695" s="1"/>
  <c r="AF694" s="1"/>
  <c r="AL697"/>
  <c r="AL696" s="1"/>
  <c r="AL695" s="1"/>
  <c r="AL694" s="1"/>
  <c r="AE819"/>
  <c r="AE818" s="1"/>
  <c r="AK820"/>
  <c r="AK819" s="1"/>
  <c r="AK818" s="1"/>
  <c r="AE925"/>
  <c r="AE924" s="1"/>
  <c r="AK926"/>
  <c r="AK925" s="1"/>
  <c r="AK924" s="1"/>
  <c r="AE968"/>
  <c r="AE967" s="1"/>
  <c r="AE966" s="1"/>
  <c r="AE965" s="1"/>
  <c r="AE964" s="1"/>
  <c r="AK969"/>
  <c r="AK968" s="1"/>
  <c r="AK967" s="1"/>
  <c r="AK966" s="1"/>
  <c r="AK965" s="1"/>
  <c r="AK964" s="1"/>
  <c r="AF1042"/>
  <c r="AF1041" s="1"/>
  <c r="AL1043"/>
  <c r="AL1042" s="1"/>
  <c r="AL1041" s="1"/>
  <c r="AF1107"/>
  <c r="AF1106" s="1"/>
  <c r="AL1108"/>
  <c r="AL1107" s="1"/>
  <c r="AL1106" s="1"/>
  <c r="AF1164"/>
  <c r="AF1163" s="1"/>
  <c r="AF1162" s="1"/>
  <c r="AF1161" s="1"/>
  <c r="AL1165"/>
  <c r="AL1164" s="1"/>
  <c r="AL1163" s="1"/>
  <c r="AL1162" s="1"/>
  <c r="AL1161" s="1"/>
  <c r="AF1222"/>
  <c r="AF1221" s="1"/>
  <c r="AF1220" s="1"/>
  <c r="AF1219" s="1"/>
  <c r="AL1223"/>
  <c r="AL1222" s="1"/>
  <c r="AL1221" s="1"/>
  <c r="AL1220" s="1"/>
  <c r="AL1219" s="1"/>
  <c r="AE1292"/>
  <c r="AE1291" s="1"/>
  <c r="AK1293"/>
  <c r="AK1292" s="1"/>
  <c r="AK1291" s="1"/>
  <c r="AF1350"/>
  <c r="AF1349" s="1"/>
  <c r="AL1351"/>
  <c r="AL1350" s="1"/>
  <c r="AL1349" s="1"/>
  <c r="AF1374"/>
  <c r="AF1373" s="1"/>
  <c r="AL1375"/>
  <c r="AL1374" s="1"/>
  <c r="AL1373" s="1"/>
  <c r="AF1398"/>
  <c r="AF1397" s="1"/>
  <c r="AL1399"/>
  <c r="AL1398" s="1"/>
  <c r="AL1397" s="1"/>
  <c r="AF1426"/>
  <c r="AF1425" s="1"/>
  <c r="AF1424" s="1"/>
  <c r="AF1423" s="1"/>
  <c r="AF1422" s="1"/>
  <c r="AL1427"/>
  <c r="AL1426" s="1"/>
  <c r="AL1425" s="1"/>
  <c r="AL1424" s="1"/>
  <c r="AL1423" s="1"/>
  <c r="AL1422" s="1"/>
  <c r="AF1476"/>
  <c r="AL1477"/>
  <c r="AL1476" s="1"/>
  <c r="AL1475" s="1"/>
  <c r="AE1501"/>
  <c r="AK1502"/>
  <c r="AK1501" s="1"/>
  <c r="AE1528"/>
  <c r="AE1527" s="1"/>
  <c r="AE1526" s="1"/>
  <c r="AE1525" s="1"/>
  <c r="AK1529"/>
  <c r="AK1528" s="1"/>
  <c r="AK1527" s="1"/>
  <c r="AK1526" s="1"/>
  <c r="AK1525" s="1"/>
  <c r="AF1590"/>
  <c r="AF1589" s="1"/>
  <c r="AL1591"/>
  <c r="AL1590" s="1"/>
  <c r="AL1589" s="1"/>
  <c r="AE707"/>
  <c r="AE706" s="1"/>
  <c r="AK708"/>
  <c r="AK707" s="1"/>
  <c r="AK706" s="1"/>
  <c r="AF86"/>
  <c r="AL87"/>
  <c r="AL86" s="1"/>
  <c r="AF123"/>
  <c r="AF122" s="1"/>
  <c r="AF121" s="1"/>
  <c r="AF120" s="1"/>
  <c r="AF119" s="1"/>
  <c r="AF118" s="1"/>
  <c r="AL124"/>
  <c r="AL123" s="1"/>
  <c r="AL122" s="1"/>
  <c r="AL121" s="1"/>
  <c r="AL120" s="1"/>
  <c r="AL119" s="1"/>
  <c r="AL118" s="1"/>
  <c r="AF217"/>
  <c r="AF216" s="1"/>
  <c r="AF215" s="1"/>
  <c r="AF214" s="1"/>
  <c r="AF213" s="1"/>
  <c r="AL218"/>
  <c r="AL217" s="1"/>
  <c r="AL216" s="1"/>
  <c r="AL215" s="1"/>
  <c r="AL214" s="1"/>
  <c r="AL213" s="1"/>
  <c r="AF322"/>
  <c r="AF321" s="1"/>
  <c r="AF320" s="1"/>
  <c r="AL323"/>
  <c r="AL322" s="1"/>
  <c r="AL321" s="1"/>
  <c r="AL320" s="1"/>
  <c r="AF377"/>
  <c r="AF376" s="1"/>
  <c r="AL378"/>
  <c r="AL377" s="1"/>
  <c r="AL376" s="1"/>
  <c r="AE442"/>
  <c r="AE441" s="1"/>
  <c r="AE440" s="1"/>
  <c r="AE439" s="1"/>
  <c r="AE438" s="1"/>
  <c r="AE437" s="1"/>
  <c r="AK443"/>
  <c r="AK442" s="1"/>
  <c r="AK441" s="1"/>
  <c r="AK440" s="1"/>
  <c r="AK439" s="1"/>
  <c r="AK438" s="1"/>
  <c r="AK437" s="1"/>
  <c r="AF515"/>
  <c r="AF514" s="1"/>
  <c r="AF513" s="1"/>
  <c r="AL516"/>
  <c r="AL515" s="1"/>
  <c r="AL514" s="1"/>
  <c r="AL513" s="1"/>
  <c r="AL512" s="1"/>
  <c r="AL511" s="1"/>
  <c r="AF663"/>
  <c r="AF662" s="1"/>
  <c r="AF661" s="1"/>
  <c r="AL664"/>
  <c r="AL663" s="1"/>
  <c r="AL662" s="1"/>
  <c r="AL661" s="1"/>
  <c r="AL650" s="1"/>
  <c r="AL649" s="1"/>
  <c r="AE816"/>
  <c r="AE815" s="1"/>
  <c r="AK817"/>
  <c r="AK816" s="1"/>
  <c r="AK815" s="1"/>
  <c r="AE922"/>
  <c r="AE921" s="1"/>
  <c r="AE920" s="1"/>
  <c r="AK923"/>
  <c r="AK922" s="1"/>
  <c r="AK921" s="1"/>
  <c r="AK920" s="1"/>
  <c r="AE961"/>
  <c r="AE960" s="1"/>
  <c r="AK962"/>
  <c r="AK961" s="1"/>
  <c r="AK960" s="1"/>
  <c r="AF1039"/>
  <c r="AF1038" s="1"/>
  <c r="AL1040"/>
  <c r="AL1039" s="1"/>
  <c r="AL1038" s="1"/>
  <c r="AL1037" s="1"/>
  <c r="AE1137"/>
  <c r="AE1136" s="1"/>
  <c r="AE1135" s="1"/>
  <c r="AE1134" s="1"/>
  <c r="AK1138"/>
  <c r="AK1137" s="1"/>
  <c r="AK1136" s="1"/>
  <c r="AK1135" s="1"/>
  <c r="AK1134" s="1"/>
  <c r="AF1186"/>
  <c r="AL1187"/>
  <c r="AL1186" s="1"/>
  <c r="AL1185" s="1"/>
  <c r="AL1184" s="1"/>
  <c r="AL1183" s="1"/>
  <c r="AE1252"/>
  <c r="AE1251" s="1"/>
  <c r="AE1250" s="1"/>
  <c r="AE1249" s="1"/>
  <c r="AK1253"/>
  <c r="AK1252" s="1"/>
  <c r="AK1251" s="1"/>
  <c r="AK1250" s="1"/>
  <c r="AK1249" s="1"/>
  <c r="AF1321"/>
  <c r="AF1320" s="1"/>
  <c r="AF1319" s="1"/>
  <c r="AF1318" s="1"/>
  <c r="AF1317" s="1"/>
  <c r="AL1322"/>
  <c r="AL1321" s="1"/>
  <c r="AL1320" s="1"/>
  <c r="AL1319" s="1"/>
  <c r="AL1318" s="1"/>
  <c r="AL1317" s="1"/>
  <c r="AF1359"/>
  <c r="AF1358" s="1"/>
  <c r="AL1360"/>
  <c r="AL1359" s="1"/>
  <c r="AL1358" s="1"/>
  <c r="AF1389"/>
  <c r="AF1388" s="1"/>
  <c r="AL1390"/>
  <c r="AL1389" s="1"/>
  <c r="AL1388" s="1"/>
  <c r="AF1407"/>
  <c r="AF1406" s="1"/>
  <c r="AL1408"/>
  <c r="AL1407" s="1"/>
  <c r="AL1406" s="1"/>
  <c r="AE1451"/>
  <c r="AE1450" s="1"/>
  <c r="AK1452"/>
  <c r="AK1451" s="1"/>
  <c r="AK1450" s="1"/>
  <c r="AF1485"/>
  <c r="AL1486"/>
  <c r="AL1485" s="1"/>
  <c r="AE1509"/>
  <c r="AK1510"/>
  <c r="AK1509" s="1"/>
  <c r="AF1561"/>
  <c r="AL1562"/>
  <c r="AL1561" s="1"/>
  <c r="AF1605"/>
  <c r="AF1604" s="1"/>
  <c r="AF1603" s="1"/>
  <c r="AF1602" s="1"/>
  <c r="AL1606"/>
  <c r="AL1605" s="1"/>
  <c r="AL1604" s="1"/>
  <c r="AL1603" s="1"/>
  <c r="AL1602" s="1"/>
  <c r="AF161"/>
  <c r="AF158" s="1"/>
  <c r="AF157" s="1"/>
  <c r="AF156" s="1"/>
  <c r="AF155" s="1"/>
  <c r="AL162"/>
  <c r="AL161" s="1"/>
  <c r="AL158" s="1"/>
  <c r="AL157" s="1"/>
  <c r="AL156" s="1"/>
  <c r="AL155" s="1"/>
  <c r="AF328"/>
  <c r="AL329"/>
  <c r="AL328" s="1"/>
  <c r="AE391"/>
  <c r="AE390" s="1"/>
  <c r="AE389" s="1"/>
  <c r="AE388" s="1"/>
  <c r="AK392"/>
  <c r="AK391" s="1"/>
  <c r="AK390" s="1"/>
  <c r="AK389" s="1"/>
  <c r="AK388" s="1"/>
  <c r="AF433"/>
  <c r="AL435"/>
  <c r="AL433" s="1"/>
  <c r="AF547"/>
  <c r="AF546" s="1"/>
  <c r="AF545" s="1"/>
  <c r="AF540" s="1"/>
  <c r="AF539" s="1"/>
  <c r="AL548"/>
  <c r="AL547" s="1"/>
  <c r="AL546" s="1"/>
  <c r="AL545" s="1"/>
  <c r="AL540" s="1"/>
  <c r="AL539" s="1"/>
  <c r="AE606"/>
  <c r="AE605" s="1"/>
  <c r="AE604" s="1"/>
  <c r="AK607"/>
  <c r="AK606" s="1"/>
  <c r="AK605" s="1"/>
  <c r="AK604" s="1"/>
  <c r="AF688"/>
  <c r="AF687" s="1"/>
  <c r="AF686" s="1"/>
  <c r="AL689"/>
  <c r="AL688" s="1"/>
  <c r="AL687" s="1"/>
  <c r="AL686" s="1"/>
  <c r="AF791"/>
  <c r="AL792"/>
  <c r="AL791" s="1"/>
  <c r="AF905"/>
  <c r="AF904" s="1"/>
  <c r="AF903" s="1"/>
  <c r="AF902" s="1"/>
  <c r="AF901" s="1"/>
  <c r="AL906"/>
  <c r="AL905" s="1"/>
  <c r="AL904" s="1"/>
  <c r="AL903" s="1"/>
  <c r="AL902" s="1"/>
  <c r="AL901" s="1"/>
  <c r="AF958"/>
  <c r="AF957" s="1"/>
  <c r="AL959"/>
  <c r="AL958" s="1"/>
  <c r="AL957" s="1"/>
  <c r="AE1039"/>
  <c r="AE1038" s="1"/>
  <c r="AE1037" s="1"/>
  <c r="AK1040"/>
  <c r="AK1039" s="1"/>
  <c r="AK1038" s="1"/>
  <c r="AK1037" s="1"/>
  <c r="AE1104"/>
  <c r="AE1103" s="1"/>
  <c r="AK1105"/>
  <c r="AK1104" s="1"/>
  <c r="AK1103" s="1"/>
  <c r="AE1159"/>
  <c r="AE1158" s="1"/>
  <c r="AE1157" s="1"/>
  <c r="AE1156" s="1"/>
  <c r="AK1160"/>
  <c r="AK1159" s="1"/>
  <c r="AK1158" s="1"/>
  <c r="AK1157" s="1"/>
  <c r="AK1156" s="1"/>
  <c r="AF1283"/>
  <c r="AF1282" s="1"/>
  <c r="AF1281" s="1"/>
  <c r="AL1284"/>
  <c r="AL1283" s="1"/>
  <c r="AL1282" s="1"/>
  <c r="AL1281" s="1"/>
  <c r="AE1353"/>
  <c r="AE1352" s="1"/>
  <c r="AK1354"/>
  <c r="AK1353" s="1"/>
  <c r="AK1352" s="1"/>
  <c r="AE1377"/>
  <c r="AE1376" s="1"/>
  <c r="AK1378"/>
  <c r="AK1377" s="1"/>
  <c r="AK1376" s="1"/>
  <c r="AE1401"/>
  <c r="AE1400" s="1"/>
  <c r="AK1402"/>
  <c r="AK1401" s="1"/>
  <c r="AK1400" s="1"/>
  <c r="AF1435"/>
  <c r="AF1434" s="1"/>
  <c r="AF1433" s="1"/>
  <c r="AL1436"/>
  <c r="AL1435" s="1"/>
  <c r="AL1434" s="1"/>
  <c r="AL1433" s="1"/>
  <c r="AE1478"/>
  <c r="AK1479"/>
  <c r="AK1478" s="1"/>
  <c r="AF1501"/>
  <c r="AL1502"/>
  <c r="AL1501" s="1"/>
  <c r="AF1521"/>
  <c r="AL1522"/>
  <c r="AL1521" s="1"/>
  <c r="AL1520" s="1"/>
  <c r="AE1605"/>
  <c r="AE1604" s="1"/>
  <c r="AE1603" s="1"/>
  <c r="AE1602" s="1"/>
  <c r="AK1606"/>
  <c r="AK1605" s="1"/>
  <c r="AK1604" s="1"/>
  <c r="AK1603" s="1"/>
  <c r="AK1602" s="1"/>
  <c r="AF797"/>
  <c r="AL798"/>
  <c r="AL797" s="1"/>
  <c r="AF1305"/>
  <c r="AF1304" s="1"/>
  <c r="AL1306"/>
  <c r="AL1305" s="1"/>
  <c r="AL1304" s="1"/>
  <c r="AF1287"/>
  <c r="AF1286" s="1"/>
  <c r="AL1288"/>
  <c r="AL1287" s="1"/>
  <c r="AL1286" s="1"/>
  <c r="AF241"/>
  <c r="AF240" s="1"/>
  <c r="AL242"/>
  <c r="AL241" s="1"/>
  <c r="AL240" s="1"/>
  <c r="AF238"/>
  <c r="AF237" s="1"/>
  <c r="AF236" s="1"/>
  <c r="AL239"/>
  <c r="AL238" s="1"/>
  <c r="AL237" s="1"/>
  <c r="AL236" s="1"/>
  <c r="AF1209"/>
  <c r="AL1210"/>
  <c r="AL1209" s="1"/>
  <c r="AF1207"/>
  <c r="AL1208"/>
  <c r="AL1207" s="1"/>
  <c r="AF1212"/>
  <c r="AF1211" s="1"/>
  <c r="AL1213"/>
  <c r="AL1212" s="1"/>
  <c r="AL1211" s="1"/>
  <c r="AE1207"/>
  <c r="AK1208"/>
  <c r="AK1207" s="1"/>
  <c r="AE1209"/>
  <c r="AK1210"/>
  <c r="AK1209" s="1"/>
  <c r="AE1212"/>
  <c r="AE1211" s="1"/>
  <c r="AK1213"/>
  <c r="AK1212" s="1"/>
  <c r="AK1211" s="1"/>
  <c r="AF862"/>
  <c r="AF861" s="1"/>
  <c r="Z1091"/>
  <c r="Z1090" s="1"/>
  <c r="Z1145"/>
  <c r="Z1339"/>
  <c r="Z1338" s="1"/>
  <c r="Z1337" s="1"/>
  <c r="Z1475"/>
  <c r="Z1582"/>
  <c r="Z1577" s="1"/>
  <c r="Z1576" s="1"/>
  <c r="Y698"/>
  <c r="Z79"/>
  <c r="Z78" s="1"/>
  <c r="Z366"/>
  <c r="Z361" s="1"/>
  <c r="Z360" s="1"/>
  <c r="Z359" s="1"/>
  <c r="Z1482"/>
  <c r="Z1601"/>
  <c r="Z1599" s="1"/>
  <c r="Z325"/>
  <c r="Z324" s="1"/>
  <c r="Z315" s="1"/>
  <c r="Z304" s="1"/>
  <c r="Z283" s="1"/>
  <c r="Z941"/>
  <c r="Z940" s="1"/>
  <c r="Z939" s="1"/>
  <c r="Y1601"/>
  <c r="Y1599" s="1"/>
  <c r="Z1294"/>
  <c r="Z1285"/>
  <c r="T554"/>
  <c r="AF574"/>
  <c r="AF554" s="1"/>
  <c r="AF553" s="1"/>
  <c r="T981"/>
  <c r="Z650"/>
  <c r="Z649" s="1"/>
  <c r="T647"/>
  <c r="T393"/>
  <c r="T387" s="1"/>
  <c r="T349" s="1"/>
  <c r="AE790"/>
  <c r="AE789" s="1"/>
  <c r="S1489"/>
  <c r="AF56"/>
  <c r="AF55" s="1"/>
  <c r="AF54" s="1"/>
  <c r="AF47" s="1"/>
  <c r="Z183"/>
  <c r="Z182" s="1"/>
  <c r="Z181" s="1"/>
  <c r="Z88"/>
  <c r="Y941"/>
  <c r="Y940" s="1"/>
  <c r="Y939" s="1"/>
  <c r="Y937" s="1"/>
  <c r="Y1437"/>
  <c r="Z428"/>
  <c r="Z427" s="1"/>
  <c r="Z422" s="1"/>
  <c r="Y1201"/>
  <c r="Z728"/>
  <c r="Z727" s="1"/>
  <c r="Z698"/>
  <c r="Z685" s="1"/>
  <c r="Y1285"/>
  <c r="N349"/>
  <c r="Z1225"/>
  <c r="Y1066"/>
  <c r="Y445"/>
  <c r="AF79"/>
  <c r="AF78" s="1"/>
  <c r="AF407"/>
  <c r="AF841"/>
  <c r="AF836" s="1"/>
  <c r="AF835" s="1"/>
  <c r="Y1065"/>
  <c r="Y1064" s="1"/>
  <c r="Y1062" s="1"/>
  <c r="Z836"/>
  <c r="Z835" s="1"/>
  <c r="AF650"/>
  <c r="AF649" s="1"/>
  <c r="T283"/>
  <c r="N1465"/>
  <c r="N1454" s="1"/>
  <c r="N1429" s="1"/>
  <c r="T1071"/>
  <c r="Z1432"/>
  <c r="Z1431" s="1"/>
  <c r="AF485"/>
  <c r="AF484" s="1"/>
  <c r="AF1339"/>
  <c r="AF1338" s="1"/>
  <c r="AF1337" s="1"/>
  <c r="AF698"/>
  <c r="AF685" s="1"/>
  <c r="AF684" s="1"/>
  <c r="Y1511"/>
  <c r="Y1506" s="1"/>
  <c r="AE1512"/>
  <c r="Y1514"/>
  <c r="Y1513" s="1"/>
  <c r="AE1515"/>
  <c r="AF445"/>
  <c r="AF446"/>
  <c r="AE1045"/>
  <c r="AE1044" s="1"/>
  <c r="AE1046"/>
  <c r="AE445"/>
  <c r="AE446"/>
  <c r="AF1145"/>
  <c r="AE1493"/>
  <c r="AF1475"/>
  <c r="AF512"/>
  <c r="AF511" s="1"/>
  <c r="AF1037"/>
  <c r="AF1032" s="1"/>
  <c r="AF1185"/>
  <c r="AF1184" s="1"/>
  <c r="AF1183" s="1"/>
  <c r="AF235"/>
  <c r="AF234" s="1"/>
  <c r="AF790"/>
  <c r="AF789" s="1"/>
  <c r="AF780" s="1"/>
  <c r="AF779" s="1"/>
  <c r="AF1520"/>
  <c r="AF1285"/>
  <c r="T1474"/>
  <c r="Z919"/>
  <c r="Z918" s="1"/>
  <c r="Z1331"/>
  <c r="Z1330" s="1"/>
  <c r="Z1329" s="1"/>
  <c r="Z1328" s="1"/>
  <c r="Y29"/>
  <c r="AE30"/>
  <c r="Y746"/>
  <c r="Y745" s="1"/>
  <c r="Y744" s="1"/>
  <c r="AE747"/>
  <c r="Y1344"/>
  <c r="Y1343" s="1"/>
  <c r="Y1339" s="1"/>
  <c r="Y1338" s="1"/>
  <c r="Y1337" s="1"/>
  <c r="AE1345"/>
  <c r="Z684"/>
  <c r="AF941"/>
  <c r="AF940" s="1"/>
  <c r="AF939" s="1"/>
  <c r="AF1437"/>
  <c r="AF1432" s="1"/>
  <c r="AF1431" s="1"/>
  <c r="Y472"/>
  <c r="Y471" s="1"/>
  <c r="Y470" s="1"/>
  <c r="Y459" s="1"/>
  <c r="Y1294"/>
  <c r="Y1498"/>
  <c r="Z973"/>
  <c r="Z972" s="1"/>
  <c r="Z971" s="1"/>
  <c r="Z1558"/>
  <c r="Z1557" s="1"/>
  <c r="Z1556" s="1"/>
  <c r="Z1555" s="1"/>
  <c r="Z158"/>
  <c r="Z157" s="1"/>
  <c r="Z156" s="1"/>
  <c r="Z155" s="1"/>
  <c r="AE88"/>
  <c r="AF140"/>
  <c r="AF325"/>
  <c r="AF324" s="1"/>
  <c r="AF315" s="1"/>
  <c r="AF304" s="1"/>
  <c r="AF283" s="1"/>
  <c r="AF918"/>
  <c r="AF1331"/>
  <c r="AF1330" s="1"/>
  <c r="AF1329" s="1"/>
  <c r="AF1328" s="1"/>
  <c r="Y1593"/>
  <c r="Y1592" s="1"/>
  <c r="Y1582" s="1"/>
  <c r="AE1594"/>
  <c r="Y928"/>
  <c r="Y927" s="1"/>
  <c r="Y919" s="1"/>
  <c r="Y918" s="1"/>
  <c r="AE929"/>
  <c r="AE1067"/>
  <c r="AE1066"/>
  <c r="AE1065"/>
  <c r="AE1064" s="1"/>
  <c r="AE1062" s="1"/>
  <c r="AF1045"/>
  <c r="AF1044" s="1"/>
  <c r="AF1046"/>
  <c r="AF1067"/>
  <c r="AF1066"/>
  <c r="AF1065"/>
  <c r="AF1064" s="1"/>
  <c r="AF1062" s="1"/>
  <c r="Z399"/>
  <c r="Z883"/>
  <c r="Z882" s="1"/>
  <c r="AE941"/>
  <c r="AE940" s="1"/>
  <c r="AE939" s="1"/>
  <c r="AE1437"/>
  <c r="AF1582"/>
  <c r="AF1577" s="1"/>
  <c r="AF1576" s="1"/>
  <c r="AF728"/>
  <c r="AF727" s="1"/>
  <c r="AF1091"/>
  <c r="AF1090" s="1"/>
  <c r="AF38"/>
  <c r="AF37" s="1"/>
  <c r="AF36" s="1"/>
  <c r="AF35" s="1"/>
  <c r="AE472"/>
  <c r="AE471" s="1"/>
  <c r="AE470" s="1"/>
  <c r="AE459" s="1"/>
  <c r="AF984"/>
  <c r="AF983" s="1"/>
  <c r="AE1498"/>
  <c r="AF973"/>
  <c r="AF972" s="1"/>
  <c r="AF971" s="1"/>
  <c r="AF1558"/>
  <c r="AF1557" s="1"/>
  <c r="AF1556" s="1"/>
  <c r="AF1555" s="1"/>
  <c r="Y1580"/>
  <c r="Y1579" s="1"/>
  <c r="Y1578" s="1"/>
  <c r="AE1581"/>
  <c r="T1465"/>
  <c r="T1454" s="1"/>
  <c r="T1429" s="1"/>
  <c r="Z1206"/>
  <c r="Z1201" s="1"/>
  <c r="Y1493"/>
  <c r="Y790"/>
  <c r="Y789" s="1"/>
  <c r="AF88"/>
  <c r="AF766"/>
  <c r="AF765" s="1"/>
  <c r="AF1467"/>
  <c r="AF1466" s="1"/>
  <c r="AF1493"/>
  <c r="AF1513"/>
  <c r="AF24"/>
  <c r="AF17" s="1"/>
  <c r="AF16" s="1"/>
  <c r="AF15" s="1"/>
  <c r="Z512"/>
  <c r="Z511" s="1"/>
  <c r="Y814"/>
  <c r="Y813" s="1"/>
  <c r="Y812" s="1"/>
  <c r="Z1037"/>
  <c r="Z1032" s="1"/>
  <c r="Z1031" s="1"/>
  <c r="Z981" s="1"/>
  <c r="Z1185"/>
  <c r="Z1184" s="1"/>
  <c r="Z1183" s="1"/>
  <c r="Z235"/>
  <c r="Z234" s="1"/>
  <c r="Z179" s="1"/>
  <c r="Z1520"/>
  <c r="Z790"/>
  <c r="Z789" s="1"/>
  <c r="Z780" s="1"/>
  <c r="Z779" s="1"/>
  <c r="AE184"/>
  <c r="AE183" s="1"/>
  <c r="AE182" s="1"/>
  <c r="AE181" s="1"/>
  <c r="AF366"/>
  <c r="AF361" s="1"/>
  <c r="AF360" s="1"/>
  <c r="AF359" s="1"/>
  <c r="AF472"/>
  <c r="AF471" s="1"/>
  <c r="AF470" s="1"/>
  <c r="AF459" s="1"/>
  <c r="AF1294"/>
  <c r="AF1280" s="1"/>
  <c r="AF1279" s="1"/>
  <c r="AF1498"/>
  <c r="AF479"/>
  <c r="AF478" s="1"/>
  <c r="AF457" s="1"/>
  <c r="AF883"/>
  <c r="AF882" s="1"/>
  <c r="Z13"/>
  <c r="K1465"/>
  <c r="K1454" s="1"/>
  <c r="K1429" s="1"/>
  <c r="K1613" s="1"/>
  <c r="Z554"/>
  <c r="Z553" s="1"/>
  <c r="Z1489"/>
  <c r="S1577"/>
  <c r="S1576" s="1"/>
  <c r="Z139"/>
  <c r="Z138"/>
  <c r="Z137" s="1"/>
  <c r="R1465"/>
  <c r="R1454" s="1"/>
  <c r="R1429" s="1"/>
  <c r="R1613" s="1"/>
  <c r="Z457"/>
  <c r="P981"/>
  <c r="P1613" s="1"/>
  <c r="O553"/>
  <c r="O509" s="1"/>
  <c r="O1613" s="1"/>
  <c r="T553"/>
  <c r="T509" s="1"/>
  <c r="I1613"/>
  <c r="Q1613"/>
  <c r="J1613"/>
  <c r="L1613"/>
  <c r="AL1268" l="1"/>
  <c r="AL1267" s="1"/>
  <c r="Z77"/>
  <c r="Z76" s="1"/>
  <c r="Z67" s="1"/>
  <c r="AL24"/>
  <c r="Y1489"/>
  <c r="AE737"/>
  <c r="AE973"/>
  <c r="AE972" s="1"/>
  <c r="AE971" s="1"/>
  <c r="AE937" s="1"/>
  <c r="AE814"/>
  <c r="AE813" s="1"/>
  <c r="AE812" s="1"/>
  <c r="AL790"/>
  <c r="AL789" s="1"/>
  <c r="AK737"/>
  <c r="AK973"/>
  <c r="AK972" s="1"/>
  <c r="AK971" s="1"/>
  <c r="AE1206"/>
  <c r="AE1201" s="1"/>
  <c r="AF1206"/>
  <c r="AE1511"/>
  <c r="AE1506" s="1"/>
  <c r="AK1512"/>
  <c r="AK1511" s="1"/>
  <c r="AF1553"/>
  <c r="AE1285"/>
  <c r="AF1123"/>
  <c r="AF183"/>
  <c r="AF182" s="1"/>
  <c r="AF181" s="1"/>
  <c r="AF1601"/>
  <c r="AF1599" s="1"/>
  <c r="AF1482"/>
  <c r="AF814"/>
  <c r="AF813" s="1"/>
  <c r="AF812" s="1"/>
  <c r="AE698"/>
  <c r="AE1520"/>
  <c r="AE1344"/>
  <c r="AE1343" s="1"/>
  <c r="AE1339" s="1"/>
  <c r="AE1338" s="1"/>
  <c r="AE1337" s="1"/>
  <c r="AK1345"/>
  <c r="AK1344" s="1"/>
  <c r="AK1343" s="1"/>
  <c r="AL1045"/>
  <c r="AL1044" s="1"/>
  <c r="AL1046"/>
  <c r="AL1067"/>
  <c r="AL1066"/>
  <c r="AL1065"/>
  <c r="AL1064" s="1"/>
  <c r="AL1062" s="1"/>
  <c r="AL445"/>
  <c r="AL446"/>
  <c r="AF179"/>
  <c r="AL366"/>
  <c r="AL459"/>
  <c r="AL88"/>
  <c r="AK1285"/>
  <c r="AK1437"/>
  <c r="AK941"/>
  <c r="AK940" s="1"/>
  <c r="AK939" s="1"/>
  <c r="AK937" s="1"/>
  <c r="AL1123"/>
  <c r="AL183"/>
  <c r="AL182" s="1"/>
  <c r="AL181" s="1"/>
  <c r="AL574"/>
  <c r="AL984"/>
  <c r="AL983" s="1"/>
  <c r="AL407"/>
  <c r="AL1601"/>
  <c r="AL1599" s="1"/>
  <c r="AL1091"/>
  <c r="AL1090" s="1"/>
  <c r="AL813"/>
  <c r="AL812" s="1"/>
  <c r="AK88"/>
  <c r="AL1437"/>
  <c r="AL1432" s="1"/>
  <c r="AL1431" s="1"/>
  <c r="AL941"/>
  <c r="AL940" s="1"/>
  <c r="AL939" s="1"/>
  <c r="AL17"/>
  <c r="AL16" s="1"/>
  <c r="AL15" s="1"/>
  <c r="AL1482"/>
  <c r="AL1474" s="1"/>
  <c r="AL485"/>
  <c r="AL484" s="1"/>
  <c r="AL79"/>
  <c r="AL78" s="1"/>
  <c r="AK698"/>
  <c r="AK1520"/>
  <c r="AL1339"/>
  <c r="AL1338" s="1"/>
  <c r="AL1337" s="1"/>
  <c r="AL1032"/>
  <c r="AE928"/>
  <c r="AE927" s="1"/>
  <c r="AK929"/>
  <c r="AK928" s="1"/>
  <c r="AK927" s="1"/>
  <c r="AK919" s="1"/>
  <c r="AK918" s="1"/>
  <c r="AE29"/>
  <c r="AK30"/>
  <c r="AK29" s="1"/>
  <c r="AE1580"/>
  <c r="AE1579" s="1"/>
  <c r="AE1578" s="1"/>
  <c r="AK1581"/>
  <c r="AK1580" s="1"/>
  <c r="AK1579" s="1"/>
  <c r="AK1578" s="1"/>
  <c r="AE1514"/>
  <c r="AE1513" s="1"/>
  <c r="AK1515"/>
  <c r="AK1514" s="1"/>
  <c r="AK1513" s="1"/>
  <c r="AF1474"/>
  <c r="Z393"/>
  <c r="Z387" s="1"/>
  <c r="Z349" s="1"/>
  <c r="Z937"/>
  <c r="Z1474"/>
  <c r="AE1601"/>
  <c r="AE1599" s="1"/>
  <c r="AF428"/>
  <c r="AF427" s="1"/>
  <c r="AF422" s="1"/>
  <c r="AE1294"/>
  <c r="AF1240"/>
  <c r="AF1225" s="1"/>
  <c r="AF1506"/>
  <c r="AF400"/>
  <c r="AF399" s="1"/>
  <c r="AF393" s="1"/>
  <c r="AF387" s="1"/>
  <c r="AF349" s="1"/>
  <c r="AE1593"/>
  <c r="AE1592" s="1"/>
  <c r="AE1582" s="1"/>
  <c r="AK1594"/>
  <c r="AK1593" s="1"/>
  <c r="AK1592" s="1"/>
  <c r="AE746"/>
  <c r="AE745" s="1"/>
  <c r="AE744" s="1"/>
  <c r="AK747"/>
  <c r="AK746" s="1"/>
  <c r="AK745" s="1"/>
  <c r="AK744" s="1"/>
  <c r="AK446"/>
  <c r="AK445"/>
  <c r="AK1066"/>
  <c r="AK1065"/>
  <c r="AK1064" s="1"/>
  <c r="AK1062" s="1"/>
  <c r="AK1067"/>
  <c r="AK1046"/>
  <c r="AK1045"/>
  <c r="AK1044" s="1"/>
  <c r="AK814"/>
  <c r="AK813" s="1"/>
  <c r="AK812" s="1"/>
  <c r="AK1582"/>
  <c r="AK1577" s="1"/>
  <c r="AK1576" s="1"/>
  <c r="AL1498"/>
  <c r="AL1294"/>
  <c r="AK1601"/>
  <c r="AK1599" s="1"/>
  <c r="AL1513"/>
  <c r="AL1467"/>
  <c r="AL1466" s="1"/>
  <c r="AK1339"/>
  <c r="AK1338" s="1"/>
  <c r="AK1337" s="1"/>
  <c r="AL554"/>
  <c r="AL553" s="1"/>
  <c r="AL509" s="1"/>
  <c r="AL428"/>
  <c r="AL427" s="1"/>
  <c r="AL422" s="1"/>
  <c r="AK1506"/>
  <c r="AL1558"/>
  <c r="AL1557" s="1"/>
  <c r="AL1556" s="1"/>
  <c r="AL1555" s="1"/>
  <c r="AL937"/>
  <c r="AL841"/>
  <c r="AL836" s="1"/>
  <c r="AL835" s="1"/>
  <c r="AK1498"/>
  <c r="AK1489" s="1"/>
  <c r="AK1294"/>
  <c r="AL780"/>
  <c r="AL779" s="1"/>
  <c r="AL361"/>
  <c r="AL360" s="1"/>
  <c r="AL359" s="1"/>
  <c r="AL38"/>
  <c r="AL37" s="1"/>
  <c r="AL36" s="1"/>
  <c r="AL35" s="1"/>
  <c r="AL56"/>
  <c r="AL55" s="1"/>
  <c r="AL54" s="1"/>
  <c r="AL47" s="1"/>
  <c r="AL13" s="1"/>
  <c r="AL883"/>
  <c r="AL882" s="1"/>
  <c r="AL1331"/>
  <c r="AL1330" s="1"/>
  <c r="AL1329" s="1"/>
  <c r="AL1328" s="1"/>
  <c r="AL325"/>
  <c r="AL324" s="1"/>
  <c r="AL315" s="1"/>
  <c r="AL304" s="1"/>
  <c r="AL283" s="1"/>
  <c r="AL140"/>
  <c r="AL1240"/>
  <c r="AL1225" s="1"/>
  <c r="AL479"/>
  <c r="AL478" s="1"/>
  <c r="AL698"/>
  <c r="AL685" s="1"/>
  <c r="AL684" s="1"/>
  <c r="AL1506"/>
  <c r="AL1285"/>
  <c r="AL1280" s="1"/>
  <c r="AL1279" s="1"/>
  <c r="AL1277" s="1"/>
  <c r="AL400"/>
  <c r="AL399" s="1"/>
  <c r="AL1145"/>
  <c r="AL1582"/>
  <c r="AL1577" s="1"/>
  <c r="AL1576" s="1"/>
  <c r="AK790"/>
  <c r="AK789" s="1"/>
  <c r="AL235"/>
  <c r="AL234" s="1"/>
  <c r="AL179" s="1"/>
  <c r="AK1206"/>
  <c r="AK1201" s="1"/>
  <c r="AL1206"/>
  <c r="AL1201" s="1"/>
  <c r="AL1167" s="1"/>
  <c r="AF826"/>
  <c r="AF1201"/>
  <c r="AF1167" s="1"/>
  <c r="AF1071" s="1"/>
  <c r="AE1489"/>
  <c r="Z1280"/>
  <c r="Z1279" s="1"/>
  <c r="Z1277" s="1"/>
  <c r="Y1577"/>
  <c r="Y1576" s="1"/>
  <c r="AF509"/>
  <c r="N1613"/>
  <c r="Z826"/>
  <c r="Z1465"/>
  <c r="Z1454" s="1"/>
  <c r="Z1429" s="1"/>
  <c r="Z647"/>
  <c r="AF77"/>
  <c r="AF76" s="1"/>
  <c r="AF67" s="1"/>
  <c r="Z1553"/>
  <c r="AF13"/>
  <c r="Z135"/>
  <c r="AF937"/>
  <c r="T1613"/>
  <c r="Z509"/>
  <c r="AF1277"/>
  <c r="AF1031"/>
  <c r="AF981" s="1"/>
  <c r="Z1167"/>
  <c r="Z1071" s="1"/>
  <c r="AF139"/>
  <c r="AF138"/>
  <c r="AF137" s="1"/>
  <c r="AF135" s="1"/>
  <c r="AF1489"/>
  <c r="AF1465" s="1"/>
  <c r="AF1454" s="1"/>
  <c r="AF1429" s="1"/>
  <c r="AF647"/>
  <c r="H1310"/>
  <c r="G1310"/>
  <c r="AL77" l="1"/>
  <c r="AL76" s="1"/>
  <c r="AL67" s="1"/>
  <c r="AL826"/>
  <c r="AL393"/>
  <c r="AL387" s="1"/>
  <c r="AL647"/>
  <c r="AE1577"/>
  <c r="AE1576" s="1"/>
  <c r="AL349"/>
  <c r="AL138"/>
  <c r="AL137" s="1"/>
  <c r="AL135" s="1"/>
  <c r="AL139"/>
  <c r="AL457"/>
  <c r="AL1031"/>
  <c r="AL981" s="1"/>
  <c r="AL1071"/>
  <c r="AL1553"/>
  <c r="AL1489"/>
  <c r="AL1465" s="1"/>
  <c r="AL1454" s="1"/>
  <c r="AL1429" s="1"/>
  <c r="AE919"/>
  <c r="AE918" s="1"/>
  <c r="Z1613"/>
  <c r="AF1613"/>
  <c r="G788"/>
  <c r="M788" s="1"/>
  <c r="G784"/>
  <c r="M784" s="1"/>
  <c r="G770"/>
  <c r="M770" s="1"/>
  <c r="G736"/>
  <c r="M736" s="1"/>
  <c r="G732"/>
  <c r="M732" s="1"/>
  <c r="G693"/>
  <c r="M693" s="1"/>
  <c r="G689"/>
  <c r="M689" s="1"/>
  <c r="G664"/>
  <c r="M664" s="1"/>
  <c r="G660"/>
  <c r="M660" s="1"/>
  <c r="S660" s="1"/>
  <c r="Y660" s="1"/>
  <c r="AE660" s="1"/>
  <c r="AK660" s="1"/>
  <c r="G659"/>
  <c r="M659" s="1"/>
  <c r="G655"/>
  <c r="M655" s="1"/>
  <c r="S655" s="1"/>
  <c r="Y655" s="1"/>
  <c r="AE655" s="1"/>
  <c r="AK655" s="1"/>
  <c r="G654"/>
  <c r="M654" s="1"/>
  <c r="G893"/>
  <c r="M893" s="1"/>
  <c r="G890"/>
  <c r="M890" s="1"/>
  <c r="G875"/>
  <c r="M875" s="1"/>
  <c r="G852"/>
  <c r="M852" s="1"/>
  <c r="G844"/>
  <c r="M844" s="1"/>
  <c r="G840"/>
  <c r="M840" s="1"/>
  <c r="G242"/>
  <c r="M242" s="1"/>
  <c r="G239"/>
  <c r="M239" s="1"/>
  <c r="G409"/>
  <c r="M409" s="1"/>
  <c r="G403"/>
  <c r="M403" s="1"/>
  <c r="AL1613" l="1"/>
  <c r="M402"/>
  <c r="M401" s="1"/>
  <c r="S403"/>
  <c r="S840"/>
  <c r="M839"/>
  <c r="M838" s="1"/>
  <c r="M837" s="1"/>
  <c r="S890"/>
  <c r="M889"/>
  <c r="M888" s="1"/>
  <c r="S659"/>
  <c r="M658"/>
  <c r="M657" s="1"/>
  <c r="M656" s="1"/>
  <c r="S693"/>
  <c r="M692"/>
  <c r="M691" s="1"/>
  <c r="M690" s="1"/>
  <c r="S784"/>
  <c r="M783"/>
  <c r="M782" s="1"/>
  <c r="M781" s="1"/>
  <c r="M241"/>
  <c r="M240" s="1"/>
  <c r="S242"/>
  <c r="S875"/>
  <c r="M874"/>
  <c r="M873" s="1"/>
  <c r="S689"/>
  <c r="M688"/>
  <c r="M687" s="1"/>
  <c r="M686" s="1"/>
  <c r="M685" s="1"/>
  <c r="M684" s="1"/>
  <c r="S770"/>
  <c r="M769"/>
  <c r="M768" s="1"/>
  <c r="M767" s="1"/>
  <c r="M766" s="1"/>
  <c r="M765" s="1"/>
  <c r="S239"/>
  <c r="M238"/>
  <c r="M237" s="1"/>
  <c r="M236" s="1"/>
  <c r="S852"/>
  <c r="M851"/>
  <c r="M850" s="1"/>
  <c r="M849" s="1"/>
  <c r="M848" s="1"/>
  <c r="S654"/>
  <c r="M653"/>
  <c r="M652" s="1"/>
  <c r="M651" s="1"/>
  <c r="S664"/>
  <c r="M663"/>
  <c r="M662" s="1"/>
  <c r="M661" s="1"/>
  <c r="S736"/>
  <c r="M735"/>
  <c r="M734" s="1"/>
  <c r="M733" s="1"/>
  <c r="S409"/>
  <c r="M408"/>
  <c r="S844"/>
  <c r="M843"/>
  <c r="M842" s="1"/>
  <c r="M841" s="1"/>
  <c r="S893"/>
  <c r="M892"/>
  <c r="M891" s="1"/>
  <c r="S732"/>
  <c r="M731"/>
  <c r="M730" s="1"/>
  <c r="M729" s="1"/>
  <c r="M728" s="1"/>
  <c r="M727" s="1"/>
  <c r="S788"/>
  <c r="M787"/>
  <c r="M786" s="1"/>
  <c r="M785" s="1"/>
  <c r="G1333"/>
  <c r="M1333" s="1"/>
  <c r="G1335"/>
  <c r="M1335" s="1"/>
  <c r="G1322"/>
  <c r="M1322" s="1"/>
  <c r="G1284"/>
  <c r="M1284" s="1"/>
  <c r="G1272"/>
  <c r="M1272" s="1"/>
  <c r="G1244"/>
  <c r="M1244" s="1"/>
  <c r="G1230"/>
  <c r="G1187"/>
  <c r="M1187" s="1"/>
  <c r="G1172"/>
  <c r="M1172" s="1"/>
  <c r="G1150"/>
  <c r="M1150" s="1"/>
  <c r="G1133"/>
  <c r="M1133" s="1"/>
  <c r="G1095"/>
  <c r="M1095" s="1"/>
  <c r="G430"/>
  <c r="M430" s="1"/>
  <c r="G426"/>
  <c r="M426" s="1"/>
  <c r="G411"/>
  <c r="M411" s="1"/>
  <c r="G406"/>
  <c r="M406" s="1"/>
  <c r="S406" s="1"/>
  <c r="Y406" s="1"/>
  <c r="AE406" s="1"/>
  <c r="H384"/>
  <c r="H383" s="1"/>
  <c r="H382" s="1"/>
  <c r="G384"/>
  <c r="G383" s="1"/>
  <c r="G382" s="1"/>
  <c r="G369"/>
  <c r="M369" s="1"/>
  <c r="AK406" l="1"/>
  <c r="AK405" s="1"/>
  <c r="AK404" s="1"/>
  <c r="AE405"/>
  <c r="AE404" s="1"/>
  <c r="M235"/>
  <c r="M234" s="1"/>
  <c r="M179" s="1"/>
  <c r="S731"/>
  <c r="S730" s="1"/>
  <c r="S729" s="1"/>
  <c r="Y732"/>
  <c r="S843"/>
  <c r="S842" s="1"/>
  <c r="S841" s="1"/>
  <c r="Y844"/>
  <c r="S735"/>
  <c r="S734" s="1"/>
  <c r="S733" s="1"/>
  <c r="Y736"/>
  <c r="S653"/>
  <c r="S652" s="1"/>
  <c r="S651" s="1"/>
  <c r="Y654"/>
  <c r="S238"/>
  <c r="S237" s="1"/>
  <c r="S236" s="1"/>
  <c r="Y239"/>
  <c r="S688"/>
  <c r="S687" s="1"/>
  <c r="S686" s="1"/>
  <c r="Y689"/>
  <c r="S692"/>
  <c r="S691" s="1"/>
  <c r="S690" s="1"/>
  <c r="Y693"/>
  <c r="S889"/>
  <c r="S888" s="1"/>
  <c r="Y890"/>
  <c r="S241"/>
  <c r="S240" s="1"/>
  <c r="Y242"/>
  <c r="S402"/>
  <c r="S401" s="1"/>
  <c r="Y403"/>
  <c r="S787"/>
  <c r="S786" s="1"/>
  <c r="S785" s="1"/>
  <c r="Y788"/>
  <c r="S892"/>
  <c r="S891" s="1"/>
  <c r="S883" s="1"/>
  <c r="S882" s="1"/>
  <c r="Y893"/>
  <c r="S408"/>
  <c r="Y409"/>
  <c r="S663"/>
  <c r="S662" s="1"/>
  <c r="S661" s="1"/>
  <c r="Y664"/>
  <c r="S851"/>
  <c r="S850" s="1"/>
  <c r="S849" s="1"/>
  <c r="S848" s="1"/>
  <c r="Y852"/>
  <c r="S769"/>
  <c r="S768" s="1"/>
  <c r="S767" s="1"/>
  <c r="S766" s="1"/>
  <c r="S765" s="1"/>
  <c r="Y770"/>
  <c r="S874"/>
  <c r="S873" s="1"/>
  <c r="S862" s="1"/>
  <c r="S861" s="1"/>
  <c r="Y875"/>
  <c r="S783"/>
  <c r="S782" s="1"/>
  <c r="S781" s="1"/>
  <c r="Y784"/>
  <c r="S658"/>
  <c r="S657" s="1"/>
  <c r="S656" s="1"/>
  <c r="Y659"/>
  <c r="S839"/>
  <c r="S838" s="1"/>
  <c r="S837" s="1"/>
  <c r="Y840"/>
  <c r="M862"/>
  <c r="M861" s="1"/>
  <c r="M836"/>
  <c r="M835" s="1"/>
  <c r="M650"/>
  <c r="M649" s="1"/>
  <c r="M425"/>
  <c r="M424" s="1"/>
  <c r="M423" s="1"/>
  <c r="S426"/>
  <c r="S1150"/>
  <c r="M1149"/>
  <c r="M1148" s="1"/>
  <c r="M1147" s="1"/>
  <c r="M1146" s="1"/>
  <c r="M1145" s="1"/>
  <c r="S1244"/>
  <c r="M1243"/>
  <c r="M1242" s="1"/>
  <c r="M1241" s="1"/>
  <c r="M1240" s="1"/>
  <c r="M1225" s="1"/>
  <c r="S369"/>
  <c r="M368"/>
  <c r="M367" s="1"/>
  <c r="M366" s="1"/>
  <c r="M361" s="1"/>
  <c r="M360" s="1"/>
  <c r="M359" s="1"/>
  <c r="S411"/>
  <c r="M410"/>
  <c r="M407" s="1"/>
  <c r="S1133"/>
  <c r="M1132"/>
  <c r="M1131" s="1"/>
  <c r="M1130" s="1"/>
  <c r="M1129" s="1"/>
  <c r="M1123" s="1"/>
  <c r="S1322"/>
  <c r="M1321"/>
  <c r="M1320" s="1"/>
  <c r="M1319" s="1"/>
  <c r="M1318" s="1"/>
  <c r="M1317" s="1"/>
  <c r="S1095"/>
  <c r="M1094"/>
  <c r="M1093" s="1"/>
  <c r="M1092" s="1"/>
  <c r="M1091" s="1"/>
  <c r="M1090" s="1"/>
  <c r="S1187"/>
  <c r="M1186"/>
  <c r="M1185" s="1"/>
  <c r="M1184" s="1"/>
  <c r="M1183" s="1"/>
  <c r="S1284"/>
  <c r="M1283"/>
  <c r="M1282" s="1"/>
  <c r="M1281" s="1"/>
  <c r="M1280" s="1"/>
  <c r="M1279" s="1"/>
  <c r="M429"/>
  <c r="M428" s="1"/>
  <c r="M427" s="1"/>
  <c r="M422" s="1"/>
  <c r="S430"/>
  <c r="S1172"/>
  <c r="M1171"/>
  <c r="M1170" s="1"/>
  <c r="M1169" s="1"/>
  <c r="M1168" s="1"/>
  <c r="S1272"/>
  <c r="M1271"/>
  <c r="M1270" s="1"/>
  <c r="M1269" s="1"/>
  <c r="M1268" s="1"/>
  <c r="M1267" s="1"/>
  <c r="S1333"/>
  <c r="M1332"/>
  <c r="M883"/>
  <c r="M882" s="1"/>
  <c r="M780"/>
  <c r="M779" s="1"/>
  <c r="S836"/>
  <c r="S1335"/>
  <c r="M1334"/>
  <c r="G1036"/>
  <c r="M1036" s="1"/>
  <c r="G988"/>
  <c r="M988" s="1"/>
  <c r="G645"/>
  <c r="M645" s="1"/>
  <c r="S650" l="1"/>
  <c r="S649" s="1"/>
  <c r="S780"/>
  <c r="S779" s="1"/>
  <c r="S235"/>
  <c r="S234" s="1"/>
  <c r="S179" s="1"/>
  <c r="S835"/>
  <c r="S826" s="1"/>
  <c r="Y658"/>
  <c r="Y657" s="1"/>
  <c r="Y656" s="1"/>
  <c r="AE659"/>
  <c r="Y874"/>
  <c r="Y873" s="1"/>
  <c r="Y862" s="1"/>
  <c r="Y861" s="1"/>
  <c r="AE875"/>
  <c r="Y851"/>
  <c r="Y850" s="1"/>
  <c r="Y849" s="1"/>
  <c r="Y848" s="1"/>
  <c r="AE852"/>
  <c r="Y408"/>
  <c r="AE409"/>
  <c r="Y787"/>
  <c r="Y786" s="1"/>
  <c r="Y785" s="1"/>
  <c r="AE788"/>
  <c r="Y241"/>
  <c r="Y240" s="1"/>
  <c r="AE242"/>
  <c r="Y692"/>
  <c r="Y691" s="1"/>
  <c r="Y690" s="1"/>
  <c r="AE693"/>
  <c r="Y238"/>
  <c r="Y237" s="1"/>
  <c r="Y236" s="1"/>
  <c r="AE239"/>
  <c r="Y735"/>
  <c r="Y734" s="1"/>
  <c r="Y733" s="1"/>
  <c r="AE736"/>
  <c r="Y731"/>
  <c r="Y730" s="1"/>
  <c r="Y729" s="1"/>
  <c r="AE732"/>
  <c r="Y839"/>
  <c r="Y838" s="1"/>
  <c r="Y837" s="1"/>
  <c r="AE840"/>
  <c r="Y783"/>
  <c r="Y782" s="1"/>
  <c r="Y781" s="1"/>
  <c r="Y780" s="1"/>
  <c r="Y779" s="1"/>
  <c r="AE784"/>
  <c r="Y769"/>
  <c r="Y768" s="1"/>
  <c r="Y767" s="1"/>
  <c r="Y766" s="1"/>
  <c r="Y765" s="1"/>
  <c r="AE770"/>
  <c r="Y663"/>
  <c r="Y662" s="1"/>
  <c r="Y661" s="1"/>
  <c r="AE664"/>
  <c r="Y402"/>
  <c r="Y401" s="1"/>
  <c r="AE403"/>
  <c r="Y688"/>
  <c r="Y687" s="1"/>
  <c r="Y686" s="1"/>
  <c r="AE689"/>
  <c r="Y653"/>
  <c r="Y652" s="1"/>
  <c r="Y651" s="1"/>
  <c r="AE654"/>
  <c r="Y843"/>
  <c r="Y842" s="1"/>
  <c r="Y841" s="1"/>
  <c r="AE844"/>
  <c r="Y892"/>
  <c r="Y891" s="1"/>
  <c r="AE893"/>
  <c r="Y889"/>
  <c r="Y888" s="1"/>
  <c r="AE890"/>
  <c r="S1334"/>
  <c r="Y1335"/>
  <c r="S1271"/>
  <c r="S1270" s="1"/>
  <c r="S1269" s="1"/>
  <c r="S1268" s="1"/>
  <c r="S1267" s="1"/>
  <c r="Y1272"/>
  <c r="S1186"/>
  <c r="S1185" s="1"/>
  <c r="S1184" s="1"/>
  <c r="S1183" s="1"/>
  <c r="Y1187"/>
  <c r="S1321"/>
  <c r="S1320" s="1"/>
  <c r="S1319" s="1"/>
  <c r="S1318" s="1"/>
  <c r="S1317" s="1"/>
  <c r="Y1322"/>
  <c r="S410"/>
  <c r="S407" s="1"/>
  <c r="Y411"/>
  <c r="S1243"/>
  <c r="S1242" s="1"/>
  <c r="S1241" s="1"/>
  <c r="S1240" s="1"/>
  <c r="S1225" s="1"/>
  <c r="Y1244"/>
  <c r="S728"/>
  <c r="S727" s="1"/>
  <c r="S425"/>
  <c r="S424" s="1"/>
  <c r="S423" s="1"/>
  <c r="Y426"/>
  <c r="S429"/>
  <c r="S428" s="1"/>
  <c r="S427" s="1"/>
  <c r="Y430"/>
  <c r="S1332"/>
  <c r="Y1333"/>
  <c r="S1171"/>
  <c r="S1170" s="1"/>
  <c r="S1169" s="1"/>
  <c r="S1168" s="1"/>
  <c r="Y1172"/>
  <c r="S1283"/>
  <c r="S1282" s="1"/>
  <c r="S1281" s="1"/>
  <c r="S1280" s="1"/>
  <c r="S1279" s="1"/>
  <c r="Y1284"/>
  <c r="S1094"/>
  <c r="S1093" s="1"/>
  <c r="S1092" s="1"/>
  <c r="S1091" s="1"/>
  <c r="S1090" s="1"/>
  <c r="Y1095"/>
  <c r="S1132"/>
  <c r="S1131" s="1"/>
  <c r="S1130" s="1"/>
  <c r="S1129" s="1"/>
  <c r="S1123" s="1"/>
  <c r="Y1133"/>
  <c r="S368"/>
  <c r="S367" s="1"/>
  <c r="S366" s="1"/>
  <c r="S361" s="1"/>
  <c r="S360" s="1"/>
  <c r="S359" s="1"/>
  <c r="Y369"/>
  <c r="S1149"/>
  <c r="S1148" s="1"/>
  <c r="S1147" s="1"/>
  <c r="S1146" s="1"/>
  <c r="S1145" s="1"/>
  <c r="Y1150"/>
  <c r="S685"/>
  <c r="S684" s="1"/>
  <c r="Y685"/>
  <c r="Y684" s="1"/>
  <c r="Y650"/>
  <c r="Y649" s="1"/>
  <c r="M826"/>
  <c r="S1331"/>
  <c r="S1330" s="1"/>
  <c r="S1329" s="1"/>
  <c r="S1328" s="1"/>
  <c r="M647"/>
  <c r="S988"/>
  <c r="M987"/>
  <c r="M986" s="1"/>
  <c r="M985" s="1"/>
  <c r="S645"/>
  <c r="M644"/>
  <c r="M643" s="1"/>
  <c r="M642" s="1"/>
  <c r="M641" s="1"/>
  <c r="M640" s="1"/>
  <c r="M1331"/>
  <c r="M1330" s="1"/>
  <c r="M1329" s="1"/>
  <c r="M1328" s="1"/>
  <c r="M1277" s="1"/>
  <c r="M1167"/>
  <c r="M1071" s="1"/>
  <c r="S647"/>
  <c r="S1036"/>
  <c r="M1035"/>
  <c r="M1034" s="1"/>
  <c r="M1033" s="1"/>
  <c r="M1032" s="1"/>
  <c r="M1031" s="1"/>
  <c r="G587"/>
  <c r="G573"/>
  <c r="M573" s="1"/>
  <c r="S573" s="1"/>
  <c r="Y573" s="1"/>
  <c r="AE573" s="1"/>
  <c r="AK573" s="1"/>
  <c r="G572"/>
  <c r="M572" s="1"/>
  <c r="G569"/>
  <c r="M569" s="1"/>
  <c r="S569" s="1"/>
  <c r="Y569" s="1"/>
  <c r="AE569" s="1"/>
  <c r="AK569" s="1"/>
  <c r="G568"/>
  <c r="M568" s="1"/>
  <c r="G565"/>
  <c r="M565" s="1"/>
  <c r="G562"/>
  <c r="M562" s="1"/>
  <c r="S562" s="1"/>
  <c r="Y562" s="1"/>
  <c r="AE562" s="1"/>
  <c r="AK562" s="1"/>
  <c r="G561"/>
  <c r="M561" s="1"/>
  <c r="G558"/>
  <c r="M558" s="1"/>
  <c r="G520"/>
  <c r="M520" s="1"/>
  <c r="G516"/>
  <c r="M516" s="1"/>
  <c r="G1551"/>
  <c r="M1551" s="1"/>
  <c r="G1488"/>
  <c r="M1488" s="1"/>
  <c r="G1486"/>
  <c r="M1486" s="1"/>
  <c r="G1484"/>
  <c r="M1484" s="1"/>
  <c r="G1477"/>
  <c r="M1477" s="1"/>
  <c r="G1469"/>
  <c r="M1469" s="1"/>
  <c r="G1459"/>
  <c r="M1459" s="1"/>
  <c r="G1436"/>
  <c r="M1436" s="1"/>
  <c r="G1060"/>
  <c r="M1060" s="1"/>
  <c r="G994"/>
  <c r="M994" s="1"/>
  <c r="G173"/>
  <c r="M173" s="1"/>
  <c r="G60"/>
  <c r="M60" s="1"/>
  <c r="G58"/>
  <c r="M58" s="1"/>
  <c r="G40"/>
  <c r="M40" s="1"/>
  <c r="G33"/>
  <c r="M33" s="1"/>
  <c r="G32"/>
  <c r="G28"/>
  <c r="M28" s="1"/>
  <c r="G26"/>
  <c r="M26" s="1"/>
  <c r="G23"/>
  <c r="M23" s="1"/>
  <c r="G20"/>
  <c r="M20" s="1"/>
  <c r="G81"/>
  <c r="M81" s="1"/>
  <c r="G74"/>
  <c r="M74" s="1"/>
  <c r="G487"/>
  <c r="M487" s="1"/>
  <c r="G483"/>
  <c r="M483" s="1"/>
  <c r="G475"/>
  <c r="AE892" l="1"/>
  <c r="AE891" s="1"/>
  <c r="AK893"/>
  <c r="AK892" s="1"/>
  <c r="AK891" s="1"/>
  <c r="AE653"/>
  <c r="AE652" s="1"/>
  <c r="AE651" s="1"/>
  <c r="AK654"/>
  <c r="AK653" s="1"/>
  <c r="AK652" s="1"/>
  <c r="AK651" s="1"/>
  <c r="AE402"/>
  <c r="AE401" s="1"/>
  <c r="AK403"/>
  <c r="AK402" s="1"/>
  <c r="AK401" s="1"/>
  <c r="AK400" s="1"/>
  <c r="AE769"/>
  <c r="AE768" s="1"/>
  <c r="AE767" s="1"/>
  <c r="AE766" s="1"/>
  <c r="AE765" s="1"/>
  <c r="AK770"/>
  <c r="AK769" s="1"/>
  <c r="AK768" s="1"/>
  <c r="AK767" s="1"/>
  <c r="AK766" s="1"/>
  <c r="AK765" s="1"/>
  <c r="AE839"/>
  <c r="AE838" s="1"/>
  <c r="AE837" s="1"/>
  <c r="AK840"/>
  <c r="AK839" s="1"/>
  <c r="AK838" s="1"/>
  <c r="AK837" s="1"/>
  <c r="AE735"/>
  <c r="AE734" s="1"/>
  <c r="AE733" s="1"/>
  <c r="AK736"/>
  <c r="AK735" s="1"/>
  <c r="AK734" s="1"/>
  <c r="AK733" s="1"/>
  <c r="AE692"/>
  <c r="AE691" s="1"/>
  <c r="AE690" s="1"/>
  <c r="AK693"/>
  <c r="AK692" s="1"/>
  <c r="AK691" s="1"/>
  <c r="AK690" s="1"/>
  <c r="AE787"/>
  <c r="AE786" s="1"/>
  <c r="AE785" s="1"/>
  <c r="AK788"/>
  <c r="AK787" s="1"/>
  <c r="AK786" s="1"/>
  <c r="AK785" s="1"/>
  <c r="AE851"/>
  <c r="AE850" s="1"/>
  <c r="AE849" s="1"/>
  <c r="AE848" s="1"/>
  <c r="AK852"/>
  <c r="AK851" s="1"/>
  <c r="AK850" s="1"/>
  <c r="AK849" s="1"/>
  <c r="AK848" s="1"/>
  <c r="AE658"/>
  <c r="AE657" s="1"/>
  <c r="AE656" s="1"/>
  <c r="AK659"/>
  <c r="AK658" s="1"/>
  <c r="AK657" s="1"/>
  <c r="AK656" s="1"/>
  <c r="AE889"/>
  <c r="AE888" s="1"/>
  <c r="AK890"/>
  <c r="AK889" s="1"/>
  <c r="AK888" s="1"/>
  <c r="AE843"/>
  <c r="AE842" s="1"/>
  <c r="AE841" s="1"/>
  <c r="AE836" s="1"/>
  <c r="AK844"/>
  <c r="AK843" s="1"/>
  <c r="AK842" s="1"/>
  <c r="AK841" s="1"/>
  <c r="AE688"/>
  <c r="AE687" s="1"/>
  <c r="AE686" s="1"/>
  <c r="AE685" s="1"/>
  <c r="AE684" s="1"/>
  <c r="AK689"/>
  <c r="AK688" s="1"/>
  <c r="AK687" s="1"/>
  <c r="AK686" s="1"/>
  <c r="AK685" s="1"/>
  <c r="AK684" s="1"/>
  <c r="AE663"/>
  <c r="AE662" s="1"/>
  <c r="AE661" s="1"/>
  <c r="AK664"/>
  <c r="AK663" s="1"/>
  <c r="AK662" s="1"/>
  <c r="AK661" s="1"/>
  <c r="AE783"/>
  <c r="AE782" s="1"/>
  <c r="AE781" s="1"/>
  <c r="AK784"/>
  <c r="AK783" s="1"/>
  <c r="AK782" s="1"/>
  <c r="AK781" s="1"/>
  <c r="AK780" s="1"/>
  <c r="AK779" s="1"/>
  <c r="AE731"/>
  <c r="AE730" s="1"/>
  <c r="AE729" s="1"/>
  <c r="AK732"/>
  <c r="AK731" s="1"/>
  <c r="AK730" s="1"/>
  <c r="AK729" s="1"/>
  <c r="AK728" s="1"/>
  <c r="AK727" s="1"/>
  <c r="AE408"/>
  <c r="AK409"/>
  <c r="AK408" s="1"/>
  <c r="AE874"/>
  <c r="AE873" s="1"/>
  <c r="AK875"/>
  <c r="AK874" s="1"/>
  <c r="AK873" s="1"/>
  <c r="AK862" s="1"/>
  <c r="AK861" s="1"/>
  <c r="S422"/>
  <c r="AE238"/>
  <c r="AE237" s="1"/>
  <c r="AE236" s="1"/>
  <c r="AK239"/>
  <c r="AK238" s="1"/>
  <c r="AK237" s="1"/>
  <c r="AK236" s="1"/>
  <c r="AE241"/>
  <c r="AE240" s="1"/>
  <c r="AK242"/>
  <c r="AK241" s="1"/>
  <c r="AK240" s="1"/>
  <c r="AE862"/>
  <c r="AE861" s="1"/>
  <c r="Y235"/>
  <c r="Y234" s="1"/>
  <c r="Y179" s="1"/>
  <c r="S1277"/>
  <c r="Y836"/>
  <c r="Y835" s="1"/>
  <c r="Y728"/>
  <c r="Y727" s="1"/>
  <c r="S1167"/>
  <c r="S1071" s="1"/>
  <c r="AE883"/>
  <c r="AE882" s="1"/>
  <c r="AE650"/>
  <c r="AE649" s="1"/>
  <c r="Y1243"/>
  <c r="Y1242" s="1"/>
  <c r="Y1241" s="1"/>
  <c r="Y1240" s="1"/>
  <c r="Y1225" s="1"/>
  <c r="AE1244"/>
  <c r="Y1321"/>
  <c r="Y1320" s="1"/>
  <c r="Y1319" s="1"/>
  <c r="Y1318" s="1"/>
  <c r="Y1317" s="1"/>
  <c r="AE1322"/>
  <c r="Y1271"/>
  <c r="Y1270" s="1"/>
  <c r="Y1269" s="1"/>
  <c r="Y1268" s="1"/>
  <c r="Y1267" s="1"/>
  <c r="AE1272"/>
  <c r="Y1149"/>
  <c r="Y1148" s="1"/>
  <c r="Y1147" s="1"/>
  <c r="Y1146" s="1"/>
  <c r="Y1145" s="1"/>
  <c r="AE1150"/>
  <c r="Y1132"/>
  <c r="Y1131" s="1"/>
  <c r="Y1130" s="1"/>
  <c r="Y1129" s="1"/>
  <c r="Y1123" s="1"/>
  <c r="AE1133"/>
  <c r="Y1283"/>
  <c r="Y1282" s="1"/>
  <c r="Y1281" s="1"/>
  <c r="Y1280" s="1"/>
  <c r="Y1279" s="1"/>
  <c r="AE1284"/>
  <c r="Y1332"/>
  <c r="AE1333"/>
  <c r="AE780"/>
  <c r="AE779" s="1"/>
  <c r="Y410"/>
  <c r="Y407" s="1"/>
  <c r="AE411"/>
  <c r="Y1186"/>
  <c r="Y1185" s="1"/>
  <c r="Y1184" s="1"/>
  <c r="Y1183" s="1"/>
  <c r="AE1187"/>
  <c r="Y1334"/>
  <c r="AE1335"/>
  <c r="Y368"/>
  <c r="Y367" s="1"/>
  <c r="Y366" s="1"/>
  <c r="Y361" s="1"/>
  <c r="Y360" s="1"/>
  <c r="Y359" s="1"/>
  <c r="AE369"/>
  <c r="Y1094"/>
  <c r="Y1093" s="1"/>
  <c r="Y1092" s="1"/>
  <c r="Y1091" s="1"/>
  <c r="Y1090" s="1"/>
  <c r="AE1095"/>
  <c r="Y1171"/>
  <c r="Y1170" s="1"/>
  <c r="Y1169" s="1"/>
  <c r="Y1168" s="1"/>
  <c r="Y1167" s="1"/>
  <c r="AE1172"/>
  <c r="Y429"/>
  <c r="Y428" s="1"/>
  <c r="Y427" s="1"/>
  <c r="AE430"/>
  <c r="Y425"/>
  <c r="Y424" s="1"/>
  <c r="Y423" s="1"/>
  <c r="AE426"/>
  <c r="AE728"/>
  <c r="AE727" s="1"/>
  <c r="Y883"/>
  <c r="Y882" s="1"/>
  <c r="Y826" s="1"/>
  <c r="Y647"/>
  <c r="S644"/>
  <c r="S643" s="1"/>
  <c r="S642" s="1"/>
  <c r="S641" s="1"/>
  <c r="S640" s="1"/>
  <c r="Y645"/>
  <c r="S1035"/>
  <c r="S1034" s="1"/>
  <c r="S1033" s="1"/>
  <c r="S1032" s="1"/>
  <c r="S1031" s="1"/>
  <c r="Y1036"/>
  <c r="S987"/>
  <c r="S986" s="1"/>
  <c r="S985" s="1"/>
  <c r="Y988"/>
  <c r="S23"/>
  <c r="M22"/>
  <c r="M21" s="1"/>
  <c r="S173"/>
  <c r="Y173" s="1"/>
  <c r="AE173" s="1"/>
  <c r="AK173" s="1"/>
  <c r="M172"/>
  <c r="M171"/>
  <c r="M170" s="1"/>
  <c r="M169" s="1"/>
  <c r="S520"/>
  <c r="M519"/>
  <c r="M518" s="1"/>
  <c r="M517" s="1"/>
  <c r="M27"/>
  <c r="S28"/>
  <c r="S1060"/>
  <c r="M1059"/>
  <c r="M1058" s="1"/>
  <c r="M1057" s="1"/>
  <c r="M1056" s="1"/>
  <c r="M1055" s="1"/>
  <c r="S1477"/>
  <c r="M1476"/>
  <c r="M1475" s="1"/>
  <c r="S1551"/>
  <c r="M1550"/>
  <c r="M1549" s="1"/>
  <c r="M1548" s="1"/>
  <c r="M1547" s="1"/>
  <c r="M1546" s="1"/>
  <c r="S561"/>
  <c r="M560"/>
  <c r="M559" s="1"/>
  <c r="S487"/>
  <c r="M486"/>
  <c r="M485" s="1"/>
  <c r="M484" s="1"/>
  <c r="S1459"/>
  <c r="M1458"/>
  <c r="M1457" s="1"/>
  <c r="M1456" s="1"/>
  <c r="M1455" s="1"/>
  <c r="S565"/>
  <c r="M564"/>
  <c r="M563" s="1"/>
  <c r="S81"/>
  <c r="M80"/>
  <c r="M79" s="1"/>
  <c r="M78" s="1"/>
  <c r="M77" s="1"/>
  <c r="M76" s="1"/>
  <c r="M57"/>
  <c r="S58"/>
  <c r="S74"/>
  <c r="M73"/>
  <c r="M72" s="1"/>
  <c r="M71" s="1"/>
  <c r="M70" s="1"/>
  <c r="M69" s="1"/>
  <c r="S26"/>
  <c r="M25"/>
  <c r="M39"/>
  <c r="M38" s="1"/>
  <c r="M37" s="1"/>
  <c r="M36" s="1"/>
  <c r="M35" s="1"/>
  <c r="S40"/>
  <c r="S994"/>
  <c r="M993"/>
  <c r="M990" s="1"/>
  <c r="M989" s="1"/>
  <c r="M984" s="1"/>
  <c r="M983" s="1"/>
  <c r="M981" s="1"/>
  <c r="S1469"/>
  <c r="M1468"/>
  <c r="M1467" s="1"/>
  <c r="M1466" s="1"/>
  <c r="S1488"/>
  <c r="M1487"/>
  <c r="S558"/>
  <c r="M557"/>
  <c r="M556" s="1"/>
  <c r="S568"/>
  <c r="M567"/>
  <c r="M566" s="1"/>
  <c r="G586"/>
  <c r="M587"/>
  <c r="S33"/>
  <c r="M31"/>
  <c r="S1486"/>
  <c r="M1485"/>
  <c r="M482"/>
  <c r="M481" s="1"/>
  <c r="M480" s="1"/>
  <c r="S483"/>
  <c r="M19"/>
  <c r="M18" s="1"/>
  <c r="S20"/>
  <c r="M59"/>
  <c r="M56" s="1"/>
  <c r="M55" s="1"/>
  <c r="M54" s="1"/>
  <c r="M47" s="1"/>
  <c r="S60"/>
  <c r="S1436"/>
  <c r="M1435"/>
  <c r="M1434" s="1"/>
  <c r="M1433" s="1"/>
  <c r="M1432" s="1"/>
  <c r="M1431" s="1"/>
  <c r="S1484"/>
  <c r="M1483"/>
  <c r="S516"/>
  <c r="M515"/>
  <c r="M514" s="1"/>
  <c r="M513" s="1"/>
  <c r="S572"/>
  <c r="M571"/>
  <c r="M570" s="1"/>
  <c r="G1596"/>
  <c r="G1595" s="1"/>
  <c r="G1560"/>
  <c r="M1560" s="1"/>
  <c r="G1562"/>
  <c r="M1562" s="1"/>
  <c r="G347"/>
  <c r="M347" s="1"/>
  <c r="G327"/>
  <c r="M327" s="1"/>
  <c r="G290"/>
  <c r="M290" s="1"/>
  <c r="G142"/>
  <c r="M142" s="1"/>
  <c r="AE235" l="1"/>
  <c r="AE234" s="1"/>
  <c r="AE179" s="1"/>
  <c r="AE647"/>
  <c r="AK171"/>
  <c r="AK170" s="1"/>
  <c r="AK169" s="1"/>
  <c r="AK172"/>
  <c r="AE1283"/>
  <c r="AE1282" s="1"/>
  <c r="AE1281" s="1"/>
  <c r="AE1280" s="1"/>
  <c r="AE1279" s="1"/>
  <c r="AK1284"/>
  <c r="AK1283" s="1"/>
  <c r="AK1282" s="1"/>
  <c r="AK1281" s="1"/>
  <c r="AK1280" s="1"/>
  <c r="AK1279" s="1"/>
  <c r="AE1149"/>
  <c r="AE1148" s="1"/>
  <c r="AE1147" s="1"/>
  <c r="AE1146" s="1"/>
  <c r="AE1145" s="1"/>
  <c r="AK1150"/>
  <c r="AK1149" s="1"/>
  <c r="AK1148" s="1"/>
  <c r="AK1147" s="1"/>
  <c r="AK1146" s="1"/>
  <c r="AK1145" s="1"/>
  <c r="AE1321"/>
  <c r="AE1320" s="1"/>
  <c r="AE1319" s="1"/>
  <c r="AE1318" s="1"/>
  <c r="AE1317" s="1"/>
  <c r="AK1322"/>
  <c r="AK1321" s="1"/>
  <c r="AK1320" s="1"/>
  <c r="AK1319" s="1"/>
  <c r="AK1318" s="1"/>
  <c r="AK1317" s="1"/>
  <c r="AE429"/>
  <c r="AE428" s="1"/>
  <c r="AE427" s="1"/>
  <c r="AK430"/>
  <c r="AK429" s="1"/>
  <c r="AK428" s="1"/>
  <c r="AK427" s="1"/>
  <c r="AE1094"/>
  <c r="AE1093" s="1"/>
  <c r="AE1092" s="1"/>
  <c r="AE1091" s="1"/>
  <c r="AE1090" s="1"/>
  <c r="AK1095"/>
  <c r="AK1094" s="1"/>
  <c r="AK1093" s="1"/>
  <c r="AK1092" s="1"/>
  <c r="AK1091" s="1"/>
  <c r="AK1090" s="1"/>
  <c r="AE1334"/>
  <c r="AK1335"/>
  <c r="AK1334" s="1"/>
  <c r="AE410"/>
  <c r="AE407" s="1"/>
  <c r="AK411"/>
  <c r="AK410" s="1"/>
  <c r="AK407" s="1"/>
  <c r="AK399" s="1"/>
  <c r="AK883"/>
  <c r="AK882" s="1"/>
  <c r="AE1332"/>
  <c r="AK1333"/>
  <c r="AK1332" s="1"/>
  <c r="AE1132"/>
  <c r="AE1131" s="1"/>
  <c r="AE1130" s="1"/>
  <c r="AE1129" s="1"/>
  <c r="AE1123" s="1"/>
  <c r="AK1133"/>
  <c r="AK1132" s="1"/>
  <c r="AK1131" s="1"/>
  <c r="AK1130" s="1"/>
  <c r="AK1129" s="1"/>
  <c r="AK1123" s="1"/>
  <c r="AE1271"/>
  <c r="AE1270" s="1"/>
  <c r="AE1269" s="1"/>
  <c r="AE1268" s="1"/>
  <c r="AE1267" s="1"/>
  <c r="AK1272"/>
  <c r="AK1271" s="1"/>
  <c r="AK1270" s="1"/>
  <c r="AK1269" s="1"/>
  <c r="AE1243"/>
  <c r="AE1242" s="1"/>
  <c r="AE1241" s="1"/>
  <c r="AE1240" s="1"/>
  <c r="AE1225" s="1"/>
  <c r="AK1244"/>
  <c r="AK1243" s="1"/>
  <c r="AK1242" s="1"/>
  <c r="AK1241" s="1"/>
  <c r="AK1240" s="1"/>
  <c r="AK1225" s="1"/>
  <c r="AK235"/>
  <c r="AK234" s="1"/>
  <c r="AK179" s="1"/>
  <c r="AE835"/>
  <c r="AE826" s="1"/>
  <c r="AE425"/>
  <c r="AE424" s="1"/>
  <c r="AE423" s="1"/>
  <c r="AE422" s="1"/>
  <c r="AK426"/>
  <c r="AK425" s="1"/>
  <c r="AK424" s="1"/>
  <c r="AK423" s="1"/>
  <c r="AK422" s="1"/>
  <c r="AE1171"/>
  <c r="AE1170" s="1"/>
  <c r="AE1169" s="1"/>
  <c r="AE1168" s="1"/>
  <c r="AK1172"/>
  <c r="AK1171" s="1"/>
  <c r="AK1170" s="1"/>
  <c r="AK1169" s="1"/>
  <c r="AK1168" s="1"/>
  <c r="AE368"/>
  <c r="AE367" s="1"/>
  <c r="AE366" s="1"/>
  <c r="AE361" s="1"/>
  <c r="AE360" s="1"/>
  <c r="AE359" s="1"/>
  <c r="AK369"/>
  <c r="AK368" s="1"/>
  <c r="AK367" s="1"/>
  <c r="AK366" s="1"/>
  <c r="AK361" s="1"/>
  <c r="AK360" s="1"/>
  <c r="AK359" s="1"/>
  <c r="AE1186"/>
  <c r="AE1185" s="1"/>
  <c r="AE1184" s="1"/>
  <c r="AE1183" s="1"/>
  <c r="AK1187"/>
  <c r="AK1186" s="1"/>
  <c r="AK1185" s="1"/>
  <c r="AK1184" s="1"/>
  <c r="AK1183" s="1"/>
  <c r="AK836"/>
  <c r="AK835" s="1"/>
  <c r="AK826" s="1"/>
  <c r="AK650"/>
  <c r="AK649" s="1"/>
  <c r="AK647" s="1"/>
  <c r="AE1167"/>
  <c r="Y422"/>
  <c r="Y1071"/>
  <c r="AE171"/>
  <c r="AE170" s="1"/>
  <c r="AE169" s="1"/>
  <c r="AE172"/>
  <c r="Y987"/>
  <c r="Y986" s="1"/>
  <c r="Y985" s="1"/>
  <c r="AE988"/>
  <c r="Y644"/>
  <c r="Y643" s="1"/>
  <c r="Y642" s="1"/>
  <c r="Y641" s="1"/>
  <c r="Y640" s="1"/>
  <c r="AE645"/>
  <c r="Y1331"/>
  <c r="Y1330" s="1"/>
  <c r="Y1329" s="1"/>
  <c r="Y1328" s="1"/>
  <c r="Y1277" s="1"/>
  <c r="AE1331"/>
  <c r="AE1330" s="1"/>
  <c r="AE1329" s="1"/>
  <c r="AE1328" s="1"/>
  <c r="AE1277" s="1"/>
  <c r="Y1035"/>
  <c r="Y1034" s="1"/>
  <c r="Y1033" s="1"/>
  <c r="Y1032" s="1"/>
  <c r="Y1031" s="1"/>
  <c r="AE1036"/>
  <c r="S19"/>
  <c r="S18" s="1"/>
  <c r="Y20"/>
  <c r="S39"/>
  <c r="S38" s="1"/>
  <c r="S37" s="1"/>
  <c r="S36" s="1"/>
  <c r="S35" s="1"/>
  <c r="Y40"/>
  <c r="S27"/>
  <c r="Y28"/>
  <c r="S22"/>
  <c r="S21" s="1"/>
  <c r="Y23"/>
  <c r="S571"/>
  <c r="S570" s="1"/>
  <c r="Y572"/>
  <c r="S31"/>
  <c r="Y33"/>
  <c r="S567"/>
  <c r="S566" s="1"/>
  <c r="Y568"/>
  <c r="S1487"/>
  <c r="Y1488"/>
  <c r="S993"/>
  <c r="S990" s="1"/>
  <c r="S989" s="1"/>
  <c r="S984" s="1"/>
  <c r="S983" s="1"/>
  <c r="Y994"/>
  <c r="S25"/>
  <c r="Y26"/>
  <c r="S564"/>
  <c r="S563" s="1"/>
  <c r="Y565"/>
  <c r="S486"/>
  <c r="S485" s="1"/>
  <c r="S484" s="1"/>
  <c r="Y487"/>
  <c r="S1550"/>
  <c r="S1549" s="1"/>
  <c r="S1548" s="1"/>
  <c r="S1547" s="1"/>
  <c r="S1546" s="1"/>
  <c r="Y1551"/>
  <c r="S1059"/>
  <c r="S1058" s="1"/>
  <c r="S1057" s="1"/>
  <c r="S1056" s="1"/>
  <c r="S1055" s="1"/>
  <c r="Y1060"/>
  <c r="S519"/>
  <c r="S518" s="1"/>
  <c r="S517" s="1"/>
  <c r="Y520"/>
  <c r="S59"/>
  <c r="Y60"/>
  <c r="S57"/>
  <c r="Y58"/>
  <c r="Y172"/>
  <c r="Y171"/>
  <c r="Y170" s="1"/>
  <c r="Y169" s="1"/>
  <c r="S1483"/>
  <c r="Y1484"/>
  <c r="S482"/>
  <c r="S481" s="1"/>
  <c r="S480" s="1"/>
  <c r="S479" s="1"/>
  <c r="S478" s="1"/>
  <c r="S457" s="1"/>
  <c r="Y483"/>
  <c r="S515"/>
  <c r="S514" s="1"/>
  <c r="S513" s="1"/>
  <c r="Y516"/>
  <c r="S1435"/>
  <c r="S1434" s="1"/>
  <c r="S1433" s="1"/>
  <c r="S1432" s="1"/>
  <c r="S1431" s="1"/>
  <c r="Y1436"/>
  <c r="S1485"/>
  <c r="Y1486"/>
  <c r="S557"/>
  <c r="S556" s="1"/>
  <c r="Y558"/>
  <c r="S1468"/>
  <c r="S1467" s="1"/>
  <c r="S1466" s="1"/>
  <c r="Y1469"/>
  <c r="S73"/>
  <c r="S72" s="1"/>
  <c r="S71" s="1"/>
  <c r="S70" s="1"/>
  <c r="S69" s="1"/>
  <c r="Y74"/>
  <c r="S80"/>
  <c r="S79" s="1"/>
  <c r="S78" s="1"/>
  <c r="S77" s="1"/>
  <c r="S76" s="1"/>
  <c r="Y81"/>
  <c r="S1458"/>
  <c r="S1457" s="1"/>
  <c r="S1456" s="1"/>
  <c r="S1455" s="1"/>
  <c r="Y1459"/>
  <c r="S560"/>
  <c r="S559" s="1"/>
  <c r="Y561"/>
  <c r="S1476"/>
  <c r="S1475" s="1"/>
  <c r="Y1477"/>
  <c r="S512"/>
  <c r="S511" s="1"/>
  <c r="M512"/>
  <c r="M511" s="1"/>
  <c r="M479"/>
  <c r="M478" s="1"/>
  <c r="M457" s="1"/>
  <c r="M24"/>
  <c r="M17" s="1"/>
  <c r="M16" s="1"/>
  <c r="M15" s="1"/>
  <c r="M13" s="1"/>
  <c r="S1560"/>
  <c r="M1559"/>
  <c r="S142"/>
  <c r="M141"/>
  <c r="M140" s="1"/>
  <c r="M1482"/>
  <c r="M1474" s="1"/>
  <c r="M1465" s="1"/>
  <c r="M1454" s="1"/>
  <c r="M1429" s="1"/>
  <c r="M555"/>
  <c r="S587"/>
  <c r="M586"/>
  <c r="M585" s="1"/>
  <c r="M574" s="1"/>
  <c r="M67"/>
  <c r="S290"/>
  <c r="M289"/>
  <c r="S1562"/>
  <c r="M1561"/>
  <c r="S347"/>
  <c r="M346"/>
  <c r="M345" s="1"/>
  <c r="M344" s="1"/>
  <c r="M343" s="1"/>
  <c r="M342" s="1"/>
  <c r="S327"/>
  <c r="M326"/>
  <c r="M325" s="1"/>
  <c r="M324" s="1"/>
  <c r="M315" s="1"/>
  <c r="M304" s="1"/>
  <c r="S172"/>
  <c r="S171"/>
  <c r="S170" s="1"/>
  <c r="S169" s="1"/>
  <c r="G567"/>
  <c r="AK1268" l="1"/>
  <c r="AK1267" s="1"/>
  <c r="AK393"/>
  <c r="AK387" s="1"/>
  <c r="AK349" s="1"/>
  <c r="AK1331"/>
  <c r="AK1330" s="1"/>
  <c r="AK1329" s="1"/>
  <c r="AK1328" s="1"/>
  <c r="AK1277" s="1"/>
  <c r="S24"/>
  <c r="S17" s="1"/>
  <c r="S16" s="1"/>
  <c r="S15" s="1"/>
  <c r="AE1071"/>
  <c r="AE1035"/>
  <c r="AE1034" s="1"/>
  <c r="AE1033" s="1"/>
  <c r="AE1032" s="1"/>
  <c r="AE1031" s="1"/>
  <c r="AK1036"/>
  <c r="AK1035" s="1"/>
  <c r="AK1034" s="1"/>
  <c r="AK1033" s="1"/>
  <c r="AK1032" s="1"/>
  <c r="AK1031" s="1"/>
  <c r="AE644"/>
  <c r="AE643" s="1"/>
  <c r="AE642" s="1"/>
  <c r="AE641" s="1"/>
  <c r="AE640" s="1"/>
  <c r="AK645"/>
  <c r="AK644" s="1"/>
  <c r="AK643" s="1"/>
  <c r="AK642" s="1"/>
  <c r="AK641" s="1"/>
  <c r="AK640" s="1"/>
  <c r="AK1167"/>
  <c r="AE987"/>
  <c r="AE986" s="1"/>
  <c r="AE985" s="1"/>
  <c r="AK988"/>
  <c r="AK987" s="1"/>
  <c r="AK986" s="1"/>
  <c r="AK985" s="1"/>
  <c r="S56"/>
  <c r="S55" s="1"/>
  <c r="S54" s="1"/>
  <c r="S47" s="1"/>
  <c r="S555"/>
  <c r="S981"/>
  <c r="S67"/>
  <c r="Y1476"/>
  <c r="Y1475" s="1"/>
  <c r="AE1477"/>
  <c r="Y1458"/>
  <c r="Y1457" s="1"/>
  <c r="Y1456" s="1"/>
  <c r="Y1455" s="1"/>
  <c r="AE1459"/>
  <c r="Y73"/>
  <c r="Y72" s="1"/>
  <c r="Y71" s="1"/>
  <c r="Y70" s="1"/>
  <c r="Y69" s="1"/>
  <c r="AE74"/>
  <c r="Y557"/>
  <c r="Y556" s="1"/>
  <c r="AE558"/>
  <c r="Y1435"/>
  <c r="Y1434" s="1"/>
  <c r="Y1433" s="1"/>
  <c r="Y1432" s="1"/>
  <c r="Y1431" s="1"/>
  <c r="AE1436"/>
  <c r="Y482"/>
  <c r="Y481" s="1"/>
  <c r="Y480" s="1"/>
  <c r="AE483"/>
  <c r="Y1059"/>
  <c r="Y1058" s="1"/>
  <c r="Y1057" s="1"/>
  <c r="Y1056" s="1"/>
  <c r="Y1055" s="1"/>
  <c r="AE1060"/>
  <c r="Y486"/>
  <c r="Y485" s="1"/>
  <c r="Y484" s="1"/>
  <c r="AE487"/>
  <c r="Y25"/>
  <c r="AE26"/>
  <c r="Y1487"/>
  <c r="AE1488"/>
  <c r="Y31"/>
  <c r="AE33"/>
  <c r="Y22"/>
  <c r="Y21" s="1"/>
  <c r="AE23"/>
  <c r="Y39"/>
  <c r="Y38" s="1"/>
  <c r="Y37" s="1"/>
  <c r="Y36" s="1"/>
  <c r="Y35" s="1"/>
  <c r="AE40"/>
  <c r="Y560"/>
  <c r="Y559" s="1"/>
  <c r="AE561"/>
  <c r="Y80"/>
  <c r="Y79" s="1"/>
  <c r="Y78" s="1"/>
  <c r="Y77" s="1"/>
  <c r="Y76" s="1"/>
  <c r="Y67" s="1"/>
  <c r="AE81"/>
  <c r="Y1468"/>
  <c r="Y1467" s="1"/>
  <c r="Y1466" s="1"/>
  <c r="AE1469"/>
  <c r="Y1485"/>
  <c r="AE1486"/>
  <c r="Y515"/>
  <c r="Y514" s="1"/>
  <c r="Y513" s="1"/>
  <c r="AE516"/>
  <c r="Y1483"/>
  <c r="Y1482" s="1"/>
  <c r="Y1474" s="1"/>
  <c r="Y1465" s="1"/>
  <c r="Y1454" s="1"/>
  <c r="AE1484"/>
  <c r="Y57"/>
  <c r="AE58"/>
  <c r="Y519"/>
  <c r="Y518" s="1"/>
  <c r="Y517" s="1"/>
  <c r="AE520"/>
  <c r="Y1550"/>
  <c r="Y1549" s="1"/>
  <c r="Y1548" s="1"/>
  <c r="Y1547" s="1"/>
  <c r="Y1546" s="1"/>
  <c r="AE1551"/>
  <c r="Y564"/>
  <c r="Y563" s="1"/>
  <c r="AE565"/>
  <c r="Y993"/>
  <c r="Y990" s="1"/>
  <c r="Y989" s="1"/>
  <c r="Y984" s="1"/>
  <c r="Y983" s="1"/>
  <c r="Y981" s="1"/>
  <c r="AE994"/>
  <c r="Y567"/>
  <c r="Y566" s="1"/>
  <c r="AE568"/>
  <c r="Y571"/>
  <c r="Y570" s="1"/>
  <c r="AE572"/>
  <c r="Y27"/>
  <c r="Y24" s="1"/>
  <c r="AE28"/>
  <c r="Y19"/>
  <c r="Y18" s="1"/>
  <c r="AE20"/>
  <c r="Y59"/>
  <c r="Y56" s="1"/>
  <c r="Y55" s="1"/>
  <c r="Y54" s="1"/>
  <c r="Y47" s="1"/>
  <c r="AE60"/>
  <c r="S586"/>
  <c r="S585" s="1"/>
  <c r="S574" s="1"/>
  <c r="Y587"/>
  <c r="S326"/>
  <c r="S325" s="1"/>
  <c r="S324" s="1"/>
  <c r="S315" s="1"/>
  <c r="S304" s="1"/>
  <c r="Y327"/>
  <c r="S1561"/>
  <c r="Y1562"/>
  <c r="S141"/>
  <c r="S140" s="1"/>
  <c r="S139" s="1"/>
  <c r="Y142"/>
  <c r="S1482"/>
  <c r="S1474" s="1"/>
  <c r="S1465" s="1"/>
  <c r="S1454" s="1"/>
  <c r="S1429" s="1"/>
  <c r="S346"/>
  <c r="S345" s="1"/>
  <c r="S344" s="1"/>
  <c r="S343" s="1"/>
  <c r="S342" s="1"/>
  <c r="Y347"/>
  <c r="S289"/>
  <c r="Y290"/>
  <c r="S1559"/>
  <c r="Y1560"/>
  <c r="M554"/>
  <c r="M553" s="1"/>
  <c r="M509" s="1"/>
  <c r="M138"/>
  <c r="M137" s="1"/>
  <c r="M135" s="1"/>
  <c r="M139"/>
  <c r="M1558"/>
  <c r="M1557" s="1"/>
  <c r="M1556" s="1"/>
  <c r="M1555" s="1"/>
  <c r="M1553" s="1"/>
  <c r="G1229"/>
  <c r="G1228" s="1"/>
  <c r="G1227" s="1"/>
  <c r="G1226" s="1"/>
  <c r="G1104"/>
  <c r="G1103" s="1"/>
  <c r="Y1429" l="1"/>
  <c r="AK1071"/>
  <c r="Y555"/>
  <c r="Y17"/>
  <c r="Y16" s="1"/>
  <c r="Y15" s="1"/>
  <c r="S13"/>
  <c r="AE19"/>
  <c r="AE18" s="1"/>
  <c r="AK20"/>
  <c r="AK19" s="1"/>
  <c r="AK18" s="1"/>
  <c r="AE571"/>
  <c r="AE570" s="1"/>
  <c r="AK572"/>
  <c r="AK571" s="1"/>
  <c r="AK570" s="1"/>
  <c r="AE993"/>
  <c r="AE990" s="1"/>
  <c r="AE989" s="1"/>
  <c r="AE984" s="1"/>
  <c r="AE983" s="1"/>
  <c r="AK994"/>
  <c r="AK993" s="1"/>
  <c r="AK990" s="1"/>
  <c r="AK989" s="1"/>
  <c r="AE1550"/>
  <c r="AE1549" s="1"/>
  <c r="AE1548" s="1"/>
  <c r="AE1547" s="1"/>
  <c r="AE1546" s="1"/>
  <c r="AK1551"/>
  <c r="AK1550" s="1"/>
  <c r="AK1549" s="1"/>
  <c r="AK1548" s="1"/>
  <c r="AK1547" s="1"/>
  <c r="AK1546" s="1"/>
  <c r="AE57"/>
  <c r="AK58"/>
  <c r="AK57" s="1"/>
  <c r="AE515"/>
  <c r="AE514" s="1"/>
  <c r="AE513" s="1"/>
  <c r="AK516"/>
  <c r="AK515" s="1"/>
  <c r="AK514" s="1"/>
  <c r="AK513" s="1"/>
  <c r="AE1468"/>
  <c r="AE1467" s="1"/>
  <c r="AE1466" s="1"/>
  <c r="AK1469"/>
  <c r="AK1468" s="1"/>
  <c r="AK1467" s="1"/>
  <c r="AK1466" s="1"/>
  <c r="AE560"/>
  <c r="AE559" s="1"/>
  <c r="AK561"/>
  <c r="AK560" s="1"/>
  <c r="AK559" s="1"/>
  <c r="AE22"/>
  <c r="AE21" s="1"/>
  <c r="AK23"/>
  <c r="AK22" s="1"/>
  <c r="AK21" s="1"/>
  <c r="AE1487"/>
  <c r="AK1488"/>
  <c r="AK1487" s="1"/>
  <c r="AE486"/>
  <c r="AE485" s="1"/>
  <c r="AE484" s="1"/>
  <c r="AK487"/>
  <c r="AK486" s="1"/>
  <c r="AK485" s="1"/>
  <c r="AK484" s="1"/>
  <c r="AE482"/>
  <c r="AE481" s="1"/>
  <c r="AE480" s="1"/>
  <c r="AK483"/>
  <c r="AK482" s="1"/>
  <c r="AK481" s="1"/>
  <c r="AK480" s="1"/>
  <c r="AE557"/>
  <c r="AE556" s="1"/>
  <c r="AK558"/>
  <c r="AK557" s="1"/>
  <c r="AK556" s="1"/>
  <c r="AE1458"/>
  <c r="AE1457" s="1"/>
  <c r="AE1456" s="1"/>
  <c r="AE1455" s="1"/>
  <c r="AK1459"/>
  <c r="AK1458" s="1"/>
  <c r="AK1457" s="1"/>
  <c r="AK1456" s="1"/>
  <c r="AK1455" s="1"/>
  <c r="AE59"/>
  <c r="AK60"/>
  <c r="AK59" s="1"/>
  <c r="AK56" s="1"/>
  <c r="AK55" s="1"/>
  <c r="AK54" s="1"/>
  <c r="AK47" s="1"/>
  <c r="AE27"/>
  <c r="AK28"/>
  <c r="AK27" s="1"/>
  <c r="AE567"/>
  <c r="AE566" s="1"/>
  <c r="AK568"/>
  <c r="AK567" s="1"/>
  <c r="AK566" s="1"/>
  <c r="AE564"/>
  <c r="AE563" s="1"/>
  <c r="AK565"/>
  <c r="AK564" s="1"/>
  <c r="AK563" s="1"/>
  <c r="AE519"/>
  <c r="AE518" s="1"/>
  <c r="AE517" s="1"/>
  <c r="AK520"/>
  <c r="AK519" s="1"/>
  <c r="AK518" s="1"/>
  <c r="AK517" s="1"/>
  <c r="AE1483"/>
  <c r="AK1484"/>
  <c r="AK1483" s="1"/>
  <c r="AE1485"/>
  <c r="AK1486"/>
  <c r="AK1485" s="1"/>
  <c r="AE80"/>
  <c r="AE79" s="1"/>
  <c r="AE78" s="1"/>
  <c r="AE77" s="1"/>
  <c r="AE76" s="1"/>
  <c r="AK81"/>
  <c r="AK80" s="1"/>
  <c r="AK79" s="1"/>
  <c r="AK78" s="1"/>
  <c r="AK77" s="1"/>
  <c r="AK76" s="1"/>
  <c r="AE39"/>
  <c r="AE38" s="1"/>
  <c r="AE37" s="1"/>
  <c r="AE36" s="1"/>
  <c r="AE35" s="1"/>
  <c r="AK40"/>
  <c r="AK39" s="1"/>
  <c r="AK38" s="1"/>
  <c r="AK37" s="1"/>
  <c r="AK36" s="1"/>
  <c r="AK35" s="1"/>
  <c r="AE31"/>
  <c r="AK33"/>
  <c r="AK31" s="1"/>
  <c r="AE25"/>
  <c r="AK26"/>
  <c r="AK25" s="1"/>
  <c r="AE1059"/>
  <c r="AE1058" s="1"/>
  <c r="AE1057" s="1"/>
  <c r="AE1056" s="1"/>
  <c r="AE1055" s="1"/>
  <c r="AE981" s="1"/>
  <c r="AK1060"/>
  <c r="AK1059" s="1"/>
  <c r="AK1058" s="1"/>
  <c r="AK1057" s="1"/>
  <c r="AK1056" s="1"/>
  <c r="AK1055" s="1"/>
  <c r="AE1435"/>
  <c r="AE1434" s="1"/>
  <c r="AE1433" s="1"/>
  <c r="AE1432" s="1"/>
  <c r="AE1431" s="1"/>
  <c r="AK1436"/>
  <c r="AK1435" s="1"/>
  <c r="AK1434" s="1"/>
  <c r="AK1433" s="1"/>
  <c r="AK1432" s="1"/>
  <c r="AK1431" s="1"/>
  <c r="AE73"/>
  <c r="AE72" s="1"/>
  <c r="AE71" s="1"/>
  <c r="AE70" s="1"/>
  <c r="AE69" s="1"/>
  <c r="AK74"/>
  <c r="AK73" s="1"/>
  <c r="AK72" s="1"/>
  <c r="AK71" s="1"/>
  <c r="AK70" s="1"/>
  <c r="AK69" s="1"/>
  <c r="AE1476"/>
  <c r="AE1475" s="1"/>
  <c r="AK1477"/>
  <c r="AK1476" s="1"/>
  <c r="AK1475" s="1"/>
  <c r="AK984"/>
  <c r="AK983" s="1"/>
  <c r="S554"/>
  <c r="S553" s="1"/>
  <c r="S509" s="1"/>
  <c r="S1558"/>
  <c r="S1557" s="1"/>
  <c r="S1556" s="1"/>
  <c r="S1555" s="1"/>
  <c r="S1553" s="1"/>
  <c r="AE512"/>
  <c r="AE511" s="1"/>
  <c r="Y326"/>
  <c r="Y325" s="1"/>
  <c r="Y324" s="1"/>
  <c r="Y315" s="1"/>
  <c r="Y304" s="1"/>
  <c r="AE327"/>
  <c r="AE555"/>
  <c r="Y141"/>
  <c r="Y140" s="1"/>
  <c r="Y139" s="1"/>
  <c r="AE142"/>
  <c r="Y1559"/>
  <c r="AE1560"/>
  <c r="Y346"/>
  <c r="Y345" s="1"/>
  <c r="Y344" s="1"/>
  <c r="Y343" s="1"/>
  <c r="Y342" s="1"/>
  <c r="AE347"/>
  <c r="AE24"/>
  <c r="AE17" s="1"/>
  <c r="AE16" s="1"/>
  <c r="AE15" s="1"/>
  <c r="Y1561"/>
  <c r="AE1562"/>
  <c r="Y586"/>
  <c r="Y585" s="1"/>
  <c r="Y574" s="1"/>
  <c r="Y554" s="1"/>
  <c r="Y553" s="1"/>
  <c r="AE587"/>
  <c r="Y479"/>
  <c r="Y478" s="1"/>
  <c r="Y457" s="1"/>
  <c r="Y289"/>
  <c r="AE290"/>
  <c r="AE56"/>
  <c r="AE55" s="1"/>
  <c r="AE54" s="1"/>
  <c r="AE47" s="1"/>
  <c r="Y512"/>
  <c r="Y511" s="1"/>
  <c r="AE479"/>
  <c r="AE478" s="1"/>
  <c r="AE457" s="1"/>
  <c r="Y13"/>
  <c r="S138"/>
  <c r="S137" s="1"/>
  <c r="S135" s="1"/>
  <c r="G1098"/>
  <c r="G1097" s="1"/>
  <c r="G1096" s="1"/>
  <c r="Y509" l="1"/>
  <c r="AK981"/>
  <c r="AK24"/>
  <c r="AE346"/>
  <c r="AE345" s="1"/>
  <c r="AE344" s="1"/>
  <c r="AE343" s="1"/>
  <c r="AE342" s="1"/>
  <c r="AK347"/>
  <c r="AK346" s="1"/>
  <c r="AK345" s="1"/>
  <c r="AK344" s="1"/>
  <c r="AK343" s="1"/>
  <c r="AK342" s="1"/>
  <c r="AE141"/>
  <c r="AE140" s="1"/>
  <c r="AK142"/>
  <c r="AK141" s="1"/>
  <c r="AK140" s="1"/>
  <c r="AE326"/>
  <c r="AE325" s="1"/>
  <c r="AE324" s="1"/>
  <c r="AE315" s="1"/>
  <c r="AE304" s="1"/>
  <c r="AK327"/>
  <c r="AK326" s="1"/>
  <c r="AK325" s="1"/>
  <c r="AK324" s="1"/>
  <c r="AK315" s="1"/>
  <c r="AK304" s="1"/>
  <c r="AK17"/>
  <c r="AK16" s="1"/>
  <c r="AK15" s="1"/>
  <c r="AK13" s="1"/>
  <c r="AE289"/>
  <c r="AK290"/>
  <c r="AK289" s="1"/>
  <c r="AE586"/>
  <c r="AE585" s="1"/>
  <c r="AE574" s="1"/>
  <c r="AK587"/>
  <c r="AK586" s="1"/>
  <c r="AK585" s="1"/>
  <c r="AK574" s="1"/>
  <c r="AE1559"/>
  <c r="AK1560"/>
  <c r="AK1559" s="1"/>
  <c r="AE67"/>
  <c r="AE1482"/>
  <c r="AE1474" s="1"/>
  <c r="AE1465" s="1"/>
  <c r="AE1454" s="1"/>
  <c r="AE1429" s="1"/>
  <c r="AE1561"/>
  <c r="AK1562"/>
  <c r="AK1561" s="1"/>
  <c r="AK67"/>
  <c r="AK1482"/>
  <c r="AK1474" s="1"/>
  <c r="AK1465" s="1"/>
  <c r="AK1454" s="1"/>
  <c r="AK1429" s="1"/>
  <c r="AK479"/>
  <c r="AK478" s="1"/>
  <c r="AK457" s="1"/>
  <c r="AK555"/>
  <c r="AK512"/>
  <c r="AK511" s="1"/>
  <c r="Y138"/>
  <c r="Y137" s="1"/>
  <c r="Y135" s="1"/>
  <c r="AE1558"/>
  <c r="AE1557" s="1"/>
  <c r="AE1556" s="1"/>
  <c r="AE1555" s="1"/>
  <c r="AE1553" s="1"/>
  <c r="Y1558"/>
  <c r="Y1557" s="1"/>
  <c r="Y1556" s="1"/>
  <c r="Y1555" s="1"/>
  <c r="Y1553" s="1"/>
  <c r="AE554"/>
  <c r="AE553" s="1"/>
  <c r="AE509" s="1"/>
  <c r="AE13"/>
  <c r="AE138"/>
  <c r="AE137" s="1"/>
  <c r="AE135" s="1"/>
  <c r="AE139"/>
  <c r="G1047"/>
  <c r="G1045" s="1"/>
  <c r="G1044" s="1"/>
  <c r="AK554" l="1"/>
  <c r="AK553" s="1"/>
  <c r="AK509" s="1"/>
  <c r="AK1558"/>
  <c r="AK1557" s="1"/>
  <c r="AK1556" s="1"/>
  <c r="AK1555" s="1"/>
  <c r="AK1553" s="1"/>
  <c r="AK138"/>
  <c r="AK137" s="1"/>
  <c r="AK135" s="1"/>
  <c r="AK139"/>
  <c r="G1046"/>
  <c r="G410"/>
  <c r="G292" l="1"/>
  <c r="M292" s="1"/>
  <c r="S292" l="1"/>
  <c r="M291"/>
  <c r="M288" s="1"/>
  <c r="M287" s="1"/>
  <c r="M286" s="1"/>
  <c r="M285" s="1"/>
  <c r="M283" s="1"/>
  <c r="G31"/>
  <c r="S291" l="1"/>
  <c r="S288" s="1"/>
  <c r="S287" s="1"/>
  <c r="S286" s="1"/>
  <c r="S285" s="1"/>
  <c r="S283" s="1"/>
  <c r="Y292"/>
  <c r="G922"/>
  <c r="G921" s="1"/>
  <c r="G920" s="1"/>
  <c r="G925"/>
  <c r="G924" s="1"/>
  <c r="Y291" l="1"/>
  <c r="Y288" s="1"/>
  <c r="Y287" s="1"/>
  <c r="Y286" s="1"/>
  <c r="Y285" s="1"/>
  <c r="Y283" s="1"/>
  <c r="AE292"/>
  <c r="G919"/>
  <c r="G918" s="1"/>
  <c r="AE291" l="1"/>
  <c r="AE288" s="1"/>
  <c r="AE287" s="1"/>
  <c r="AE286" s="1"/>
  <c r="AE285" s="1"/>
  <c r="AE283" s="1"/>
  <c r="AK292"/>
  <c r="AK291" s="1"/>
  <c r="AK288" s="1"/>
  <c r="AK287" s="1"/>
  <c r="AK286" s="1"/>
  <c r="AK285" s="1"/>
  <c r="AK283" s="1"/>
  <c r="AK1613" s="1"/>
  <c r="H713"/>
  <c r="H712" s="1"/>
  <c r="G713"/>
  <c r="G712" s="1"/>
  <c r="H528" l="1"/>
  <c r="H724"/>
  <c r="H723" s="1"/>
  <c r="G724"/>
  <c r="G723" s="1"/>
  <c r="G1238"/>
  <c r="G1237" s="1"/>
  <c r="G1236" s="1"/>
  <c r="B1451"/>
  <c r="B1450"/>
  <c r="B1452" s="1"/>
  <c r="B127"/>
  <c r="B126"/>
  <c r="B128" s="1"/>
  <c r="G1523"/>
  <c r="H1521"/>
  <c r="G1532"/>
  <c r="G1531" s="1"/>
  <c r="G1530" s="1"/>
  <c r="H127"/>
  <c r="H126" s="1"/>
  <c r="H125" s="1"/>
  <c r="H120" s="1"/>
  <c r="H119" s="1"/>
  <c r="H118" s="1"/>
  <c r="H1451"/>
  <c r="H1450" s="1"/>
  <c r="G1521"/>
  <c r="G127"/>
  <c r="G126" s="1"/>
  <c r="G125" s="1"/>
  <c r="G1451"/>
  <c r="G1450" s="1"/>
  <c r="H1523"/>
  <c r="H1009"/>
  <c r="H1008" s="1"/>
  <c r="G1009"/>
  <c r="G1008" s="1"/>
  <c r="B599"/>
  <c r="B600" s="1"/>
  <c r="B601" s="1"/>
  <c r="B602" s="1"/>
  <c r="B603" s="1"/>
  <c r="B604" s="1"/>
  <c r="B605" s="1"/>
  <c r="B606" s="1"/>
  <c r="B607" s="1"/>
  <c r="B608" s="1"/>
  <c r="B609" s="1"/>
  <c r="B610" s="1"/>
  <c r="B611" s="1"/>
  <c r="B612" s="1"/>
  <c r="G886"/>
  <c r="G885" s="1"/>
  <c r="G884" s="1"/>
  <c r="G491"/>
  <c r="G490" s="1"/>
  <c r="B418"/>
  <c r="B420" s="1"/>
  <c r="B417"/>
  <c r="B419" s="1"/>
  <c r="B421" s="1"/>
  <c r="G721"/>
  <c r="G720" s="1"/>
  <c r="G506"/>
  <c r="G1028"/>
  <c r="G1027" s="1"/>
  <c r="G1026" s="1"/>
  <c r="G1025" s="1"/>
  <c r="B624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B638" s="1"/>
  <c r="B448"/>
  <c r="B450" s="1"/>
  <c r="B452" s="1"/>
  <c r="B454" s="1"/>
  <c r="B471"/>
  <c r="B472" s="1"/>
  <c r="B473" s="1"/>
  <c r="B474" s="1"/>
  <c r="B475" s="1"/>
  <c r="B476" s="1"/>
  <c r="B730"/>
  <c r="B731" s="1"/>
  <c r="B732" s="1"/>
  <c r="B729"/>
  <c r="B388"/>
  <c r="B375"/>
  <c r="B374"/>
  <c r="B389" s="1"/>
  <c r="B359"/>
  <c r="B360" s="1"/>
  <c r="B480"/>
  <c r="B462" s="1"/>
  <c r="B461"/>
  <c r="B460"/>
  <c r="B459"/>
  <c r="B1065"/>
  <c r="B1064"/>
  <c r="B1066" s="1"/>
  <c r="B1067" s="1"/>
  <c r="B1068" s="1"/>
  <c r="B1069" s="1"/>
  <c r="B697"/>
  <c r="B686"/>
  <c r="B687" s="1"/>
  <c r="B688" s="1"/>
  <c r="B689" s="1"/>
  <c r="B664"/>
  <c r="B663"/>
  <c r="B650"/>
  <c r="B651" s="1"/>
  <c r="B652" s="1"/>
  <c r="B653" s="1"/>
  <c r="B654" s="1"/>
  <c r="B655" s="1"/>
  <c r="B1601"/>
  <c r="B856"/>
  <c r="B857" s="1"/>
  <c r="B858" s="1"/>
  <c r="B859" s="1"/>
  <c r="B324"/>
  <c r="B325" s="1"/>
  <c r="B326" s="1"/>
  <c r="B327" s="1"/>
  <c r="B329" s="1"/>
  <c r="B332" s="1"/>
  <c r="B315"/>
  <c r="B301"/>
  <c r="B302" s="1"/>
  <c r="B299"/>
  <c r="B300" s="1"/>
  <c r="B285"/>
  <c r="B69"/>
  <c r="B70" s="1"/>
  <c r="B71" s="1"/>
  <c r="B72" s="1"/>
  <c r="B73" s="1"/>
  <c r="B74" s="1"/>
  <c r="B47"/>
  <c r="B48" s="1"/>
  <c r="B49" s="1"/>
  <c r="B50" s="1"/>
  <c r="B51" s="1"/>
  <c r="B52" s="1"/>
  <c r="B53" s="1"/>
  <c r="B35"/>
  <c r="B36" s="1"/>
  <c r="B37" s="1"/>
  <c r="B38" s="1"/>
  <c r="B39" s="1"/>
  <c r="B41" s="1"/>
  <c r="B43" s="1"/>
  <c r="B15"/>
  <c r="B16" s="1"/>
  <c r="B17" s="1"/>
  <c r="B18" s="1"/>
  <c r="B19" s="1"/>
  <c r="B20" s="1"/>
  <c r="B27" s="1"/>
  <c r="B554"/>
  <c r="B555" s="1"/>
  <c r="B557" s="1"/>
  <c r="B558" s="1"/>
  <c r="B540"/>
  <c r="B541" s="1"/>
  <c r="B542" s="1"/>
  <c r="B543" s="1"/>
  <c r="B511"/>
  <c r="B512" s="1"/>
  <c r="B513" s="1"/>
  <c r="B514" s="1"/>
  <c r="B515" s="1"/>
  <c r="B425"/>
  <c r="B427" s="1"/>
  <c r="B429" s="1"/>
  <c r="B431" s="1"/>
  <c r="B440"/>
  <c r="B442" s="1"/>
  <c r="B446" s="1"/>
  <c r="B424"/>
  <c r="B426" s="1"/>
  <c r="B428" s="1"/>
  <c r="B430" s="1"/>
  <c r="B432" s="1"/>
  <c r="B435" s="1"/>
  <c r="B439"/>
  <c r="B441" s="1"/>
  <c r="B443" s="1"/>
  <c r="B447" s="1"/>
  <c r="B449" s="1"/>
  <c r="B451" s="1"/>
  <c r="B453" s="1"/>
  <c r="B455" s="1"/>
  <c r="B623"/>
  <c r="H245"/>
  <c r="H244" s="1"/>
  <c r="G248"/>
  <c r="G247" s="1"/>
  <c r="H255"/>
  <c r="H254" s="1"/>
  <c r="H253" s="1"/>
  <c r="G277"/>
  <c r="G276" s="1"/>
  <c r="G251"/>
  <c r="G250" s="1"/>
  <c r="G245"/>
  <c r="G244" s="1"/>
  <c r="G1536"/>
  <c r="G1535" s="1"/>
  <c r="G1534" s="1"/>
  <c r="G1314"/>
  <c r="G1313" s="1"/>
  <c r="G1312" s="1"/>
  <c r="G1309" s="1"/>
  <c r="G1308" s="1"/>
  <c r="G1307" s="1"/>
  <c r="G1416"/>
  <c r="G1415" s="1"/>
  <c r="G1209"/>
  <c r="G791"/>
  <c r="G1271"/>
  <c r="G1270" s="1"/>
  <c r="G1269" s="1"/>
  <c r="G1268" s="1"/>
  <c r="G1267" s="1"/>
  <c r="G749"/>
  <c r="G748" s="1"/>
  <c r="H1014"/>
  <c r="H1013" s="1"/>
  <c r="H1012" s="1"/>
  <c r="H1011" s="1"/>
  <c r="G468"/>
  <c r="G467" s="1"/>
  <c r="G466" s="1"/>
  <c r="G465" s="1"/>
  <c r="G1164"/>
  <c r="G1163" s="1"/>
  <c r="G1162" s="1"/>
  <c r="G1161" s="1"/>
  <c r="G108"/>
  <c r="G107" s="1"/>
  <c r="G912"/>
  <c r="G911" s="1"/>
  <c r="G910" s="1"/>
  <c r="G909" s="1"/>
  <c r="G908" s="1"/>
  <c r="H1499"/>
  <c r="G84"/>
  <c r="G143"/>
  <c r="G1199"/>
  <c r="G1198" s="1"/>
  <c r="G752"/>
  <c r="G751" s="1"/>
  <c r="G1435"/>
  <c r="G1434" s="1"/>
  <c r="G1433" s="1"/>
  <c r="H1445"/>
  <c r="H1444" s="1"/>
  <c r="G1499"/>
  <c r="G308"/>
  <c r="G307" s="1"/>
  <c r="G306" s="1"/>
  <c r="G305" s="1"/>
  <c r="H99"/>
  <c r="H98" s="1"/>
  <c r="G364"/>
  <c r="G363" s="1"/>
  <c r="G362" s="1"/>
  <c r="H1289"/>
  <c r="H1286" s="1"/>
  <c r="H1285" s="1"/>
  <c r="G1478"/>
  <c r="G301"/>
  <c r="G300" s="1"/>
  <c r="G299" s="1"/>
  <c r="G298" s="1"/>
  <c r="G297" s="1"/>
  <c r="G431"/>
  <c r="G1398"/>
  <c r="G1397" s="1"/>
  <c r="G1584"/>
  <c r="G1583" s="1"/>
  <c r="G52"/>
  <c r="G51" s="1"/>
  <c r="G50" s="1"/>
  <c r="G49" s="1"/>
  <c r="G48" s="1"/>
  <c r="G644"/>
  <c r="G643" s="1"/>
  <c r="G642" s="1"/>
  <c r="G641" s="1"/>
  <c r="G640" s="1"/>
  <c r="G19"/>
  <c r="G18" s="1"/>
  <c r="G1154"/>
  <c r="G1153" s="1"/>
  <c r="G1152" s="1"/>
  <c r="G1151" s="1"/>
  <c r="H84"/>
  <c r="G1296"/>
  <c r="G1295" s="1"/>
  <c r="G241"/>
  <c r="G240" s="1"/>
  <c r="H90"/>
  <c r="H89" s="1"/>
  <c r="G374"/>
  <c r="G373" s="1"/>
  <c r="G742"/>
  <c r="G741" s="1"/>
  <c r="G1395"/>
  <c r="G1394" s="1"/>
  <c r="G1149"/>
  <c r="G1148" s="1"/>
  <c r="G1147" s="1"/>
  <c r="G1146" s="1"/>
  <c r="G408"/>
  <c r="G407" s="1"/>
  <c r="G1077"/>
  <c r="G1076" s="1"/>
  <c r="G1075" s="1"/>
  <c r="G1074" s="1"/>
  <c r="G1073" s="1"/>
  <c r="G450"/>
  <c r="G449" s="1"/>
  <c r="G448" s="1"/>
  <c r="G447" s="1"/>
  <c r="G313"/>
  <c r="G312" s="1"/>
  <c r="G311" s="1"/>
  <c r="G310" s="1"/>
  <c r="G1264"/>
  <c r="G1263" s="1"/>
  <c r="G1262" s="1"/>
  <c r="G1261" s="1"/>
  <c r="G1260" s="1"/>
  <c r="H749"/>
  <c r="H748" s="1"/>
  <c r="G663"/>
  <c r="G662" s="1"/>
  <c r="G661" s="1"/>
  <c r="G793"/>
  <c r="G1132"/>
  <c r="G1131" s="1"/>
  <c r="G1130" s="1"/>
  <c r="G1129" s="1"/>
  <c r="G1353"/>
  <c r="G1352" s="1"/>
  <c r="H595"/>
  <c r="H594" s="1"/>
  <c r="H593" s="1"/>
  <c r="H1000"/>
  <c r="H999" s="1"/>
  <c r="H1199"/>
  <c r="H1198" s="1"/>
  <c r="G1321"/>
  <c r="G1320" s="1"/>
  <c r="G1319" s="1"/>
  <c r="G1341"/>
  <c r="G1340" s="1"/>
  <c r="G57"/>
  <c r="G159"/>
  <c r="H1494"/>
  <c r="G1458"/>
  <c r="G1457" s="1"/>
  <c r="G1456" s="1"/>
  <c r="G1455" s="1"/>
  <c r="G1068"/>
  <c r="G185"/>
  <c r="G1362"/>
  <c r="G1361" s="1"/>
  <c r="G1389"/>
  <c r="G1388" s="1"/>
  <c r="H274"/>
  <c r="H273" s="1"/>
  <c r="H231"/>
  <c r="H230" s="1"/>
  <c r="H229" s="1"/>
  <c r="H228" s="1"/>
  <c r="H227" s="1"/>
  <c r="H721"/>
  <c r="H720" s="1"/>
  <c r="G610"/>
  <c r="G609" s="1"/>
  <c r="G601"/>
  <c r="G600" s="1"/>
  <c r="G231"/>
  <c r="G230" s="1"/>
  <c r="G229" s="1"/>
  <c r="G228" s="1"/>
  <c r="G227" s="1"/>
  <c r="G504"/>
  <c r="G700"/>
  <c r="G699" s="1"/>
  <c r="H1496"/>
  <c r="G187"/>
  <c r="G536"/>
  <c r="G535" s="1"/>
  <c r="G534" s="1"/>
  <c r="G533" s="1"/>
  <c r="H715" l="1"/>
  <c r="B616"/>
  <c r="B617" s="1"/>
  <c r="B618" s="1"/>
  <c r="B619" s="1"/>
  <c r="B620" s="1"/>
  <c r="B621" s="1"/>
  <c r="B613"/>
  <c r="B614" s="1"/>
  <c r="B615" s="1"/>
  <c r="B317"/>
  <c r="B319" s="1"/>
  <c r="B321" s="1"/>
  <c r="B323" s="1"/>
  <c r="B334"/>
  <c r="B336" s="1"/>
  <c r="B338" s="1"/>
  <c r="B340" s="1"/>
  <c r="B40"/>
  <c r="B42" s="1"/>
  <c r="B44" s="1"/>
  <c r="B481"/>
  <c r="B463" s="1"/>
  <c r="B328"/>
  <c r="B330" s="1"/>
  <c r="B316" s="1"/>
  <c r="B318" s="1"/>
  <c r="B320" s="1"/>
  <c r="B322" s="1"/>
  <c r="B76"/>
  <c r="B77" s="1"/>
  <c r="B78" s="1"/>
  <c r="B79" s="1"/>
  <c r="B80" s="1"/>
  <c r="B656"/>
  <c r="B657" s="1"/>
  <c r="B658" s="1"/>
  <c r="B659" s="1"/>
  <c r="B556"/>
  <c r="B376"/>
  <c r="B377" s="1"/>
  <c r="B391" s="1"/>
  <c r="B21"/>
  <c r="B22" s="1"/>
  <c r="B23" s="1"/>
  <c r="B559"/>
  <c r="B560" s="1"/>
  <c r="B561" s="1"/>
  <c r="G1252"/>
  <c r="G1251" s="1"/>
  <c r="G1250" s="1"/>
  <c r="G1249" s="1"/>
  <c r="G1289"/>
  <c r="G1014"/>
  <c r="G1013" s="1"/>
  <c r="G1012" s="1"/>
  <c r="G1011" s="1"/>
  <c r="B516"/>
  <c r="B517"/>
  <c r="B518" s="1"/>
  <c r="B533" s="1"/>
  <c r="G1000"/>
  <c r="G999" s="1"/>
  <c r="G1543"/>
  <c r="G1542" s="1"/>
  <c r="G1541" s="1"/>
  <c r="G1540" s="1"/>
  <c r="G1539" s="1"/>
  <c r="B545"/>
  <c r="B544"/>
  <c r="H1458"/>
  <c r="H1457" s="1"/>
  <c r="H1456" s="1"/>
  <c r="H1455" s="1"/>
  <c r="H1507"/>
  <c r="G800"/>
  <c r="G799" s="1"/>
  <c r="G595"/>
  <c r="G594" s="1"/>
  <c r="G593" s="1"/>
  <c r="G442"/>
  <c r="G441" s="1"/>
  <c r="G440" s="1"/>
  <c r="G439" s="1"/>
  <c r="G438" s="1"/>
  <c r="G437" s="1"/>
  <c r="G773"/>
  <c r="G772" s="1"/>
  <c r="G771" s="1"/>
  <c r="G1426"/>
  <c r="G1425" s="1"/>
  <c r="G1424" s="1"/>
  <c r="G1423" s="1"/>
  <c r="G1422" s="1"/>
  <c r="G318"/>
  <c r="G317" s="1"/>
  <c r="G316" s="1"/>
  <c r="G1494"/>
  <c r="G1380"/>
  <c r="G1379" s="1"/>
  <c r="H105"/>
  <c r="H104" s="1"/>
  <c r="G846"/>
  <c r="G845" s="1"/>
  <c r="H504"/>
  <c r="G598"/>
  <c r="G597" s="1"/>
  <c r="B433"/>
  <c r="B434"/>
  <c r="G1520"/>
  <c r="H497"/>
  <c r="H1536"/>
  <c r="H1535" s="1"/>
  <c r="H1534" s="1"/>
  <c r="G1302"/>
  <c r="G1301" s="1"/>
  <c r="H1442"/>
  <c r="H1441" s="1"/>
  <c r="B54"/>
  <c r="B55" s="1"/>
  <c r="B56" s="1"/>
  <c r="H795"/>
  <c r="H790" s="1"/>
  <c r="H789" s="1"/>
  <c r="G696"/>
  <c r="G695" s="1"/>
  <c r="G694" s="1"/>
  <c r="G377"/>
  <c r="G376" s="1"/>
  <c r="G1094"/>
  <c r="G1093" s="1"/>
  <c r="G1092" s="1"/>
  <c r="H752"/>
  <c r="H751" s="1"/>
  <c r="G1413"/>
  <c r="G1412" s="1"/>
  <c r="H601"/>
  <c r="H600" s="1"/>
  <c r="G1176"/>
  <c r="G1175" s="1"/>
  <c r="G1174" s="1"/>
  <c r="G1173" s="1"/>
  <c r="G1039"/>
  <c r="G1038" s="1"/>
  <c r="H858"/>
  <c r="H857" s="1"/>
  <c r="H856" s="1"/>
  <c r="H855" s="1"/>
  <c r="H854" s="1"/>
  <c r="G425"/>
  <c r="G424" s="1"/>
  <c r="G423" s="1"/>
  <c r="G1509"/>
  <c r="H1238"/>
  <c r="H1237" s="1"/>
  <c r="H1236" s="1"/>
  <c r="H1231" s="1"/>
  <c r="H1225" s="1"/>
  <c r="G161"/>
  <c r="G158" s="1"/>
  <c r="G157" s="1"/>
  <c r="G1439"/>
  <c r="G1438" s="1"/>
  <c r="G90"/>
  <c r="G89" s="1"/>
  <c r="G975"/>
  <c r="G974" s="1"/>
  <c r="G224"/>
  <c r="G223" s="1"/>
  <c r="G222" s="1"/>
  <c r="G221" s="1"/>
  <c r="G220" s="1"/>
  <c r="G762"/>
  <c r="G761" s="1"/>
  <c r="G760" s="1"/>
  <c r="G759" s="1"/>
  <c r="H1532"/>
  <c r="H1531" s="1"/>
  <c r="H1530" s="1"/>
  <c r="H1525" s="1"/>
  <c r="G978"/>
  <c r="G977" s="1"/>
  <c r="G1186"/>
  <c r="G1448"/>
  <c r="G1447" s="1"/>
  <c r="G105"/>
  <c r="G104" s="1"/>
  <c r="G27"/>
  <c r="H108"/>
  <c r="H107" s="1"/>
  <c r="H1493"/>
  <c r="B361"/>
  <c r="B366"/>
  <c r="G184"/>
  <c r="H598"/>
  <c r="H597" s="1"/>
  <c r="H554" s="1"/>
  <c r="G1325"/>
  <c r="G1324" s="1"/>
  <c r="G1323" s="1"/>
  <c r="G1318" s="1"/>
  <c r="G1317" s="1"/>
  <c r="H166"/>
  <c r="H165" s="1"/>
  <c r="H164" s="1"/>
  <c r="H156" s="1"/>
  <c r="H155" s="1"/>
  <c r="H1117"/>
  <c r="H1116" s="1"/>
  <c r="H1115" s="1"/>
  <c r="H1520"/>
  <c r="H762"/>
  <c r="H761" s="1"/>
  <c r="H760" s="1"/>
  <c r="H759" s="1"/>
  <c r="G446"/>
  <c r="G1067"/>
  <c r="G1065"/>
  <c r="G1064" s="1"/>
  <c r="G1062" s="1"/>
  <c r="G1066"/>
  <c r="B660" l="1"/>
  <c r="B387"/>
  <c r="B392" s="1"/>
  <c r="B528"/>
  <c r="B482"/>
  <c r="B464" s="1"/>
  <c r="B465" s="1"/>
  <c r="B466" s="1"/>
  <c r="B467" s="1"/>
  <c r="B468" s="1"/>
  <c r="B469" s="1"/>
  <c r="B378"/>
  <c r="B379" s="1"/>
  <c r="B380" s="1"/>
  <c r="B381" s="1"/>
  <c r="B382" s="1"/>
  <c r="B383" s="1"/>
  <c r="B384" s="1"/>
  <c r="B385" s="1"/>
  <c r="B390"/>
  <c r="B81"/>
  <c r="B82"/>
  <c r="B84" s="1"/>
  <c r="B88"/>
  <c r="B90" s="1"/>
  <c r="B92" s="1"/>
  <c r="B94" s="1"/>
  <c r="B96" s="1"/>
  <c r="B98" s="1"/>
  <c r="B100" s="1"/>
  <c r="B102" s="1"/>
  <c r="B104" s="1"/>
  <c r="B106" s="1"/>
  <c r="B108" s="1"/>
  <c r="B110" s="1"/>
  <c r="B112" s="1"/>
  <c r="B114" s="1"/>
  <c r="B116" s="1"/>
  <c r="B24"/>
  <c r="B25" s="1"/>
  <c r="B26" s="1"/>
  <c r="B519"/>
  <c r="B529" s="1"/>
  <c r="B530" s="1"/>
  <c r="B531" s="1"/>
  <c r="B532" s="1"/>
  <c r="G973"/>
  <c r="G972" s="1"/>
  <c r="G971" s="1"/>
  <c r="B562"/>
  <c r="B563"/>
  <c r="B564" s="1"/>
  <c r="B565" s="1"/>
  <c r="B566" s="1"/>
  <c r="B567" s="1"/>
  <c r="B568" s="1"/>
  <c r="G1610"/>
  <c r="G1609" s="1"/>
  <c r="G1608" s="1"/>
  <c r="G1607" s="1"/>
  <c r="B546"/>
  <c r="B547" s="1"/>
  <c r="B548" s="1"/>
  <c r="B59"/>
  <c r="B62" s="1"/>
  <c r="B57"/>
  <c r="G1334"/>
  <c r="H746"/>
  <c r="H745" s="1"/>
  <c r="H744" s="1"/>
  <c r="G1605"/>
  <c r="G1604" s="1"/>
  <c r="G1603" s="1"/>
  <c r="G1602" s="1"/>
  <c r="G25"/>
  <c r="H1435"/>
  <c r="H1434" s="1"/>
  <c r="H1433" s="1"/>
  <c r="G166"/>
  <c r="G165" s="1"/>
  <c r="G164" s="1"/>
  <c r="G156" s="1"/>
  <c r="G155" s="1"/>
  <c r="B367"/>
  <c r="B368" s="1"/>
  <c r="B369" s="1"/>
  <c r="B370" s="1"/>
  <c r="B371" s="1"/>
  <c r="B362"/>
  <c r="B363"/>
  <c r="B364" s="1"/>
  <c r="B365" s="1"/>
  <c r="G39"/>
  <c r="G1117"/>
  <c r="G1116" s="1"/>
  <c r="G1115" s="1"/>
  <c r="B570" l="1"/>
  <c r="B571" s="1"/>
  <c r="B572" s="1"/>
  <c r="B574" s="1"/>
  <c r="B569"/>
  <c r="B89"/>
  <c r="B91" s="1"/>
  <c r="B93" s="1"/>
  <c r="B95" s="1"/>
  <c r="B97" s="1"/>
  <c r="B99" s="1"/>
  <c r="B101" s="1"/>
  <c r="B103" s="1"/>
  <c r="B105" s="1"/>
  <c r="B107" s="1"/>
  <c r="B109" s="1"/>
  <c r="B111" s="1"/>
  <c r="B113" s="1"/>
  <c r="B115" s="1"/>
  <c r="B83"/>
  <c r="B85" s="1"/>
  <c r="B534"/>
  <c r="B535" s="1"/>
  <c r="B536" s="1"/>
  <c r="B537" s="1"/>
  <c r="B520"/>
  <c r="B521" s="1"/>
  <c r="B522" s="1"/>
  <c r="B523" s="1"/>
  <c r="B524" s="1"/>
  <c r="B525" s="1"/>
  <c r="B526" s="1"/>
  <c r="B527" s="1"/>
  <c r="G1601"/>
  <c r="G1599" s="1"/>
  <c r="G1299"/>
  <c r="G1298" s="1"/>
  <c r="G1294" s="1"/>
  <c r="G199"/>
  <c r="G816"/>
  <c r="G815" s="1"/>
  <c r="G99"/>
  <c r="G98" s="1"/>
  <c r="G61"/>
  <c r="G739"/>
  <c r="G738" s="1"/>
  <c r="G737" s="1"/>
  <c r="G1283"/>
  <c r="G1282" s="1"/>
  <c r="G1281" s="1"/>
  <c r="G1344"/>
  <c r="G1343" s="1"/>
  <c r="G1159"/>
  <c r="G1158" s="1"/>
  <c r="G1157" s="1"/>
  <c r="G1156" s="1"/>
  <c r="G1145" s="1"/>
  <c r="H96"/>
  <c r="H95" s="1"/>
  <c r="H93"/>
  <c r="H92" s="1"/>
  <c r="G1407"/>
  <c r="G1406" s="1"/>
  <c r="H1491"/>
  <c r="H1490" s="1"/>
  <c r="G1392"/>
  <c r="G1391" s="1"/>
  <c r="G274"/>
  <c r="G273" s="1"/>
  <c r="G272" s="1"/>
  <c r="G264" s="1"/>
  <c r="H742"/>
  <c r="H741" s="1"/>
  <c r="G499"/>
  <c r="G946"/>
  <c r="G945" s="1"/>
  <c r="H1504"/>
  <c r="H1503" s="1"/>
  <c r="G1528"/>
  <c r="G1527" s="1"/>
  <c r="G1526" s="1"/>
  <c r="G1525" s="1"/>
  <c r="G858"/>
  <c r="G857" s="1"/>
  <c r="G856" s="1"/>
  <c r="G855" s="1"/>
  <c r="G854" s="1"/>
  <c r="G59"/>
  <c r="G1356"/>
  <c r="G1355" s="1"/>
  <c r="G1472"/>
  <c r="G1234"/>
  <c r="G1233" s="1"/>
  <c r="G1232" s="1"/>
  <c r="G1231" s="1"/>
  <c r="G1019"/>
  <c r="G1018" s="1"/>
  <c r="G1017" s="1"/>
  <c r="G1016" s="1"/>
  <c r="G676"/>
  <c r="G675" s="1"/>
  <c r="G674" s="1"/>
  <c r="H491"/>
  <c r="H490" s="1"/>
  <c r="H484" s="1"/>
  <c r="H61"/>
  <c r="H56" s="1"/>
  <c r="H55" s="1"/>
  <c r="H54" s="1"/>
  <c r="H47" s="1"/>
  <c r="H13" s="1"/>
  <c r="H776"/>
  <c r="H775" s="1"/>
  <c r="H766" s="1"/>
  <c r="H765" s="1"/>
  <c r="H800"/>
  <c r="H799" s="1"/>
  <c r="B58"/>
  <c r="B61" s="1"/>
  <c r="B60"/>
  <c r="B63" s="1"/>
  <c r="B64" s="1"/>
  <c r="G1350"/>
  <c r="G1349" s="1"/>
  <c r="G322"/>
  <c r="G321" s="1"/>
  <c r="G320" s="1"/>
  <c r="H968"/>
  <c r="H967" s="1"/>
  <c r="H966" s="1"/>
  <c r="H965" s="1"/>
  <c r="H964" s="1"/>
  <c r="H937" s="1"/>
  <c r="G1137"/>
  <c r="G1136" s="1"/>
  <c r="G1135" s="1"/>
  <c r="G1134" s="1"/>
  <c r="G1377"/>
  <c r="G1376" s="1"/>
  <c r="G96"/>
  <c r="G95" s="1"/>
  <c r="G776"/>
  <c r="G775" s="1"/>
  <c r="G497"/>
  <c r="G80"/>
  <c r="G889"/>
  <c r="G888" s="1"/>
  <c r="H1325"/>
  <c r="H1324" s="1"/>
  <c r="H1323" s="1"/>
  <c r="H1318" s="1"/>
  <c r="H1317" s="1"/>
  <c r="G987"/>
  <c r="G986" s="1"/>
  <c r="G985" s="1"/>
  <c r="G823"/>
  <c r="G822" s="1"/>
  <c r="G821" s="1"/>
  <c r="G991"/>
  <c r="H1006"/>
  <c r="H1005" s="1"/>
  <c r="H984" s="1"/>
  <c r="G1006"/>
  <c r="G1005" s="1"/>
  <c r="H208"/>
  <c r="H207" s="1"/>
  <c r="H206" s="1"/>
  <c r="B573" l="1"/>
  <c r="B575" s="1"/>
  <c r="G56"/>
  <c r="G496"/>
  <c r="B576"/>
  <c r="B578"/>
  <c r="B579" s="1"/>
  <c r="B580" s="1"/>
  <c r="H710"/>
  <c r="H709" s="1"/>
  <c r="G1476"/>
  <c r="G1243"/>
  <c r="G1242" s="1"/>
  <c r="G1241" s="1"/>
  <c r="H700"/>
  <c r="H699" s="1"/>
  <c r="G1550"/>
  <c r="G1549" s="1"/>
  <c r="G1548" s="1"/>
  <c r="G1547" s="1"/>
  <c r="G1546" s="1"/>
  <c r="G688"/>
  <c r="G687" s="1"/>
  <c r="G686" s="1"/>
  <c r="G531"/>
  <c r="G530" s="1"/>
  <c r="G529" s="1"/>
  <c r="G528" s="1"/>
  <c r="H199"/>
  <c r="H803"/>
  <c r="H802" s="1"/>
  <c r="H780" s="1"/>
  <c r="H779" s="1"/>
  <c r="G731"/>
  <c r="G730" s="1"/>
  <c r="G729" s="1"/>
  <c r="G787"/>
  <c r="G786" s="1"/>
  <c r="G785" s="1"/>
  <c r="G454"/>
  <c r="G453" s="1"/>
  <c r="G452" s="1"/>
  <c r="G445" s="1"/>
  <c r="G1419"/>
  <c r="G1418" s="1"/>
  <c r="G1580"/>
  <c r="G1579" s="1"/>
  <c r="G1578" s="1"/>
  <c r="G291"/>
  <c r="G718"/>
  <c r="G717" s="1"/>
  <c r="G716" s="1"/>
  <c r="G715" s="1"/>
  <c r="G1212"/>
  <c r="G1211" s="1"/>
  <c r="H506"/>
  <c r="G82"/>
  <c r="G208"/>
  <c r="G207" s="1"/>
  <c r="G206" s="1"/>
  <c r="H277"/>
  <c r="H276" s="1"/>
  <c r="H272" s="1"/>
  <c r="H264" s="1"/>
  <c r="G1507"/>
  <c r="G1207"/>
  <c r="G1206" s="1"/>
  <c r="H80"/>
  <c r="H79" s="1"/>
  <c r="H78" s="1"/>
  <c r="G405"/>
  <c r="G488"/>
  <c r="G473"/>
  <c r="G1181"/>
  <c r="G1180" s="1"/>
  <c r="G1179" s="1"/>
  <c r="G1178" s="1"/>
  <c r="G803"/>
  <c r="G802" s="1"/>
  <c r="G1383"/>
  <c r="G1382" s="1"/>
  <c r="H1448"/>
  <c r="H1447" s="1"/>
  <c r="G1287"/>
  <c r="G1286" s="1"/>
  <c r="H912"/>
  <c r="H911" s="1"/>
  <c r="H910" s="1"/>
  <c r="H909" s="1"/>
  <c r="H908" s="1"/>
  <c r="G1516"/>
  <c r="G176"/>
  <c r="G175" s="1"/>
  <c r="G174" s="1"/>
  <c r="H499"/>
  <c r="H496" s="1"/>
  <c r="G1347"/>
  <c r="G1346" s="1"/>
  <c r="G463"/>
  <c r="G462" s="1"/>
  <c r="G461" s="1"/>
  <c r="G460" s="1"/>
  <c r="G1110"/>
  <c r="G1109" s="1"/>
  <c r="G1514"/>
  <c r="G1587"/>
  <c r="G1586" s="1"/>
  <c r="G238"/>
  <c r="G237" s="1"/>
  <c r="G236" s="1"/>
  <c r="G235" s="1"/>
  <c r="G1222"/>
  <c r="G1221" s="1"/>
  <c r="G1220" s="1"/>
  <c r="G1219" s="1"/>
  <c r="H676"/>
  <c r="H675" s="1"/>
  <c r="H674" s="1"/>
  <c r="H420"/>
  <c r="H419" s="1"/>
  <c r="H418" s="1"/>
  <c r="H417" s="1"/>
  <c r="H393" s="1"/>
  <c r="H387" s="1"/>
  <c r="G404" l="1"/>
  <c r="M405"/>
  <c r="G472"/>
  <c r="G471" s="1"/>
  <c r="G470" s="1"/>
  <c r="G459" s="1"/>
  <c r="B581"/>
  <c r="B582"/>
  <c r="B583" s="1"/>
  <c r="B584" s="1"/>
  <c r="B585" s="1"/>
  <c r="B586" s="1"/>
  <c r="B587" s="1"/>
  <c r="G961"/>
  <c r="G960" s="1"/>
  <c r="G958"/>
  <c r="G957" s="1"/>
  <c r="G1480"/>
  <c r="G1475" s="1"/>
  <c r="G671"/>
  <c r="G670" s="1"/>
  <c r="G1470"/>
  <c r="G486"/>
  <c r="G485" s="1"/>
  <c r="G484" s="1"/>
  <c r="H707"/>
  <c r="H706" s="1"/>
  <c r="G547"/>
  <c r="G546" s="1"/>
  <c r="G545" s="1"/>
  <c r="G583"/>
  <c r="G582" s="1"/>
  <c r="G557"/>
  <c r="G556" s="1"/>
  <c r="G905"/>
  <c r="G904" s="1"/>
  <c r="G903" s="1"/>
  <c r="G902" s="1"/>
  <c r="G901" s="1"/>
  <c r="G681"/>
  <c r="G680" s="1"/>
  <c r="G679" s="1"/>
  <c r="G678" s="1"/>
  <c r="G1035"/>
  <c r="G1034" s="1"/>
  <c r="G1033" s="1"/>
  <c r="G1401"/>
  <c r="G1400" s="1"/>
  <c r="G1127"/>
  <c r="G1126" s="1"/>
  <c r="G1125" s="1"/>
  <c r="G1124" s="1"/>
  <c r="G993"/>
  <c r="G990" s="1"/>
  <c r="G989" s="1"/>
  <c r="G968"/>
  <c r="G967" s="1"/>
  <c r="G966" s="1"/>
  <c r="G965" s="1"/>
  <c r="G964" s="1"/>
  <c r="H102"/>
  <c r="H101" s="1"/>
  <c r="H88" s="1"/>
  <c r="H77" s="1"/>
  <c r="H76" s="1"/>
  <c r="H67" s="1"/>
  <c r="G255"/>
  <c r="G254" s="1"/>
  <c r="G253" s="1"/>
  <c r="G243" s="1"/>
  <c r="G1120"/>
  <c r="G1119" s="1"/>
  <c r="G1114" s="1"/>
  <c r="G1113" s="1"/>
  <c r="G1257"/>
  <c r="G1256" s="1"/>
  <c r="G1255" s="1"/>
  <c r="G1254" s="1"/>
  <c r="G606"/>
  <c r="G605" s="1"/>
  <c r="G604" s="1"/>
  <c r="G523"/>
  <c r="G522" s="1"/>
  <c r="G521" s="1"/>
  <c r="H1120"/>
  <c r="H1119" s="1"/>
  <c r="H1114" s="1"/>
  <c r="H1113" s="1"/>
  <c r="G145"/>
  <c r="G667"/>
  <c r="G666" s="1"/>
  <c r="G665" s="1"/>
  <c r="G892"/>
  <c r="G891" s="1"/>
  <c r="G289"/>
  <c r="G1386"/>
  <c r="G1385" s="1"/>
  <c r="G1247"/>
  <c r="G1246" s="1"/>
  <c r="G1245" s="1"/>
  <c r="G1240" s="1"/>
  <c r="H703"/>
  <c r="H702" s="1"/>
  <c r="G1292"/>
  <c r="G1291" s="1"/>
  <c r="G1285" s="1"/>
  <c r="G1280" s="1"/>
  <c r="G1279" s="1"/>
  <c r="G1504"/>
  <c r="G1503" s="1"/>
  <c r="G707"/>
  <c r="G706" s="1"/>
  <c r="H454"/>
  <c r="H453" s="1"/>
  <c r="H452" s="1"/>
  <c r="H445" s="1"/>
  <c r="H1514"/>
  <c r="G73"/>
  <c r="G72" s="1"/>
  <c r="G71" s="1"/>
  <c r="G70" s="1"/>
  <c r="G69" s="1"/>
  <c r="G1371"/>
  <c r="G1370" s="1"/>
  <c r="G190"/>
  <c r="G189" s="1"/>
  <c r="G183" s="1"/>
  <c r="G182" s="1"/>
  <c r="G181" s="1"/>
  <c r="G843"/>
  <c r="G842" s="1"/>
  <c r="G841" s="1"/>
  <c r="H1501"/>
  <c r="H1498" s="1"/>
  <c r="G93"/>
  <c r="G92" s="1"/>
  <c r="G1059"/>
  <c r="G1058" s="1"/>
  <c r="G1057" s="1"/>
  <c r="G1056" s="1"/>
  <c r="G1055" s="1"/>
  <c r="G1485"/>
  <c r="H1028"/>
  <c r="H1027" s="1"/>
  <c r="H1025" s="1"/>
  <c r="G172"/>
  <c r="G171"/>
  <c r="G170" s="1"/>
  <c r="G1193"/>
  <c r="G43"/>
  <c r="H1052"/>
  <c r="H1051" s="1"/>
  <c r="H1050" s="1"/>
  <c r="H1049" s="1"/>
  <c r="H1031" s="1"/>
  <c r="G502"/>
  <c r="G501" s="1"/>
  <c r="H502"/>
  <c r="H501" s="1"/>
  <c r="H479" s="1"/>
  <c r="H478" s="1"/>
  <c r="H457" s="1"/>
  <c r="G152"/>
  <c r="G150"/>
  <c r="G148"/>
  <c r="G151"/>
  <c r="G149"/>
  <c r="G1196"/>
  <c r="G1195" s="1"/>
  <c r="G420"/>
  <c r="G419" s="1"/>
  <c r="G418" s="1"/>
  <c r="G417" s="1"/>
  <c r="G1204"/>
  <c r="G1203" s="1"/>
  <c r="G1202" s="1"/>
  <c r="G1201" s="1"/>
  <c r="G1225" l="1"/>
  <c r="M404"/>
  <c r="M400" s="1"/>
  <c r="M399" s="1"/>
  <c r="M393" s="1"/>
  <c r="M387" s="1"/>
  <c r="M349" s="1"/>
  <c r="M1613" s="1"/>
  <c r="S405"/>
  <c r="B589"/>
  <c r="B590" s="1"/>
  <c r="B591" s="1"/>
  <c r="B592" s="1"/>
  <c r="B593" s="1"/>
  <c r="B594" s="1"/>
  <c r="B595" s="1"/>
  <c r="B596" s="1"/>
  <c r="B588"/>
  <c r="H698"/>
  <c r="H685" s="1"/>
  <c r="H684" s="1"/>
  <c r="G519"/>
  <c r="G518" s="1"/>
  <c r="G517" s="1"/>
  <c r="G658"/>
  <c r="G657" s="1"/>
  <c r="G656" s="1"/>
  <c r="H879"/>
  <c r="H878" s="1"/>
  <c r="H877" s="1"/>
  <c r="H876" s="1"/>
  <c r="H861" s="1"/>
  <c r="H826" s="1"/>
  <c r="G402"/>
  <c r="G401" s="1"/>
  <c r="G400" s="1"/>
  <c r="G399" s="1"/>
  <c r="G1483"/>
  <c r="H739"/>
  <c r="H738" s="1"/>
  <c r="H737" s="1"/>
  <c r="H728" s="1"/>
  <c r="G710"/>
  <c r="G709" s="1"/>
  <c r="G293"/>
  <c r="G288" s="1"/>
  <c r="G287" s="1"/>
  <c r="G286" s="1"/>
  <c r="G285" s="1"/>
  <c r="G735"/>
  <c r="G734" s="1"/>
  <c r="G733" s="1"/>
  <c r="G560"/>
  <c r="G559" s="1"/>
  <c r="G839"/>
  <c r="G838" s="1"/>
  <c r="G837" s="1"/>
  <c r="G836" s="1"/>
  <c r="G543"/>
  <c r="G542" s="1"/>
  <c r="G541" s="1"/>
  <c r="G540" s="1"/>
  <c r="H523"/>
  <c r="H522" s="1"/>
  <c r="H521" s="1"/>
  <c r="G346"/>
  <c r="G345" s="1"/>
  <c r="G344" s="1"/>
  <c r="G343" s="1"/>
  <c r="G342" s="1"/>
  <c r="G619"/>
  <c r="G618" s="1"/>
  <c r="G617" s="1"/>
  <c r="G616" s="1"/>
  <c r="G703"/>
  <c r="G702" s="1"/>
  <c r="G590"/>
  <c r="G589" s="1"/>
  <c r="G797"/>
  <c r="G883"/>
  <c r="G882" s="1"/>
  <c r="G955"/>
  <c r="G954" s="1"/>
  <c r="H515"/>
  <c r="H514" s="1"/>
  <c r="H513" s="1"/>
  <c r="G429"/>
  <c r="G482"/>
  <c r="G481" s="1"/>
  <c r="G480" s="1"/>
  <c r="G479" s="1"/>
  <c r="G576"/>
  <c r="G575" s="1"/>
  <c r="G653"/>
  <c r="G652" s="1"/>
  <c r="G651" s="1"/>
  <c r="G1142"/>
  <c r="G1141" s="1"/>
  <c r="G1140" s="1"/>
  <c r="G1139" s="1"/>
  <c r="G1123" s="1"/>
  <c r="G1188"/>
  <c r="G1185" s="1"/>
  <c r="G1184" s="1"/>
  <c r="G102"/>
  <c r="G101" s="1"/>
  <c r="G88" s="1"/>
  <c r="G1171"/>
  <c r="G1170" s="1"/>
  <c r="G1169" s="1"/>
  <c r="G1168" s="1"/>
  <c r="G1374"/>
  <c r="G1373" s="1"/>
  <c r="G1042"/>
  <c r="G1041" s="1"/>
  <c r="G1037" s="1"/>
  <c r="G1032" s="1"/>
  <c r="H248"/>
  <c r="H247" s="1"/>
  <c r="H251"/>
  <c r="H250" s="1"/>
  <c r="G234"/>
  <c r="G169"/>
  <c r="G1023"/>
  <c r="G1022" s="1"/>
  <c r="G1021" s="1"/>
  <c r="H1196"/>
  <c r="H1195" s="1"/>
  <c r="S404" l="1"/>
  <c r="S400" s="1"/>
  <c r="S399" s="1"/>
  <c r="S393" s="1"/>
  <c r="S387" s="1"/>
  <c r="S349" s="1"/>
  <c r="S1613" s="1"/>
  <c r="Y405"/>
  <c r="H512"/>
  <c r="H511" s="1"/>
  <c r="G539"/>
  <c r="G698"/>
  <c r="G650"/>
  <c r="G649" s="1"/>
  <c r="H243"/>
  <c r="H234" s="1"/>
  <c r="H179" s="1"/>
  <c r="G515"/>
  <c r="G514" s="1"/>
  <c r="G513" s="1"/>
  <c r="G512" s="1"/>
  <c r="G511" s="1"/>
  <c r="G943"/>
  <c r="G942" s="1"/>
  <c r="G879"/>
  <c r="G878" s="1"/>
  <c r="G877" s="1"/>
  <c r="G876" s="1"/>
  <c r="G579"/>
  <c r="G578" s="1"/>
  <c r="G1487"/>
  <c r="G1482" s="1"/>
  <c r="G1474" s="1"/>
  <c r="G1496"/>
  <c r="G1493" s="1"/>
  <c r="G757"/>
  <c r="G756" s="1"/>
  <c r="G755" s="1"/>
  <c r="G754" s="1"/>
  <c r="G692"/>
  <c r="G691" s="1"/>
  <c r="G690" s="1"/>
  <c r="G566"/>
  <c r="H619"/>
  <c r="H618" s="1"/>
  <c r="H617" s="1"/>
  <c r="H616" s="1"/>
  <c r="H553" s="1"/>
  <c r="G326"/>
  <c r="G1359"/>
  <c r="G1358" s="1"/>
  <c r="G433"/>
  <c r="G428" s="1"/>
  <c r="G427" s="1"/>
  <c r="G422" s="1"/>
  <c r="G625"/>
  <c r="G624" s="1"/>
  <c r="H1509"/>
  <c r="H1191"/>
  <c r="H1190" s="1"/>
  <c r="H1183" s="1"/>
  <c r="H1167" s="1"/>
  <c r="H1071" s="1"/>
  <c r="G952"/>
  <c r="G951" s="1"/>
  <c r="H1023"/>
  <c r="H1022" s="1"/>
  <c r="H1021" s="1"/>
  <c r="H983" s="1"/>
  <c r="H981" s="1"/>
  <c r="G631"/>
  <c r="G630" s="1"/>
  <c r="G1191"/>
  <c r="G1190" s="1"/>
  <c r="G1183" s="1"/>
  <c r="G1167" s="1"/>
  <c r="G851"/>
  <c r="G850" s="1"/>
  <c r="G849" s="1"/>
  <c r="G848" s="1"/>
  <c r="Y404" l="1"/>
  <c r="Y400" s="1"/>
  <c r="AE400"/>
  <c r="AE399" s="1"/>
  <c r="AE393" s="1"/>
  <c r="AE387" s="1"/>
  <c r="AE349" s="1"/>
  <c r="AE1613" s="1"/>
  <c r="G685"/>
  <c r="G684" s="1"/>
  <c r="H757"/>
  <c r="H756" s="1"/>
  <c r="H755" s="1"/>
  <c r="H754" s="1"/>
  <c r="H727" s="1"/>
  <c r="G330"/>
  <c r="G783"/>
  <c r="G782" s="1"/>
  <c r="G781" s="1"/>
  <c r="G949"/>
  <c r="G948" s="1"/>
  <c r="G941" s="1"/>
  <c r="G940" s="1"/>
  <c r="G939" s="1"/>
  <c r="G937" s="1"/>
  <c r="G874"/>
  <c r="G873" s="1"/>
  <c r="G1332"/>
  <c r="G1331" s="1"/>
  <c r="G1330" s="1"/>
  <c r="G1329" s="1"/>
  <c r="G1328" s="1"/>
  <c r="G746"/>
  <c r="G745" s="1"/>
  <c r="G744" s="1"/>
  <c r="H667"/>
  <c r="H666" s="1"/>
  <c r="H671"/>
  <c r="H670" s="1"/>
  <c r="G478"/>
  <c r="G457" s="1"/>
  <c r="G835"/>
  <c r="H1314"/>
  <c r="H1313" s="1"/>
  <c r="H1312" s="1"/>
  <c r="H1302"/>
  <c r="H1301" s="1"/>
  <c r="H1294" s="1"/>
  <c r="G328"/>
  <c r="G371"/>
  <c r="G370" s="1"/>
  <c r="G795"/>
  <c r="G790" s="1"/>
  <c r="G789" s="1"/>
  <c r="G368"/>
  <c r="G367" s="1"/>
  <c r="H380"/>
  <c r="H379" s="1"/>
  <c r="H366" s="1"/>
  <c r="H176"/>
  <c r="H175" s="1"/>
  <c r="H174" s="1"/>
  <c r="H170" s="1"/>
  <c r="H169" s="1"/>
  <c r="H135" s="1"/>
  <c r="G123"/>
  <c r="G122" s="1"/>
  <c r="G121" s="1"/>
  <c r="G120" s="1"/>
  <c r="G119" s="1"/>
  <c r="G118" s="1"/>
  <c r="G380"/>
  <c r="G379" s="1"/>
  <c r="G64"/>
  <c r="G63" s="1"/>
  <c r="G55" s="1"/>
  <c r="G54" s="1"/>
  <c r="G47" s="1"/>
  <c r="G22"/>
  <c r="G21" s="1"/>
  <c r="G1365"/>
  <c r="G1364" s="1"/>
  <c r="G997"/>
  <c r="G996" s="1"/>
  <c r="G995" s="1"/>
  <c r="G1593"/>
  <c r="G1592" s="1"/>
  <c r="G1445"/>
  <c r="G1444" s="1"/>
  <c r="G1468"/>
  <c r="G1467" s="1"/>
  <c r="G1466" s="1"/>
  <c r="G1563"/>
  <c r="H1511"/>
  <c r="H1506" s="1"/>
  <c r="G1518"/>
  <c r="G1513" s="1"/>
  <c r="G1404"/>
  <c r="G1403" s="1"/>
  <c r="H1518"/>
  <c r="G1559"/>
  <c r="G1107"/>
  <c r="G1106" s="1"/>
  <c r="G1491"/>
  <c r="G1490" s="1"/>
  <c r="G1101"/>
  <c r="G1100" s="1"/>
  <c r="G1410"/>
  <c r="G1409" s="1"/>
  <c r="G1501"/>
  <c r="G1498" s="1"/>
  <c r="G1463"/>
  <c r="G1462" s="1"/>
  <c r="G1461" s="1"/>
  <c r="G1460" s="1"/>
  <c r="G1590"/>
  <c r="G1589" s="1"/>
  <c r="Y399" l="1"/>
  <c r="Y393" s="1"/>
  <c r="Y387" s="1"/>
  <c r="Y349" s="1"/>
  <c r="Y1613" s="1"/>
  <c r="G1582"/>
  <c r="G1577" s="1"/>
  <c r="G1576" s="1"/>
  <c r="G862"/>
  <c r="G861" s="1"/>
  <c r="G826" s="1"/>
  <c r="H1309"/>
  <c r="H1308" s="1"/>
  <c r="H1307" s="1"/>
  <c r="H1280"/>
  <c r="G1091"/>
  <c r="G1090" s="1"/>
  <c r="G1071" s="1"/>
  <c r="G325"/>
  <c r="G324" s="1"/>
  <c r="G315" s="1"/>
  <c r="G304" s="1"/>
  <c r="G283" s="1"/>
  <c r="G984"/>
  <c r="G983" s="1"/>
  <c r="H509"/>
  <c r="G728"/>
  <c r="G727" s="1"/>
  <c r="G780"/>
  <c r="G779" s="1"/>
  <c r="G1052"/>
  <c r="G1051" s="1"/>
  <c r="G1050" s="1"/>
  <c r="G1049" s="1"/>
  <c r="G1031" s="1"/>
  <c r="H665"/>
  <c r="H650" s="1"/>
  <c r="H649" s="1"/>
  <c r="H647" s="1"/>
  <c r="G1511"/>
  <c r="G1506" s="1"/>
  <c r="G1489" s="1"/>
  <c r="G1465" s="1"/>
  <c r="G1454" s="1"/>
  <c r="G1368"/>
  <c r="G1367" s="1"/>
  <c r="G1339" s="1"/>
  <c r="G1338" s="1"/>
  <c r="G1337" s="1"/>
  <c r="G1277" s="1"/>
  <c r="G628"/>
  <c r="G627" s="1"/>
  <c r="G623" s="1"/>
  <c r="G622" s="1"/>
  <c r="G585"/>
  <c r="G574" s="1"/>
  <c r="G819"/>
  <c r="G818" s="1"/>
  <c r="G814" s="1"/>
  <c r="G813" s="1"/>
  <c r="G812" s="1"/>
  <c r="H1439"/>
  <c r="H1438" s="1"/>
  <c r="H1437" s="1"/>
  <c r="H1432" s="1"/>
  <c r="H1431" s="1"/>
  <c r="G397"/>
  <c r="G396" s="1"/>
  <c r="G395" s="1"/>
  <c r="G394" s="1"/>
  <c r="G393" s="1"/>
  <c r="G769"/>
  <c r="G768" s="1"/>
  <c r="G767" s="1"/>
  <c r="G766" s="1"/>
  <c r="G765" s="1"/>
  <c r="G391"/>
  <c r="G390" s="1"/>
  <c r="G389" s="1"/>
  <c r="G388" s="1"/>
  <c r="G1442"/>
  <c r="G1441" s="1"/>
  <c r="G1437" s="1"/>
  <c r="G1432" s="1"/>
  <c r="G1431" s="1"/>
  <c r="G141"/>
  <c r="G140" s="1"/>
  <c r="G86"/>
  <c r="G79" s="1"/>
  <c r="G78" s="1"/>
  <c r="G77" s="1"/>
  <c r="G76" s="1"/>
  <c r="G67" s="1"/>
  <c r="G366"/>
  <c r="H1279" l="1"/>
  <c r="H1277" s="1"/>
  <c r="G361"/>
  <c r="G360" s="1"/>
  <c r="G359" s="1"/>
  <c r="H361"/>
  <c r="H360" s="1"/>
  <c r="H359" s="1"/>
  <c r="H349" s="1"/>
  <c r="G1429"/>
  <c r="G981"/>
  <c r="G647"/>
  <c r="G1561"/>
  <c r="G1558" s="1"/>
  <c r="G1557" s="1"/>
  <c r="G1556" s="1"/>
  <c r="G1555" s="1"/>
  <c r="G1553" s="1"/>
  <c r="G217"/>
  <c r="G216" s="1"/>
  <c r="G215" s="1"/>
  <c r="G214" s="1"/>
  <c r="G213" s="1"/>
  <c r="G179" s="1"/>
  <c r="G564"/>
  <c r="G563" s="1"/>
  <c r="G387"/>
  <c r="G41"/>
  <c r="G38" s="1"/>
  <c r="G37" s="1"/>
  <c r="G36" s="1"/>
  <c r="G35" s="1"/>
  <c r="G29"/>
  <c r="G24" s="1"/>
  <c r="G17" s="1"/>
  <c r="G16" s="1"/>
  <c r="G15" s="1"/>
  <c r="G571"/>
  <c r="G570" s="1"/>
  <c r="G138"/>
  <c r="G137" s="1"/>
  <c r="G135" s="1"/>
  <c r="G139"/>
  <c r="H1516"/>
  <c r="H1513" s="1"/>
  <c r="H1489" s="1"/>
  <c r="H1465" l="1"/>
  <c r="H1454" s="1"/>
  <c r="H1429" s="1"/>
  <c r="H1613" s="1"/>
  <c r="G349"/>
  <c r="G555"/>
  <c r="G554" s="1"/>
  <c r="G13"/>
  <c r="G553" l="1"/>
  <c r="G509" s="1"/>
  <c r="G1613" s="1"/>
</calcChain>
</file>

<file path=xl/sharedStrings.xml><?xml version="1.0" encoding="utf-8"?>
<sst xmlns="http://schemas.openxmlformats.org/spreadsheetml/2006/main" count="7239" uniqueCount="791">
  <si>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</si>
  <si>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</si>
  <si>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</si>
  <si>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</si>
  <si>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</si>
  <si>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</si>
  <si>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Общее образование</t>
  </si>
  <si>
    <t>07</t>
  </si>
  <si>
    <t>02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</si>
  <si>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</si>
  <si>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</si>
  <si>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</si>
  <si>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</si>
  <si>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</si>
  <si>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</si>
  <si>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</si>
  <si>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</si>
  <si>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Образовательные организации высшего образования</t>
  </si>
  <si>
    <t>Мероприятия в сфере высшего образования</t>
  </si>
  <si>
    <t>Культура</t>
  </si>
  <si>
    <t>08</t>
  </si>
  <si>
    <t>01</t>
  </si>
  <si>
    <t>Дворцы, дома и другие учреждения культуры</t>
  </si>
  <si>
    <t>Субсидии автономным учреждениям</t>
  </si>
  <si>
    <t>Музеи</t>
  </si>
  <si>
    <t>Библиотеки</t>
  </si>
  <si>
    <t>Театры, концертные и другие организации исполнительских искусств</t>
  </si>
  <si>
    <t>Другие вопросы в области культуры, кинематографии</t>
  </si>
  <si>
    <t>04</t>
  </si>
  <si>
    <t>Мероприятия на обеспечение деятельности органов местного самоуправления в сфере культуры</t>
  </si>
  <si>
    <t>200</t>
  </si>
  <si>
    <t>Другие вопросы в области социальной политики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</si>
  <si>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</si>
  <si>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</si>
  <si>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</si>
  <si>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</si>
  <si>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</si>
  <si>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</si>
  <si>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010 00 00000</t>
  </si>
  <si>
    <t>010 00 02000</t>
  </si>
  <si>
    <t>010 00 02280</t>
  </si>
  <si>
    <t>010 00 04000</t>
  </si>
  <si>
    <t>010 00 04280</t>
  </si>
  <si>
    <t>010 00 02250</t>
  </si>
  <si>
    <t>010 00 04250</t>
  </si>
  <si>
    <t>010 00 02210</t>
  </si>
  <si>
    <t>010 00 02220</t>
  </si>
  <si>
    <t>010 00 02230</t>
  </si>
  <si>
    <t>010 00 02240</t>
  </si>
  <si>
    <t>010 00 04210</t>
  </si>
  <si>
    <t>010 00 04220</t>
  </si>
  <si>
    <t>010 00 04230</t>
  </si>
  <si>
    <t>010 00 04240</t>
  </si>
  <si>
    <t>010 00 04510</t>
  </si>
  <si>
    <t>040 00 00000</t>
  </si>
  <si>
    <t>040 00 04000</t>
  </si>
  <si>
    <t>040 00 04280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</si>
  <si>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</si>
  <si>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</si>
  <si>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</si>
  <si>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</si>
  <si>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</si>
  <si>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</si>
  <si>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</si>
  <si>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</si>
  <si>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</si>
  <si>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</si>
  <si>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</si>
  <si>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</si>
  <si>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</si>
  <si>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</si>
  <si>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</si>
  <si>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</si>
  <si>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</si>
  <si>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Другие вопросы в области национальной экономики</t>
  </si>
  <si>
    <t>12</t>
  </si>
  <si>
    <t>Финансовое обеспечение деятельности бюджетных и автономных учреждений</t>
  </si>
  <si>
    <t>Дума городского округа Тольятти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</si>
  <si>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</si>
  <si>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</si>
  <si>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</si>
  <si>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990 00 11000</t>
  </si>
  <si>
    <t>Председатель представительного органа муниципального образования</t>
  </si>
  <si>
    <t>990 00 11020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</si>
  <si>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</si>
  <si>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</si>
  <si>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</si>
  <si>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</si>
  <si>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990 00 11030</t>
  </si>
  <si>
    <t>Центральный аппарат</t>
  </si>
  <si>
    <t>990 00 11040</t>
  </si>
  <si>
    <t xml:space="preserve">Уплата налогов, сборов и иных платежей                  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</si>
  <si>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</si>
  <si>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Мероприятия, направленные на развитие муниципальной службы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</si>
  <si>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</si>
  <si>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</si>
  <si>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</si>
  <si>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170 00 00000</t>
  </si>
  <si>
    <t>170 00 04000</t>
  </si>
  <si>
    <t>170 00 04040</t>
  </si>
  <si>
    <t>Социальное обеспечение и иные выплаты населению</t>
  </si>
  <si>
    <t>300</t>
  </si>
  <si>
    <t>Иные выплаты населению</t>
  </si>
  <si>
    <t>360</t>
  </si>
  <si>
    <t>Финансовое обеспечение деятельности казенных  учреждений</t>
  </si>
  <si>
    <t>Учреждения, осуществляющие деятельность в сфере общегосударственного управления</t>
  </si>
  <si>
    <t>Расходы на выплаты персоналу казенных учреждений</t>
  </si>
  <si>
    <t>110</t>
  </si>
  <si>
    <t>Учреждения, осуществляющие деятельность в сфере обеспечения хозяйственного обслуживания</t>
  </si>
  <si>
    <t>Муниципальная программа «Создание условий для развития туризма на территории городского округа Тольятти на 2014-2020гг.»</t>
  </si>
  <si>
    <t>260 00 00000</t>
  </si>
  <si>
    <t>260 00 04000</t>
  </si>
  <si>
    <t>Мероприятия в сфере национальной экономики</t>
  </si>
  <si>
    <t>260 00 04070</t>
  </si>
  <si>
    <t>Другие вопросы в области средств массовой информации</t>
  </si>
  <si>
    <t xml:space="preserve">Учреждения, осуществляющие деятельность в сфере средств массовой информации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</si>
  <si>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</si>
  <si>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</si>
  <si>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</si>
  <si>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</si>
  <si>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Финансовое обеспечение деятельности казенных учреждений</t>
  </si>
  <si>
    <t xml:space="preserve">090 00 12000 </t>
  </si>
  <si>
    <t>Учреждения, осуществляющие деятельность в сфере защиты населения и территории от последствий чрезвычайных ситуаций природного и техногенного характера, гражданской обороны</t>
  </si>
  <si>
    <t>090 00 12140</t>
  </si>
  <si>
    <t>Обеспечение пожарной безопасности</t>
  </si>
  <si>
    <t>280 00 00000</t>
  </si>
  <si>
    <t xml:space="preserve">Субсидии некоммерческим организациям </t>
  </si>
  <si>
    <t>280 00 10000</t>
  </si>
  <si>
    <t>Субсидии социально ориентированным некоммерческим организациям - общественным объединениям пожарной охраны - путем предоставления субсидий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</si>
  <si>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>280 00 10020</t>
  </si>
  <si>
    <t>Субсидии некоммерческим организациям (за исключением государственных (муниципальных) учреждений)</t>
  </si>
  <si>
    <t>630</t>
  </si>
  <si>
    <t>Другие вопросы в области национальной безопасности и правоохранительной деятельности</t>
  </si>
  <si>
    <t>14</t>
  </si>
  <si>
    <t>Мероприятия, осуществляемые учреждениями в сфере обеспечения национальной безопасности и правоохранительной деятельности</t>
  </si>
  <si>
    <t>160 00 00000</t>
  </si>
  <si>
    <t>160 00 04000</t>
  </si>
  <si>
    <t>160 00 04150</t>
  </si>
  <si>
    <t>Субсидии некоммерческим организациям</t>
  </si>
  <si>
    <t>160 00 10000</t>
  </si>
  <si>
    <t>160 00 10050</t>
  </si>
  <si>
    <t>160 00 12000</t>
  </si>
  <si>
    <t>Учреждения, осуществляющие деятельность в сфере национальной безопасности и правоохранительной деятельности</t>
  </si>
  <si>
    <t>160 00 12150</t>
  </si>
  <si>
    <t>Профессиональная подготовка, переподготовка и повышение квалификации</t>
  </si>
  <si>
    <t>05</t>
  </si>
  <si>
    <t>090 00 02000</t>
  </si>
  <si>
    <t>Учреждения, осуществляющие деятельность по повышению квалификации в сфере гражданской обороны и защиты населения от чрезвычайных ситуаций</t>
  </si>
  <si>
    <t>090 00 02160</t>
  </si>
  <si>
    <t>090 00 04000</t>
  </si>
  <si>
    <t>902</t>
  </si>
  <si>
    <t>Резервные фонды</t>
  </si>
  <si>
    <t>11</t>
  </si>
  <si>
    <t>Резервные средства</t>
  </si>
  <si>
    <t>Исполнение судебных актов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</si>
  <si>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</si>
  <si>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Обслуживание государственного внутреннего и муниципального долга</t>
  </si>
  <si>
    <t>Процентные платежи по муниципальным долговым обязательствам</t>
  </si>
  <si>
    <t>990 00 13000</t>
  </si>
  <si>
    <t>Обслуживание государственного (муниципального) долга</t>
  </si>
  <si>
    <t>Обслуживание муниципального долга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</si>
  <si>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</si>
  <si>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Транспорт</t>
  </si>
  <si>
    <t>Мероприятия в сфере транспорта</t>
  </si>
  <si>
    <t>Жилищное хозяйство</t>
  </si>
  <si>
    <t>Мероприятия в области жилищного хозяйства</t>
  </si>
  <si>
    <t>Благоустройство</t>
  </si>
  <si>
    <t>Бюджетные инвестиции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</si>
  <si>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</si>
  <si>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</si>
  <si>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320</t>
  </si>
  <si>
    <t>150 00 00000</t>
  </si>
  <si>
    <t>152 00 00000</t>
  </si>
  <si>
    <t>152 00 04000</t>
  </si>
  <si>
    <t>Мероприятия в области застройки территорий</t>
  </si>
  <si>
    <t>Иные закупки товаров, работ и услуг для обеспечения государственных (муниципальных нужд)</t>
  </si>
  <si>
    <t xml:space="preserve">12 </t>
  </si>
  <si>
    <t>Учреждения, осуществляющие деятельность в сфере градостроительной деятельности</t>
  </si>
  <si>
    <t>990 00 04100</t>
  </si>
  <si>
    <t>Капитальные вложения в объекты государственной (муниципальной) собственности</t>
  </si>
  <si>
    <t>400</t>
  </si>
  <si>
    <t>410</t>
  </si>
  <si>
    <t>990 00 04130</t>
  </si>
  <si>
    <t>Дошкольное образование</t>
  </si>
  <si>
    <t>070 00 00000</t>
  </si>
  <si>
    <t>070 00 04000</t>
  </si>
  <si>
    <t>070 00 04100</t>
  </si>
  <si>
    <t>Муниципальная программа организации работы с детьми и молодежью в городском округе Тольятти «Молодежь Тольятти» на 2014-2020гг.</t>
  </si>
  <si>
    <t>030 00 00000</t>
  </si>
  <si>
    <t>Мероприятия в области молодежной политики</t>
  </si>
  <si>
    <t>030 00 02000</t>
  </si>
  <si>
    <t>Организации, осуществляющие обеспечение деятельности в области молодежной политики</t>
  </si>
  <si>
    <t>030 00 02350</t>
  </si>
  <si>
    <t>030 00 04000</t>
  </si>
  <si>
    <t>030 00 04350</t>
  </si>
  <si>
    <t>070 00 02000</t>
  </si>
  <si>
    <t>Дошкольные образовательные организации</t>
  </si>
  <si>
    <t>070 00 02260</t>
  </si>
  <si>
    <t>Мероприятия в сфере дошкольного образования</t>
  </si>
  <si>
    <t>070 00 04260</t>
  </si>
  <si>
    <t>913</t>
  </si>
  <si>
    <t>070 00 10000</t>
  </si>
  <si>
    <t>Субсидии некоммерческим организациям в сфере дошкольного образования</t>
  </si>
  <si>
    <t>070 00 10260</t>
  </si>
  <si>
    <t>Общеобразовательные организации</t>
  </si>
  <si>
    <t>070 00 02270</t>
  </si>
  <si>
    <t>070 00 02280</t>
  </si>
  <si>
    <t>Мероприятия в общеобразовательных организациях</t>
  </si>
  <si>
    <t>070 00 04270</t>
  </si>
  <si>
    <t>070 00 04280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</si>
  <si>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</si>
  <si>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070 00 06000</t>
  </si>
  <si>
    <t>Субсидии юридическим лицам в сфере общего образования</t>
  </si>
  <si>
    <t>070 00 06270</t>
  </si>
  <si>
    <t>Другие вопросы в области образования</t>
  </si>
  <si>
    <t>Организации, осуществляющие обеспечение образовательной деятельности</t>
  </si>
  <si>
    <t>070 00 02300</t>
  </si>
  <si>
    <t>Мероприятия в организациях, осуществляющих обеспечение образовательной деятельности</t>
  </si>
  <si>
    <t>070 00 04300</t>
  </si>
  <si>
    <t>070 00 12000</t>
  </si>
  <si>
    <t>070 00 12300</t>
  </si>
  <si>
    <t>050 00 00000</t>
  </si>
  <si>
    <t>050 00 04000</t>
  </si>
  <si>
    <t>050 00 04270</t>
  </si>
  <si>
    <t>050 00 06000</t>
  </si>
  <si>
    <t>050 00 06270</t>
  </si>
  <si>
    <t>917</t>
  </si>
  <si>
    <t>020 00 00000</t>
  </si>
  <si>
    <t>020 00 02000</t>
  </si>
  <si>
    <t>020 00 02280</t>
  </si>
  <si>
    <t>020 00 04000</t>
  </si>
  <si>
    <t>020 00 04280</t>
  </si>
  <si>
    <t>Физическая культура</t>
  </si>
  <si>
    <t>Учреждения, осуществляющие деятельность в области физической культуры и спорта</t>
  </si>
  <si>
    <t>020 00 02360</t>
  </si>
  <si>
    <t>Мероприятия в области физической культуры и спорта</t>
  </si>
  <si>
    <t>020 00 04360</t>
  </si>
  <si>
    <t>Мероприятия на обеспечение деятельности органов местного самоуправления в области физической культуры и спорта</t>
  </si>
  <si>
    <t>Субсидии некоммерческим организациям в области физической культуры и спорта</t>
  </si>
  <si>
    <t>280 00 10360</t>
  </si>
  <si>
    <t>Субсидии некоммерческим организациям (за исключением государственных (муниципальных) учреждений</t>
  </si>
  <si>
    <t>Массовый спорт</t>
  </si>
  <si>
    <t>Закупка товаров, работ и услуг для обеспечения государственных (муниципальных) нужд</t>
  </si>
  <si>
    <t>Единовременное пособие на первоочередные нужды</t>
  </si>
  <si>
    <t>Единовременное пособие в связи с принятием ребенка на воспитание в приемную семью, на патронатное воспитание</t>
  </si>
  <si>
    <t>Ежемесячное пособие на содержание ребенка, переданного на воспитание в приемную семью, на патронатное воспитание</t>
  </si>
  <si>
    <t>Мероприятия в сфере социального обслуживания населения</t>
  </si>
  <si>
    <t>280 00 12000</t>
  </si>
  <si>
    <t>Учреждения, обеспечивающие  поддержку некоммерческих организаций</t>
  </si>
  <si>
    <t>280 00 12380</t>
  </si>
  <si>
    <t>Мероприятия в области социальной политики</t>
  </si>
  <si>
    <t>050 00 04370</t>
  </si>
  <si>
    <t>810</t>
  </si>
  <si>
    <t xml:space="preserve">Субсидии некоммерческим организациям, не являющимся государственными (муниципальными) учреждениями, на осуществление уставной деятельности </t>
  </si>
  <si>
    <t>921</t>
  </si>
  <si>
    <t>110 00 02000</t>
  </si>
  <si>
    <t>Учреждения, обеспечивающие предоставление государственных и муниципальных услуг</t>
  </si>
  <si>
    <t>110 00 02470</t>
  </si>
  <si>
    <t>Мероприятия в учреждениях, обеспечивающих предоставление государственных и муниципальных услуг</t>
  </si>
  <si>
    <t>110 00 04470</t>
  </si>
  <si>
    <t>Связь и информатика</t>
  </si>
  <si>
    <t>Учреждения, осуществляющие деятельность в сфере связи и информатики</t>
  </si>
  <si>
    <t>110 00 02480</t>
  </si>
  <si>
    <t>Пенсионное обеспечение</t>
  </si>
  <si>
    <t>Доплаты к пенсиям, дополнительное пенсионное обеспечение</t>
  </si>
  <si>
    <t>Выплаты отдельным категориям граждан</t>
  </si>
  <si>
    <t>050 00 09000</t>
  </si>
  <si>
    <t>Ежемесячные  денежные выплаты на питание детям-инвалидам</t>
  </si>
  <si>
    <t>050 00 09010</t>
  </si>
  <si>
    <t>Публичные нормативные социальные выплаты гражданам</t>
  </si>
  <si>
    <t>310</t>
  </si>
  <si>
    <t>Ежемесячные денежные выплаты спортсменам высокого класса, тренерам, подготовившим спортсменов высокого класса, бывшим работникам физкультурно-спортивных организаций</t>
  </si>
  <si>
    <t>050 00 09020</t>
  </si>
  <si>
    <t>Компенсационные денежные выплаты части родительской платы за присмотр и уход за детьми в муниципальных образовательных учреждениях городского округа Тольятти</t>
  </si>
  <si>
    <t>050 00 09030</t>
  </si>
  <si>
    <t>050 00 09050</t>
  </si>
  <si>
    <t>Единовременная денежная выплата ко дню воинской славы России - Дню Победы советского народа  в Великой Отечественной войне 1941-1945 годов (9 мая)</t>
  </si>
  <si>
    <t>050 00 09060</t>
  </si>
  <si>
    <t>Единовременная денежная выплата ко Дню памяти жертв политических репрессий (30 октября)</t>
  </si>
  <si>
    <t>050 00 09070</t>
  </si>
  <si>
    <t>Единовременная денежная выплата к памятной дате России -  Дню Героев Отечества (9 декабря)</t>
  </si>
  <si>
    <t>050 00 09080</t>
  </si>
  <si>
    <t>Денежные выплаты на оплату социальных услуг, предоставляемых на условиях оплаты отдельным категориям граждан</t>
  </si>
  <si>
    <t>050 00 09100</t>
  </si>
  <si>
    <t xml:space="preserve">Ежемесячные денежные выплаты Почетным гражданам городского округа Тольятти </t>
  </si>
  <si>
    <t>050 00 09110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</si>
  <si>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 его смерти</t>
  </si>
  <si>
    <t>050 00 09120</t>
  </si>
  <si>
    <t xml:space="preserve">Единовременные денежные  выплаты на оплату оздоровительных услуг Почетным гражданам городского округа Тольятти </t>
  </si>
  <si>
    <t>050 00 09130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</si>
  <si>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</si>
  <si>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050 00 09140</t>
  </si>
  <si>
    <t xml:space="preserve">Компенсационные  выплаты  родственникам  умершего (погибшего) Почетного гражданина городского округа Тольятти  в случае осуществления ими изготовления и установки надгробного памятника  на могиле умершего (погибшего) Почетного гражданина городского округа Тольятти </t>
  </si>
  <si>
    <t>050 00 09150</t>
  </si>
  <si>
    <t xml:space="preserve">Ежемесячные пособия на содержание детей депутата, выборного должностного лица 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</si>
  <si>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050 00 09170</t>
  </si>
  <si>
    <t xml:space="preserve">Выплата рентных платежей по договорам пожизненной ренты </t>
  </si>
  <si>
    <t>050 00 09190</t>
  </si>
  <si>
    <t>050 00 09220</t>
  </si>
  <si>
    <t>Единовременные денежные выплаты гражданам, находящимся в трудных жизненных ситуациях и чрезвычайных обстоятельствах</t>
  </si>
  <si>
    <t>050 00 09230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</si>
  <si>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</si>
  <si>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050 00 09240</t>
  </si>
  <si>
    <t>Ежемесячные денежные выплаты гражданам, являющимся родителями (законными представителями) ВИЧ-инфицированных - несовершеннолетних, рожденных от ВИЧ-инфицированных матерей</t>
  </si>
  <si>
    <t>050 00 09250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</si>
  <si>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</si>
  <si>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050 00 09270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</si>
  <si>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</si>
  <si>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050 00 09290</t>
  </si>
  <si>
    <t>Ежемесячные денежные выплаты на ребёнка одному из родителей, обучающемуся по очной форме обучения</t>
  </si>
  <si>
    <t>050 00 09310</t>
  </si>
  <si>
    <t>Ежемесячные денежные выплаты на приобретение льготных электронных проездных билетов</t>
  </si>
  <si>
    <t>050 00 09320</t>
  </si>
  <si>
    <t>Ежемесячные денежные выплаты к пенсии отдельным категориям граждан</t>
  </si>
  <si>
    <t>050 00 09330</t>
  </si>
  <si>
    <t>Дополнительные меры социальной поддержки для отдельных категорий граждан, проживающих в домах, лишённых статуса системы социального обслуживания населения, на оплату жилого помещения и коммунальных услуг</t>
  </si>
  <si>
    <t xml:space="preserve">300 </t>
  </si>
  <si>
    <t>920</t>
  </si>
  <si>
    <t>Лесное хозяйство</t>
  </si>
  <si>
    <t>Мероприятия в области лесного хозяйства</t>
  </si>
  <si>
    <t>Дорожное хозяйство (дорожные фонды)</t>
  </si>
  <si>
    <t>Мероприятия в сфере дорожного хозяйства</t>
  </si>
  <si>
    <t/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</si>
  <si>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</si>
  <si>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</si>
  <si>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</si>
  <si>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</si>
  <si>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</si>
  <si>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</si>
  <si>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</si>
  <si>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</si>
  <si>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</si>
  <si>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</si>
  <si>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Мероприятия по другим вопросам в области охраны окружающей среды</t>
  </si>
  <si>
    <t>155 00 00000</t>
  </si>
  <si>
    <t>155 00 04000</t>
  </si>
  <si>
    <t>155 00 04090</t>
  </si>
  <si>
    <t>120 00 00000</t>
  </si>
  <si>
    <t>120 00 02000</t>
  </si>
  <si>
    <t>Учреждения, осуществляющие деятельность  в сфере национальной экономики</t>
  </si>
  <si>
    <t>120 00 02070</t>
  </si>
  <si>
    <t xml:space="preserve">Муниципальная программа «Развитие транспортной системы и дорожного хозяйства городского округа Тольятти на 2014-2020гг.» </t>
  </si>
  <si>
    <t xml:space="preserve">Подпрограмма «Развитие городского пассажирского транспорта в городском округе Тольятти на период 2014-2020гг.» </t>
  </si>
  <si>
    <t xml:space="preserve">04 </t>
  </si>
  <si>
    <t>Учреждения, осуществляющие деятельность в сфере дорожного хозяйства</t>
  </si>
  <si>
    <t>040 00 04180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</si>
  <si>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</si>
  <si>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</si>
  <si>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</si>
  <si>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</si>
  <si>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</si>
  <si>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</si>
  <si>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</si>
  <si>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</si>
  <si>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</si>
  <si>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</si>
  <si>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</si>
  <si>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</si>
  <si>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</si>
  <si>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</si>
  <si>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</si>
  <si>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</si>
  <si>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 xml:space="preserve">150 00 00000 </t>
  </si>
  <si>
    <t>152 00 04100</t>
  </si>
  <si>
    <t>152 00 04180</t>
  </si>
  <si>
    <t>154 00 00000</t>
  </si>
  <si>
    <t xml:space="preserve">154 00 04000 </t>
  </si>
  <si>
    <t xml:space="preserve">154 00 04180 </t>
  </si>
  <si>
    <t>154 00 12000</t>
  </si>
  <si>
    <t>154 00 12180</t>
  </si>
  <si>
    <t>155 00 06000</t>
  </si>
  <si>
    <t>155 00 06520</t>
  </si>
  <si>
    <t>155 00 06530</t>
  </si>
  <si>
    <t>155 00 06540</t>
  </si>
  <si>
    <t>155 00 06550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</si>
  <si>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</si>
  <si>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</si>
  <si>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</si>
  <si>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</si>
  <si>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</si>
  <si>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</si>
  <si>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</si>
  <si>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</si>
  <si>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</si>
  <si>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 xml:space="preserve">990 00 00000 </t>
  </si>
  <si>
    <t>990 00 04410</t>
  </si>
  <si>
    <t>990 00 04420</t>
  </si>
  <si>
    <t>990 00 07000</t>
  </si>
  <si>
    <t>990 00 07090</t>
  </si>
  <si>
    <t>050 00 09180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</si>
  <si>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</si>
  <si>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</si>
  <si>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</si>
  <si>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</si>
  <si>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</si>
  <si>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</si>
  <si>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</si>
  <si>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</si>
  <si>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</si>
  <si>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320 00 04410</t>
  </si>
  <si>
    <t>020 00 04600</t>
  </si>
  <si>
    <t>ИТОГО РАСХОДОВ</t>
  </si>
  <si>
    <t>Сумма (тыс.руб.)</t>
  </si>
  <si>
    <t xml:space="preserve">к  решению Думы </t>
  </si>
  <si>
    <t>Единовременная денежная выплата  к памятной дате России -  Дню участников ликвидации последствий радиационных аварий и катастроф и памяти жертв этих аварий и катастроф (26 апреля)</t>
  </si>
  <si>
    <t>Единовременное пособие одному из родителей  в связи с рождением ребенка в День исторического рождения города (20 июня)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</si>
  <si>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</si>
  <si>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</si>
  <si>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010 00 06500</t>
  </si>
  <si>
    <t>010 00 06000</t>
  </si>
  <si>
    <t>Субсидии юридическим лицам в сфере культуры</t>
  </si>
  <si>
    <t>155 00 06560</t>
  </si>
  <si>
    <t>Иные закупки товаров, работ и услуг для обеспечения
государственных (муниципальных) нужд</t>
  </si>
  <si>
    <t>060 00 00000</t>
  </si>
  <si>
    <t>060 00 04000</t>
  </si>
  <si>
    <t>060 00 04150</t>
  </si>
  <si>
    <t>Субсидии на возмещение затрат от перевозки пассажиров на нерентабельных рейсах по муниципальным маршрутам регулярных перевозок</t>
  </si>
  <si>
    <t>990 00 04610</t>
  </si>
  <si>
    <t>Мероприятия в сфере градостроительства</t>
  </si>
  <si>
    <t xml:space="preserve">Субсидии на возмещение недополученных доходов при осуществлении регулярных перевозок льготных категорий граждан по муниципальным маршрутам по льготному электронному проездному билету </t>
  </si>
  <si>
    <t>010 00 02200</t>
  </si>
  <si>
    <t>010 00 04200</t>
  </si>
  <si>
    <t>Парковые комплексы</t>
  </si>
  <si>
    <t>Муниципальная программа «Развитие физической культуры и спорта в городском округе Тольятти на 2017-2021 годы»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</si>
  <si>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</si>
  <si>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Муниципальная программа «Противодействие коррупции в городском округе Тольятти на 2017-2021 годы»</t>
  </si>
  <si>
    <t>Муниципальная программа «Развитие органов местного самоуправления городского округа Тольятти на 2017-2022 годы»</t>
  </si>
  <si>
    <t>Муниципальная программа «Охрана окружающей среды на территории городского округа Тольятти на 2017-2021 годы»</t>
  </si>
  <si>
    <t>090 00 04280</t>
  </si>
  <si>
    <t xml:space="preserve">090 00 04280 </t>
  </si>
  <si>
    <t>090 00 04150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</si>
  <si>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</si>
  <si>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Дополнительное образование детей</t>
  </si>
  <si>
    <t>040 00 04240</t>
  </si>
  <si>
    <t>901</t>
  </si>
  <si>
    <t>221 00 04000</t>
  </si>
  <si>
    <t>221 00 04050</t>
  </si>
  <si>
    <t>221 00 00000</t>
  </si>
  <si>
    <t>914</t>
  </si>
  <si>
    <t xml:space="preserve">Муниципальная программа «Развитие инфраструктуры градостроительной деятельности городского округа Тольятти на 2017-2022 годы» </t>
  </si>
  <si>
    <t>100 00 00000</t>
  </si>
  <si>
    <t>100 00 04000</t>
  </si>
  <si>
    <t>100 00 04310</t>
  </si>
  <si>
    <t>Молодежная политика</t>
  </si>
  <si>
    <t>909</t>
  </si>
  <si>
    <t>Подпрограмма «Развитие муниципальной службы в городском округе Тольятти на 2017-2022 годы»</t>
  </si>
  <si>
    <t>Муниципальная программа «Профилактика терроризма, экстремизма и иных правонарушений на территории городского округа Тольятти на 2017-2019 годы»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</si>
  <si>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</si>
  <si>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Муниципальная программа «Развитие системы образования городского округа Тольятти на 2017-2020 гг.»</t>
  </si>
  <si>
    <t>Расходы на выплаты персоналу казенных  учреждений</t>
  </si>
  <si>
    <t>990 00 04060</t>
  </si>
  <si>
    <t>900</t>
  </si>
  <si>
    <t>151 00 00000</t>
  </si>
  <si>
    <t>151 00 04000</t>
  </si>
  <si>
    <t>151 00 04180</t>
  </si>
  <si>
    <t>151 00 04420</t>
  </si>
  <si>
    <t>120 00 04000</t>
  </si>
  <si>
    <t>120 00 04070</t>
  </si>
  <si>
    <t>Субсидии некоммерческим организациям, не являющимся 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</si>
  <si>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 xml:space="preserve">280 00 10370 </t>
  </si>
  <si>
    <t xml:space="preserve">Подпрограмма «Содержание улично-дорожной сети городского округа Тольятти на  2014-2020гг.» </t>
  </si>
  <si>
    <t>010 00 04100</t>
  </si>
  <si>
    <t>270 00 00000</t>
  </si>
  <si>
    <t>270 00 04000</t>
  </si>
  <si>
    <t>270 00 04040</t>
  </si>
  <si>
    <t>Муниципальная программа «Развитие потребительского рынка в городском округе Тольятти на 2017-2021 годы»</t>
  </si>
  <si>
    <t>Строительство объектов дошкольного образования</t>
  </si>
  <si>
    <t>070 00 S3390</t>
  </si>
  <si>
    <t xml:space="preserve"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речным транспортом на городской паромной переправе «Микрорайон Шлюзовой – полуостров Копылово» </t>
  </si>
  <si>
    <t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по межмуниципальным маршрутам на садово-дачные массивы автомобильным транспортом</t>
  </si>
  <si>
    <t>Субсидии на возмещение недополученных доходов от перевозки пассажиров и  багажа по муниципальным маршрутам регулярных перевозок по льготному регулируемому тарифу при оплате транспортными картами жителя городского округа Тольятти</t>
  </si>
  <si>
    <t xml:space="preserve">В том числе средства выше-стоящих бюджетов </t>
  </si>
  <si>
    <t>Материально-техническое обеспечение деятельности Общественной палаты</t>
  </si>
  <si>
    <t>Администрация городского округа Тольятти</t>
  </si>
  <si>
    <t>Департамент по управлению муниципальным имуществом администрации городского округа Тольятти</t>
  </si>
  <si>
    <t>Департамент общественной безопасности администрации городского округа Тольятти</t>
  </si>
  <si>
    <t>Департамент экономического развития администрации городского округа Тольятти</t>
  </si>
  <si>
    <t>Департамент культуры администрации городского округа Тольятти</t>
  </si>
  <si>
    <t>Департамент образования администрации городского округа Тольятти</t>
  </si>
  <si>
    <t>Департамент градостроительной деятельности администрации городского округа Тольятти</t>
  </si>
  <si>
    <t>Департамент социального обеспечения администрации городского округа Тольятти</t>
  </si>
  <si>
    <t>Управление физической культуры и спорта администрации городского округа Тольятти</t>
  </si>
  <si>
    <t>Отдел организации муниципальных торгов администрации городского округа Тольятти</t>
  </si>
  <si>
    <t>Департамент городского хозяйства администрации городского округа Тольятти</t>
  </si>
  <si>
    <t>Департамент  информационных технологий и связи администрации городского округа Тольятти</t>
  </si>
  <si>
    <t>090 00 04230</t>
  </si>
  <si>
    <t>Департамент дорожного хозяйства и транспорта администрации городского округа Тольятти</t>
  </si>
  <si>
    <t>Высшее образование</t>
  </si>
  <si>
    <t>330 00 04270</t>
  </si>
  <si>
    <t>Департамент финансов администрации городского округа Тольятти</t>
  </si>
  <si>
    <t>Приложение 6</t>
  </si>
  <si>
    <t>Муниципальная программа «Тольятти - чистый город» на 2015-2019 годы</t>
  </si>
  <si>
    <t>050 00 04280</t>
  </si>
  <si>
    <t>924</t>
  </si>
  <si>
    <t>Управление взаимодействия с общественностью администрации городского округа Тольятти</t>
  </si>
  <si>
    <t>Организационное управление администрации городского округа Тольятти</t>
  </si>
  <si>
    <t>912</t>
  </si>
  <si>
    <t>Отдел развития потребительского рынка администрации городского округа Тольятти</t>
  </si>
  <si>
    <t>Муниципальная программа «Ремонт  помещений, находящихся в муниципальной собственности городского округа Тольятти, на 2018-2022 годы»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</si>
  <si>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</si>
  <si>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330 00 L555F  </t>
  </si>
  <si>
    <t>Муниципальная программа «Содержание и ремонт объектов и сетей инженерной инфраструктуры городского округа Тольятти на 2018-2022 годы»</t>
  </si>
  <si>
    <t>330 00 S3320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</si>
  <si>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2014-2020 годы» </t>
  </si>
  <si>
    <t>330 00 S3760</t>
  </si>
  <si>
    <t xml:space="preserve">Мероприятия в рамках реализации государственной программы Самарской области «Поддержка инициатив населения муниципальных образований в Самарской области» на 2017-2025 годы» </t>
  </si>
  <si>
    <t>240 00 04450</t>
  </si>
  <si>
    <t>Обеспечение долевого финансирования расходов</t>
  </si>
  <si>
    <t>080 00 L0000</t>
  </si>
  <si>
    <t xml:space="preserve">Предоставление молодым семьям социальных выплат на приобретение жилья или строительство индивидуального жилого дома </t>
  </si>
  <si>
    <t>080 00 00000</t>
  </si>
  <si>
    <t>Муниципальная программа городского округа Тольятти «Молодой семье - доступное жилье» на 2014-2020гг.</t>
  </si>
  <si>
    <t>Муниципальная программа городского округа Тольятти «Развитие малого и среднего предпринимательства городского округа Тольятти на 2018-2022 годы»</t>
  </si>
  <si>
    <t>Поддержка и развитие малого и среднего предпринимательства</t>
  </si>
  <si>
    <t xml:space="preserve">155 00 04090 </t>
  </si>
  <si>
    <t xml:space="preserve">155 00 04000 </t>
  </si>
  <si>
    <t>152 00 S3270</t>
  </si>
  <si>
    <t>050 00 09300</t>
  </si>
  <si>
    <t>050 00 09340</t>
  </si>
  <si>
    <t>050 00 09350</t>
  </si>
  <si>
    <t>050 00 09360</t>
  </si>
  <si>
    <t>050 00 09370</t>
  </si>
  <si>
    <t>050 00 09380</t>
  </si>
  <si>
    <t>050 00 09390</t>
  </si>
  <si>
    <t>050 00 04340</t>
  </si>
  <si>
    <r>
      <t xml:space="preserve">Единовременное пособие в связи с награждением медалью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За особые успехи в учении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по окончании обучения в образовательной организации, реализующей образовательные программы среднего общего образования</t>
    </r>
  </si>
  <si>
    <t xml:space="preserve">Единовременное пособие при зачислении детей-сирот, детей, оставшихся без попечения родителей, в 1 класс образовательной организации, реализующей образовательные программы начального общего образования </t>
  </si>
  <si>
    <t>Единовременное пособие на частичную компенсацию оплаты государственной пошлины за осуществление  государственной регистрации прав на недвижимое имущество детей-сирот, детей, оставшихся без попечения родителей</t>
  </si>
  <si>
    <t>330 00 04260</t>
  </si>
  <si>
    <t>Мероприятия в сфере  дополнительного образования</t>
  </si>
  <si>
    <t>330 00 04280</t>
  </si>
  <si>
    <t>Социальные выплаты гражданам, кроме публичных нормативных социальных выплат</t>
  </si>
  <si>
    <t xml:space="preserve">280 00 10570 </t>
  </si>
  <si>
    <t>090 00 04220</t>
  </si>
  <si>
    <t>090 00 04240</t>
  </si>
  <si>
    <t>Выплаты именных  премий  главы городского округа Тольятти лицам с ограниченными возможностями здоровья и добровольцам из числа жителей городского округа</t>
  </si>
  <si>
    <t>Муниципальная программа «Поддержка социально ориентированных некоммерческих организаций, содействие развитию некоммерческих организаций и общественных инициатив на 2015-2020 годы»</t>
  </si>
  <si>
    <t>926</t>
  </si>
  <si>
    <t xml:space="preserve">Резервный фонд администрации городского округа Тольятти </t>
  </si>
  <si>
    <t>220 00 11000</t>
  </si>
  <si>
    <t>220 00 11010</t>
  </si>
  <si>
    <t>220 00 11040</t>
  </si>
  <si>
    <t>220 00 04000</t>
  </si>
  <si>
    <t>220 00 04040</t>
  </si>
  <si>
    <t xml:space="preserve">220 00 04120 </t>
  </si>
  <si>
    <t>220 00 04120</t>
  </si>
  <si>
    <t>220 00 08000</t>
  </si>
  <si>
    <t>220 00 08010</t>
  </si>
  <si>
    <t>220 00 12000</t>
  </si>
  <si>
    <t xml:space="preserve">220 00 12040 </t>
  </si>
  <si>
    <t xml:space="preserve">220 00 12060 </t>
  </si>
  <si>
    <t>220 00 02000</t>
  </si>
  <si>
    <t>220 00 02080</t>
  </si>
  <si>
    <t xml:space="preserve">280 00 10130 </t>
  </si>
  <si>
    <t>Субсидии некоммерческим организациям,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</si>
  <si>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>080 00 04110</t>
  </si>
  <si>
    <t>Предоставление социальных выплат на обеспечение жильем молодых семей, члены которых превысили возраст 35 лет, имеющих непогашенный жилищный кредит (займ), оформленный до 01.01.2011 года</t>
  </si>
  <si>
    <t>230 00 S0340</t>
  </si>
  <si>
    <t>230 00 S3800</t>
  </si>
  <si>
    <t>230 00 S3810</t>
  </si>
  <si>
    <t>Мероприятия в рамках реализации государственной программы Самарской области «Развитие информационно-телекоммуникационной инфраструктуры Самарской области» на 2014-2020 годы</t>
  </si>
  <si>
    <t xml:space="preserve">280 00 10620 </t>
  </si>
  <si>
    <t>Субсидии некоммерческим организациям, не являющимся государственными (муниципальными) учреждениями, на реализацию общественно значимых мероприятий для отдельных категорий граждан на территории городского округа Тольятти</t>
  </si>
  <si>
    <t>110 00 S3550</t>
  </si>
  <si>
    <t xml:space="preserve">Муниципальная программа «Развитие транспортной системы и дорожного хозяйства городского округа Тольятти на 2014-2020гг.»  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</si>
  <si>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</si>
  <si>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r>
      <t xml:space="preserve">Мероприятия в рамках подпрограммы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Модернизация и развитие автомобильных дорог общего пользования местного значения городского округа Тольятти на 2014-2020 годы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 xml:space="preserve">муниципальной 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транспортной системы и дорожного хозяйства городского округа Тольятти на 2014-2020гг.</t>
    </r>
    <r>
      <rPr>
        <sz val="13"/>
        <rFont val="Calibri"/>
        <family val="2"/>
        <charset val="204"/>
      </rPr>
      <t>»</t>
    </r>
  </si>
  <si>
    <t xml:space="preserve">Подпрограмма «Модернизация и развитие автомобильных дорог общего пользования местного значения городского округа Тольятти на 2014-2020 годы»  </t>
  </si>
  <si>
    <t xml:space="preserve">Подпрограмма  «Повышение безопасности дорожного движения на период 2014-2020гг.»                      </t>
  </si>
  <si>
    <t xml:space="preserve">Подпрограмма «Содержание улично-дорожной сети городского округа Тольятти на 2014-2020гг.» </t>
  </si>
  <si>
    <t>Муниципальная программа «Развитие системы образования городского округа Тольятти на 2017-2020гг.»</t>
  </si>
  <si>
    <t>Субвенции</t>
  </si>
  <si>
    <t>Организация деятельности в сфере обеспечения жильем отдельных категорий граждан</t>
  </si>
  <si>
    <t>220 00 75000</t>
  </si>
  <si>
    <t>220 00 75080</t>
  </si>
  <si>
    <t>Организация деятельности в сфере охраны окружающей среды</t>
  </si>
  <si>
    <t>Организация транспортного обслуживания населения на садово-дачные массивы</t>
  </si>
  <si>
    <t>220 00 75120</t>
  </si>
  <si>
    <t>220 00 75130</t>
  </si>
  <si>
    <t>Организация деятельности административных комиссий</t>
  </si>
  <si>
    <t xml:space="preserve">100 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</si>
  <si>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</si>
  <si>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Меры по осуществлению деятельности по опеке и попечительству в отношении совершеннолетних граждан</t>
  </si>
  <si>
    <t>Организация деятельности в сфере охраны труда</t>
  </si>
  <si>
    <t>220 00 75200</t>
  </si>
  <si>
    <t>220 00 75190</t>
  </si>
  <si>
    <t>220 00 75180</t>
  </si>
  <si>
    <t>220 00 75160</t>
  </si>
  <si>
    <t>923</t>
  </si>
  <si>
    <t>Организация деятельности в сфере архивного дела</t>
  </si>
  <si>
    <t>220 00 75150</t>
  </si>
  <si>
    <t>Охрана семьи и детства</t>
  </si>
  <si>
    <t>Вознаграждение, причитающееся приемному родителю, патронатному воспитателю</t>
  </si>
  <si>
    <t>050 00 75000</t>
  </si>
  <si>
    <t>050 00 75170</t>
  </si>
  <si>
    <t>110 00 75000</t>
  </si>
  <si>
    <t>110 00 75120</t>
  </si>
  <si>
    <t>Осуществление деятельности по опеке и попечительству над несовершеннолетними лицами и социальной поддержке семьи, материнства и детства</t>
  </si>
  <si>
    <t>110 00 75180</t>
  </si>
  <si>
    <t>110 00 75190</t>
  </si>
  <si>
    <t xml:space="preserve">340 00 00000 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</si>
  <si>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2018-2022 годы</t>
    </r>
    <r>
      <rPr>
        <sz val="13"/>
        <rFont val="Calibri"/>
        <family val="2"/>
        <charset val="204"/>
      </rPr>
      <t>»</t>
    </r>
  </si>
  <si>
    <t xml:space="preserve">340 00 L5550  </t>
  </si>
  <si>
    <t>903</t>
  </si>
  <si>
    <t>070 00 75000</t>
  </si>
  <si>
    <t>Предоставление общедоступного и бесплатного дошкольного образования в муниципальных дошкольных образовательных организациях</t>
  </si>
  <si>
    <t>070 00 75020</t>
  </si>
  <si>
    <t>Ежемесячные денежные выплаты в размере 3 700 (трех тысяч семисот) рублей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</si>
  <si>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070 00 75230</t>
  </si>
  <si>
    <t>Выплата ежемесячного вознаграждения за выполнение функций классного руководителя педагогическим работникам в муниципальных общеобразовательных организациях</t>
  </si>
  <si>
    <t>070 00 75050</t>
  </si>
  <si>
    <t>070 00 75060</t>
  </si>
  <si>
    <t>Предоставление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</si>
  <si>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Предоставление общедоступного и бесплатного дополнительного образования детей в муниципальных общеобразовательных организациях</t>
  </si>
  <si>
    <t>070 00 75270</t>
  </si>
  <si>
    <t>830</t>
  </si>
  <si>
    <t>990 00 S2004</t>
  </si>
  <si>
    <t>990 00 S2000</t>
  </si>
  <si>
    <t xml:space="preserve">330 00 S3320  </t>
  </si>
  <si>
    <t>070 00 S2000</t>
  </si>
  <si>
    <t>070 00 S2002</t>
  </si>
  <si>
    <t>010 00 S2000</t>
  </si>
  <si>
    <t>010 00 S2002</t>
  </si>
  <si>
    <t>020 00 S2000</t>
  </si>
  <si>
    <t>020 00 S2002</t>
  </si>
  <si>
    <t>Обеспечение долевого софинансирования расходов</t>
  </si>
  <si>
    <t>Cоздание, организация деятельности и развитие многофункционального центра предоставления государственных и муниципальных услуг</t>
  </si>
  <si>
    <t>050 00 09400</t>
  </si>
  <si>
    <t>Ежемесячные денежные выплаты на проезд для отдельных категорий граждан из числа инвалидов</t>
  </si>
  <si>
    <t>070 00 75040</t>
  </si>
  <si>
    <t>Осуществление ежемесячной денежной выплаты в размере 5000 (пяти тысяч) рублей молодым, в возрасте не старше 30 лет, педагогическим работникам муниципальных дошкольных образовательных и общеобразовательных учреждений</t>
  </si>
  <si>
    <t>110 00 S3420</t>
  </si>
  <si>
    <t>110 00 S3000</t>
  </si>
  <si>
    <t>100 00 02000</t>
  </si>
  <si>
    <t>100 00 02320</t>
  </si>
  <si>
    <t>100 00 04320</t>
  </si>
  <si>
    <t>Мероприятия в организациях, осуществляющих обеспечение градостроительной деятельности</t>
  </si>
  <si>
    <t>330 00 04100</t>
  </si>
  <si>
    <t>Поддержка муниципальных программ формирования современной городской среды</t>
  </si>
  <si>
    <t>070 00 75030</t>
  </si>
  <si>
    <t>Оплата широкополосного доступа учреждений к сети Интернет, оплата услуг доступа к сети Интернет детей – инвалидов, находящихся на индивидуальном обучении и получающих общее образование в дистанционной форме</t>
  </si>
  <si>
    <t>090 00 04040</t>
  </si>
  <si>
    <t>020 00 S3920</t>
  </si>
  <si>
    <t xml:space="preserve">Мероприятия в рамках реализации государственной программы Самарской области «Подготовка к проведению в 2018 году чемпионата мира по футболу» </t>
  </si>
  <si>
    <t>Обеспечение предоставления гарантий в области пенсионного обеспечения в виде ежемесячной доплаты к страховой пенсии лицам, замещавшим должности депутатов, выборным должностным лицам местного самоуправления, осуществляющим свои полномочия на постоянной основе в органах местного самоуправления городского округа Тольятти, и пенсии за выслугу лет лицам, замещавшим должности муниципальной службы в органах местного самоуправления городского округа Тольятти, в том числе комиссионное вознаграждение по операциям с кредитными организациями</t>
  </si>
  <si>
    <t>Осуществление ежемесячной денежной выплаты в размере 1500 (одной тысячи пятисот) рублей на ставку заработной платы педагогическим работникам муниципальных общеобразовательных организаций, реализующих дополнительные общеобразовательные программы</t>
  </si>
  <si>
    <t>070 00 75280</t>
  </si>
  <si>
    <t>020 00 S3340</t>
  </si>
  <si>
    <r>
      <t xml:space="preserve">Мероприятия на реализацию государственной программы Самарской области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социальной защиты населения в Самарской области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>на 2014-2020 годы</t>
    </r>
  </si>
  <si>
    <t>070 00 S3340</t>
  </si>
  <si>
    <t>070 00 S3350</t>
  </si>
  <si>
    <t>Мероприятия на реализацию государственной программы Самарской области «Развитие социальной защиты населения в Самарской области» на 2014-2020 годы</t>
  </si>
  <si>
    <t>990 00 51200</t>
  </si>
  <si>
    <t>080 00 L4970</t>
  </si>
  <si>
    <t xml:space="preserve">Обеспечение жильем отдельных категорий граждан, установленных Федеральным законом от 12.01.1995г. № 5-ФЗ «О ветеранах», в соответствии с Указом Президента РФ от 07.05.2008г. № 714 «Об обеспечении жильем ветеранов Великой Отечественной войны 1941-1945 годов» </t>
  </si>
  <si>
    <t>990 00 51340</t>
  </si>
  <si>
    <t>990 00 51350</t>
  </si>
  <si>
    <t xml:space="preserve">Обеспечение жильем отдельных категорий граждан, установленных Федеральным законом от 12.01.1995г. № 5-ФЗ «О ветеранах» </t>
  </si>
  <si>
    <t>Обеспечение жильем отдельных категорий граждан, установленных Федеральным законом от 24.11.1995г. №181-ФЗ «О социальной защите инвалидов в РФ»</t>
  </si>
  <si>
    <t>990 00 51760</t>
  </si>
  <si>
    <t>990 00 75000</t>
  </si>
  <si>
    <t>Обеспечение жильем граждан, проработавших в тылу в период Великой Отечественной войны</t>
  </si>
  <si>
    <t>990 00 75090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</si>
  <si>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</si>
  <si>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990 00 R0820  </t>
  </si>
  <si>
    <t>Социальные выплаты ветеранам Великой Отечественной войны 1941-1945 годов, вдовам инвалидов и участников Великой Отечественной войны 1941-1945 годов,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войны, на  проведение мероприятий, направленных на улучшение условий их проживания</t>
  </si>
  <si>
    <t>050 00 S3230</t>
  </si>
  <si>
    <t>120 00 Z5270</t>
  </si>
  <si>
    <t>010 00 S3020</t>
  </si>
  <si>
    <t xml:space="preserve">340 00 S5550  </t>
  </si>
  <si>
    <t>Поддержка муниципальных программ формирования современной городской среды (дополнительные расходы по результатам общественного опроса)</t>
  </si>
  <si>
    <t>340 00 04000</t>
  </si>
  <si>
    <t>340 00 04420</t>
  </si>
  <si>
    <t>906</t>
  </si>
  <si>
    <t>120 00 R5270</t>
  </si>
  <si>
    <t>280 00 04370</t>
  </si>
  <si>
    <t>280 00 04000</t>
  </si>
  <si>
    <t>990 00 04280</t>
  </si>
  <si>
    <t>Подпрограмма «Развитие автомобильных дорог городского округа Тольятти, расположенных в зоне застройки индивидуальными жилыми домами на 2014-2020 годы»</t>
  </si>
  <si>
    <t xml:space="preserve">153 00 00000 </t>
  </si>
  <si>
    <t>153 00 04000</t>
  </si>
  <si>
    <t>153 00 04180</t>
  </si>
  <si>
    <t>Закупка товаров, работ и услуг для государственных (муниципальных) нужд</t>
  </si>
  <si>
    <t>120 00 04100</t>
  </si>
  <si>
    <t>110 00 04480</t>
  </si>
  <si>
    <t>Мероприятия в учреждениях, осуществляющих деятельность в сфере связи и информатики</t>
  </si>
  <si>
    <t>010 00 R5170</t>
  </si>
  <si>
    <t>Поддержка творческой деятельности и техническое оснащение детских и кукольных театров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</si>
  <si>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</si>
  <si>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</si>
  <si>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020 00 S4230</t>
  </si>
  <si>
    <t>030 00 S3010</t>
  </si>
  <si>
    <t>Организация и проведение мероприятий с несовершеннолетними в период каникул и свободное от учебы время</t>
  </si>
  <si>
    <t>Резервный фонд Губернатора Самарской области</t>
  </si>
  <si>
    <t>070 00 L1590</t>
  </si>
  <si>
    <t>Создание дополнительных мест для детей в возрасте от 2 месяцев до 3 лет в  организациях, осуществляющих образовательную деятельность по программам дошкольного образования</t>
  </si>
  <si>
    <t>Оснащение оборудованием спортивных объектов</t>
  </si>
  <si>
    <t xml:space="preserve">990 00 76050 </t>
  </si>
  <si>
    <t>Исполнение органами местного самоуправления актов государственных органов по обеспечению жилыми помещениями детей-сирот и детей, оставшихся без попечения родителей, лиц из их числа по договорам найма специализированных жилых помещений</t>
  </si>
  <si>
    <t>221 00 75200</t>
  </si>
  <si>
    <t>221 00 75000</t>
  </si>
  <si>
    <t>090 00 04430</t>
  </si>
  <si>
    <t>330 00 S9800</t>
  </si>
  <si>
    <t>070 00 S3400</t>
  </si>
  <si>
    <t>Проектирование и реконструкция объектов капитального строительства муниципальной собственности в рамках муниципальной программы «Развитие физической культуры и спорта на территории городского округа Тольятти на 2017-2021 годы»</t>
  </si>
  <si>
    <t>020 00 S3030</t>
  </si>
  <si>
    <t>020 00 04100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</si>
  <si>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2019 ГОД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</si>
  <si>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Профилактика наркомании населения городского округа Тольятти на 2019-2023 годы</t>
    </r>
    <r>
      <rPr>
        <sz val="13"/>
        <rFont val="Calibri"/>
        <family val="2"/>
        <charset val="204"/>
      </rPr>
      <t>»</t>
    </r>
  </si>
  <si>
    <t>090 00 04360</t>
  </si>
  <si>
    <t>230 00 12390</t>
  </si>
  <si>
    <t>230 00 12000</t>
  </si>
  <si>
    <t>Муниципальная программа «Охрана, защита и воспроизводство лесов, расположенных в границах городского округа Тольятти, на 2019-2023 годы»</t>
  </si>
  <si>
    <t>230 00 S3250</t>
  </si>
  <si>
    <t>Учреждения, осуществляющие деятельность в области лесного хозяйства</t>
  </si>
  <si>
    <t>Муниципальная программа «Капитальный ремонт многоквартирных домов городского округа Тольятти на 2019-2023 годы»</t>
  </si>
  <si>
    <t>060 00 02000</t>
  </si>
  <si>
    <t>060 00 02430</t>
  </si>
  <si>
    <t>Муниципальная программа «Культура Тольятти (2019-2023гг.)»</t>
  </si>
  <si>
    <t>340 00 S5550</t>
  </si>
  <si>
    <t>Субсидии национально-культурным общественным объединениям на реализацию социально значимых мероприятий, направленных на развитие межнационального сотрудничества, сохранение и защиту самобытности, культуры, языков и традиций народов Российской Федерации, в городском округе Тольятти</t>
  </si>
  <si>
    <t xml:space="preserve">280 00 10630 </t>
  </si>
  <si>
    <t>155 00 S2000</t>
  </si>
  <si>
    <t>155 00 S2005</t>
  </si>
  <si>
    <t>от 11.12.2018 № 88</t>
  </si>
  <si>
    <t xml:space="preserve">от __________ №_____ </t>
  </si>
  <si>
    <t>перемещение, сокращение</t>
  </si>
  <si>
    <t>доп. потребность</t>
  </si>
  <si>
    <t>экономия</t>
  </si>
  <si>
    <t>обл. и федер.</t>
  </si>
  <si>
    <t>020 P5 54950</t>
  </si>
  <si>
    <t xml:space="preserve">Мероприятия по созданию условий для занятий физической культурой и спортом, массовым спортом </t>
  </si>
  <si>
    <t>Приложение 4</t>
  </si>
  <si>
    <t>330 00 04240</t>
  </si>
  <si>
    <t>110 00 75200</t>
  </si>
  <si>
    <t>220 00 75290</t>
  </si>
  <si>
    <t>Осуществление деятельности по отлову и содержанию безнадзорных животных</t>
  </si>
  <si>
    <t xml:space="preserve">330 00 L1130 </t>
  </si>
  <si>
    <t>Строительство объектов благоустройства муниципальной собственности</t>
  </si>
  <si>
    <t>020 P5 S1390</t>
  </si>
  <si>
    <t>Мероприятия по созданию и модернизации объектов спортивной инфраструктуры муниципальной собственности для занятий физической культурой и спортом</t>
  </si>
  <si>
    <t>990 00 04310</t>
  </si>
  <si>
    <t>020 00 S3350</t>
  </si>
  <si>
    <r>
      <t xml:space="preserve">Мероприятия на реализацию государственной программы Самарской области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социальной защиты населения в Самарской области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>на 2014-2021 годы</t>
    </r>
  </si>
  <si>
    <t>Сельское хозяйство и рыболовство</t>
  </si>
  <si>
    <t>130 00 75000</t>
  </si>
  <si>
    <t>130 00 75290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</si>
  <si>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</si>
  <si>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070 00 S3940</t>
  </si>
  <si>
    <t>070 00 S3950</t>
  </si>
  <si>
    <t>Субсидии некоммерческим организациям, не являющимся государственными (муниципальными) учреждениями, участвующим в охране общественного порядка на территории  городского округа Тольятти</t>
  </si>
  <si>
    <t>160 00 S3300</t>
  </si>
  <si>
    <t>Обеспечение деятельности народных дружин</t>
  </si>
  <si>
    <t>220 00 S2000</t>
  </si>
  <si>
    <t>220 00 S2001</t>
  </si>
  <si>
    <t>990 00 12000</t>
  </si>
  <si>
    <t>990 00 12150</t>
  </si>
  <si>
    <t>070 P2 51590</t>
  </si>
  <si>
    <t>Строительство объектов дошкольного образования с ясельными группами</t>
  </si>
  <si>
    <t>070 00 S1590</t>
  </si>
  <si>
    <t xml:space="preserve">010 A1S3020 </t>
  </si>
  <si>
    <t>Мероприятия на осуществление капитального ремонта зданий (помещений) муниципальных учреждений, осуществляющих деятельность в сфере культуры</t>
  </si>
  <si>
    <t>Мероприятия по проведению капитального ремонта зданий (помещений) муниципальных учреждений культуры</t>
  </si>
  <si>
    <t>010 00 76130</t>
  </si>
  <si>
    <t>Мероприятия на укрепление материально-технической базы организаций высшего образования в сфере культуры</t>
  </si>
  <si>
    <t xml:space="preserve">Мероприятия на проведение агротехнического ухода в рамках  государственной программы Самарской области «Развитие лесного хозяйства Самарской области на 2014-2030 годы» </t>
  </si>
  <si>
    <t xml:space="preserve">Мероприятия на обработку почвы под лесные культуры в рамках  государственной программы Самарской области «Развитие лесного хозяйства Самарской области на 2014-2030 годы» </t>
  </si>
  <si>
    <t xml:space="preserve">Мероприятия на лесовосстановление в рамках  государственной программы Самарской области «Развитие лесного хозяйства Самарской области на 2014-2030 годы» </t>
  </si>
  <si>
    <t>Мероприятия на дополнение лесных культур в рамках государственной программы Самарской области «Развитие лесного хозяйства Самарской области на 2014-2030 годы»</t>
  </si>
  <si>
    <t>Мероприятия на реализацию государственной программы Самарской области «Строительство, реконструкция и капитальный ремонт образовательных учреждений Самарской области» до 2025 года</t>
  </si>
  <si>
    <r>
      <t xml:space="preserve">Финансовое обеспечение дорожной деятельности в рамках реализации национального проекта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Безопасные и качественные автомобильные дороги</t>
    </r>
    <r>
      <rPr>
        <sz val="13"/>
        <rFont val="Calibri"/>
        <family val="2"/>
        <charset val="204"/>
      </rPr>
      <t>»</t>
    </r>
  </si>
  <si>
    <t>152 R1 53930</t>
  </si>
  <si>
    <t>120 I5 55270</t>
  </si>
  <si>
    <r>
      <t xml:space="preserve">Субсидии в рамках реализации национального проекта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Малое и среднее предпринимательство и поддержка индивидуальной предпринимательской инициативы</t>
    </r>
    <r>
      <rPr>
        <sz val="13"/>
        <rFont val="Calibri"/>
        <family val="2"/>
        <charset val="204"/>
      </rPr>
      <t>»</t>
    </r>
  </si>
  <si>
    <t>990 00 12380</t>
  </si>
  <si>
    <t>280 00 76180</t>
  </si>
  <si>
    <t xml:space="preserve">Мероприятия на поддержку общественного самоуправления в части содержания управляющих микрорайонами </t>
  </si>
  <si>
    <t>990 00 79800</t>
  </si>
  <si>
    <t>990 00 S9800</t>
  </si>
  <si>
    <t>Предоставление социальных выплат на улучшение жилищных условий гражданам, признанным нуждающимися, с участием в софинансировании средств резервного фонда Губернатора Самарской области</t>
  </si>
  <si>
    <t xml:space="preserve">990 00 Z0820  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</si>
  <si>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2018-2024 годы</t>
    </r>
    <r>
      <rPr>
        <sz val="13"/>
        <rFont val="Calibri"/>
        <family val="2"/>
        <charset val="204"/>
      </rPr>
      <t>»</t>
    </r>
  </si>
  <si>
    <t>Реализация программ формирования современной городской среды</t>
  </si>
  <si>
    <t>340 F2 55550</t>
  </si>
  <si>
    <t xml:space="preserve">330 00 S1130  </t>
  </si>
  <si>
    <t>010 00 S3560</t>
  </si>
  <si>
    <t>Строительство и реконструкция объектов культуры</t>
  </si>
  <si>
    <t>020 P5 S4950</t>
  </si>
  <si>
    <t>Создание условий для занятий физической культурой и спортом , массовым спортом</t>
  </si>
  <si>
    <t>240 G1 73520</t>
  </si>
  <si>
    <t>Разработка и корректировка проектной сметной документации и производство работ по ликвидации и рекультивации массивов существующих объектов размещения отходов (национальный проект) в рамках Государственной программы Самарской области «Охрана окружающей среды Самарской области на 2014-2025 годы и на период до 2030 года»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</si>
</sst>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#,##0.0"/>
  </numFmts>
  <fonts count="17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Calibri"/>
      <family val="2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3"/>
      <name val="Arial Cyr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wrapText="1"/>
    </xf>
    <xf numFmtId="3" fontId="8" fillId="0" borderId="1" xfId="5" applyNumberFormat="1" applyFont="1" applyFill="1" applyBorder="1" applyAlignment="1">
      <alignment horizontal="center"/>
    </xf>
    <xf numFmtId="3" fontId="2" fillId="0" borderId="1" xfId="5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6" fillId="0" borderId="1" xfId="5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wrapText="1"/>
    </xf>
    <xf numFmtId="3" fontId="8" fillId="0" borderId="1" xfId="6" applyNumberFormat="1" applyFont="1" applyFill="1" applyBorder="1" applyAlignment="1">
      <alignment horizontal="center"/>
    </xf>
    <xf numFmtId="3" fontId="2" fillId="0" borderId="1" xfId="6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 wrapText="1"/>
    </xf>
    <xf numFmtId="3" fontId="2" fillId="0" borderId="1" xfId="3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49" fontId="6" fillId="0" borderId="1" xfId="5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wrapText="1"/>
    </xf>
    <xf numFmtId="49" fontId="6" fillId="0" borderId="1" xfId="6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left" wrapText="1"/>
    </xf>
    <xf numFmtId="49" fontId="8" fillId="0" borderId="1" xfId="5" applyNumberFormat="1" applyFont="1" applyFill="1" applyBorder="1" applyAlignment="1">
      <alignment horizontal="center"/>
    </xf>
    <xf numFmtId="11" fontId="14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6" fillId="0" borderId="1" xfId="4" applyNumberFormat="1" applyFont="1" applyFill="1" applyBorder="1" applyAlignment="1">
      <alignment horizontal="left" wrapText="1"/>
    </xf>
    <xf numFmtId="49" fontId="8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 wrapText="1"/>
    </xf>
    <xf numFmtId="11" fontId="6" fillId="0" borderId="1" xfId="0" applyNumberFormat="1" applyFont="1" applyFill="1" applyBorder="1" applyAlignment="1">
      <alignment wrapText="1"/>
    </xf>
    <xf numFmtId="11" fontId="8" fillId="0" borderId="1" xfId="0" applyNumberFormat="1" applyFont="1" applyFill="1" applyBorder="1" applyAlignment="1">
      <alignment wrapText="1"/>
    </xf>
    <xf numFmtId="49" fontId="2" fillId="0" borderId="1" xfId="3" applyNumberFormat="1" applyFont="1" applyFill="1" applyBorder="1" applyAlignment="1">
      <alignment horizontal="center"/>
    </xf>
    <xf numFmtId="11" fontId="2" fillId="0" borderId="1" xfId="3" applyNumberFormat="1" applyFont="1" applyFill="1" applyBorder="1" applyAlignment="1">
      <alignment horizontal="left" wrapText="1"/>
    </xf>
    <xf numFmtId="3" fontId="2" fillId="0" borderId="1" xfId="3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center"/>
    </xf>
    <xf numFmtId="0" fontId="13" fillId="0" borderId="0" xfId="0" applyFont="1" applyFill="1"/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3" fontId="3" fillId="0" borderId="1" xfId="5" applyNumberFormat="1" applyFont="1" applyFill="1" applyBorder="1" applyAlignment="1">
      <alignment horizontal="center"/>
    </xf>
    <xf numFmtId="49" fontId="3" fillId="0" borderId="1" xfId="5" applyNumberFormat="1" applyFont="1" applyFill="1" applyBorder="1" applyAlignment="1">
      <alignment horizontal="center"/>
    </xf>
    <xf numFmtId="49" fontId="3" fillId="0" borderId="1" xfId="6" applyNumberFormat="1" applyFont="1" applyFill="1" applyBorder="1" applyAlignment="1">
      <alignment horizontal="center"/>
    </xf>
    <xf numFmtId="49" fontId="3" fillId="0" borderId="1" xfId="4" applyNumberFormat="1" applyFont="1" applyFill="1" applyBorder="1" applyAlignment="1">
      <alignment horizontal="left" wrapText="1"/>
    </xf>
    <xf numFmtId="11" fontId="3" fillId="0" borderId="1" xfId="0" applyNumberFormat="1" applyFont="1" applyFill="1" applyBorder="1" applyAlignment="1">
      <alignment wrapText="1"/>
    </xf>
    <xf numFmtId="49" fontId="15" fillId="0" borderId="1" xfId="0" applyNumberFormat="1" applyFont="1" applyFill="1" applyBorder="1" applyAlignment="1">
      <alignment horizontal="center" wrapText="1"/>
    </xf>
    <xf numFmtId="164" fontId="15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3" fontId="16" fillId="0" borderId="1" xfId="0" applyNumberFormat="1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left" wrapText="1"/>
    </xf>
    <xf numFmtId="11" fontId="14" fillId="0" borderId="1" xfId="0" applyNumberFormat="1" applyFont="1" applyFill="1" applyBorder="1" applyAlignment="1">
      <alignment horizontal="left" wrapText="1"/>
    </xf>
    <xf numFmtId="0" fontId="2" fillId="0" borderId="1" xfId="1" applyFont="1" applyFill="1" applyBorder="1" applyAlignment="1">
      <alignment vertical="center" wrapText="1"/>
    </xf>
    <xf numFmtId="49" fontId="2" fillId="0" borderId="1" xfId="1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wrapText="1"/>
    </xf>
    <xf numFmtId="0" fontId="0" fillId="2" borderId="0" xfId="0" applyFont="1" applyFill="1"/>
    <xf numFmtId="0" fontId="0" fillId="2" borderId="1" xfId="0" applyFont="1" applyFill="1" applyBorder="1"/>
    <xf numFmtId="3" fontId="16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 wrapText="1"/>
    </xf>
    <xf numFmtId="0" fontId="0" fillId="3" borderId="0" xfId="0" applyFont="1" applyFill="1"/>
    <xf numFmtId="0" fontId="2" fillId="3" borderId="1" xfId="0" applyFont="1" applyFill="1" applyBorder="1" applyAlignment="1">
      <alignment wrapText="1"/>
    </xf>
    <xf numFmtId="3" fontId="2" fillId="3" borderId="1" xfId="0" applyNumberFormat="1" applyFont="1" applyFill="1" applyBorder="1" applyAlignment="1">
      <alignment horizontal="center"/>
    </xf>
    <xf numFmtId="0" fontId="0" fillId="3" borderId="1" xfId="0" applyFont="1" applyFill="1" applyBorder="1"/>
    <xf numFmtId="3" fontId="16" fillId="3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</cellXfs>
  <cellStyles count="7">
    <cellStyle name="Обычный" xfId="0" builtinId="0"/>
    <cellStyle name="Обычный 2" xfId="1"/>
    <cellStyle name="Обычный 3" xfId="2"/>
    <cellStyle name="Обычный 8" xfId="3"/>
    <cellStyle name="Процентный" xfId="4" builtinId="5"/>
    <cellStyle name="Финансовый [0]" xfId="5" builtinId="6"/>
    <cellStyle name="Финансовый [0]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L1616"/>
  <sheetViews>
    <sheetView showZeros="0" tabSelected="1" view="pageBreakPreview" topLeftCell="A4" zoomScaleNormal="80" zoomScaleSheetLayoutView="100" workbookViewId="0">
      <selection activeCell="B1553" sqref="B1553"/>
    </sheetView>
  </sheetViews>
  <sheetFormatPr defaultRowHeight="16.5"/>
  <cols>
    <col min="1" max="1" width="67.7109375" style="3" customWidth="1"/>
    <col min="2" max="2" width="6" style="4" customWidth="1"/>
    <col min="3" max="4" width="5.85546875" style="5" customWidth="1"/>
    <col min="5" max="5" width="15.7109375" style="4" customWidth="1"/>
    <col min="6" max="6" width="8" style="5" bestFit="1" customWidth="1"/>
    <col min="7" max="7" width="18" style="1" hidden="1" customWidth="1"/>
    <col min="8" max="8" width="17.42578125" style="1" hidden="1" customWidth="1"/>
    <col min="9" max="9" width="19.85546875" style="1" hidden="1" customWidth="1"/>
    <col min="10" max="10" width="18.28515625" style="1" hidden="1" customWidth="1"/>
    <col min="11" max="13" width="18" style="1" hidden="1" customWidth="1"/>
    <col min="14" max="14" width="17.42578125" style="1" hidden="1" customWidth="1"/>
    <col min="15" max="15" width="19.85546875" style="1" hidden="1" customWidth="1"/>
    <col min="16" max="16" width="18.28515625" style="1" hidden="1" customWidth="1"/>
    <col min="17" max="17" width="9.140625" style="1" hidden="1" customWidth="1"/>
    <col min="18" max="18" width="11.42578125" style="1" hidden="1" customWidth="1"/>
    <col min="19" max="19" width="18.140625" style="1" hidden="1" customWidth="1"/>
    <col min="20" max="20" width="18.28515625" style="1" hidden="1" customWidth="1"/>
    <col min="21" max="21" width="19.85546875" style="1" hidden="1" customWidth="1"/>
    <col min="22" max="22" width="18.28515625" style="1" hidden="1" customWidth="1"/>
    <col min="23" max="23" width="9.140625" style="1" hidden="1" customWidth="1"/>
    <col min="24" max="24" width="13.85546875" style="1" hidden="1" customWidth="1"/>
    <col min="25" max="25" width="16.140625" style="1" hidden="1" customWidth="1"/>
    <col min="26" max="26" width="17.42578125" style="1" hidden="1" customWidth="1"/>
    <col min="27" max="27" width="19.85546875" style="1" hidden="1" customWidth="1"/>
    <col min="28" max="28" width="18.28515625" style="1" hidden="1" customWidth="1"/>
    <col min="29" max="29" width="9.140625" style="1" hidden="1" customWidth="1"/>
    <col min="30" max="30" width="13.85546875" style="1" hidden="1" customWidth="1"/>
    <col min="31" max="31" width="15.42578125" style="1" hidden="1" customWidth="1"/>
    <col min="32" max="32" width="17.7109375" style="1" hidden="1" customWidth="1"/>
    <col min="33" max="33" width="11.5703125" style="1" hidden="1" customWidth="1"/>
    <col min="34" max="34" width="10.42578125" style="1" hidden="1" customWidth="1"/>
    <col min="35" max="35" width="0" style="1" hidden="1" customWidth="1"/>
    <col min="36" max="36" width="11.7109375" style="1" hidden="1" customWidth="1"/>
    <col min="37" max="37" width="16.140625" style="1" customWidth="1"/>
    <col min="38" max="38" width="17.7109375" style="1" customWidth="1"/>
    <col min="39" max="16384" width="9.140625" style="1"/>
  </cols>
  <sheetData>
    <row r="1" spans="1:38">
      <c r="A1" s="114" t="s">
        <v>732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</row>
    <row r="2" spans="1:38">
      <c r="A2" s="114" t="s">
        <v>403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</row>
    <row r="3" spans="1:38">
      <c r="A3" s="114" t="s">
        <v>725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</row>
    <row r="4" spans="1:38" ht="30.75" customHeight="1"/>
    <row r="5" spans="1:38">
      <c r="A5" s="114" t="s">
        <v>490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</row>
    <row r="6" spans="1:38">
      <c r="A6" s="114" t="s">
        <v>403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</row>
    <row r="7" spans="1:38">
      <c r="A7" s="114" t="s">
        <v>724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</row>
    <row r="8" spans="1:38" ht="35.25" customHeight="1">
      <c r="A8" s="109"/>
      <c r="B8" s="109"/>
      <c r="C8" s="109"/>
      <c r="D8" s="109"/>
      <c r="E8" s="109"/>
      <c r="F8" s="109"/>
    </row>
    <row r="9" spans="1:38" ht="194.25" customHeight="1">
      <c r="A9" s="113" t="s">
        <v>707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</row>
    <row r="10" spans="1:38" ht="41.25" customHeight="1">
      <c r="A10" s="111" t="s">
        <v>0</v>
      </c>
      <c r="B10" s="112" t="s">
        <v>1</v>
      </c>
      <c r="C10" s="108" t="s">
        <v>2</v>
      </c>
      <c r="D10" s="108" t="s">
        <v>3</v>
      </c>
      <c r="E10" s="108" t="s">
        <v>4</v>
      </c>
      <c r="F10" s="108" t="s">
        <v>5</v>
      </c>
      <c r="G10" s="110" t="s">
        <v>402</v>
      </c>
      <c r="H10" s="110"/>
      <c r="I10" s="107" t="s">
        <v>726</v>
      </c>
      <c r="J10" s="107" t="s">
        <v>727</v>
      </c>
      <c r="K10" s="107" t="s">
        <v>728</v>
      </c>
      <c r="L10" s="107" t="s">
        <v>729</v>
      </c>
      <c r="M10" s="110" t="s">
        <v>402</v>
      </c>
      <c r="N10" s="110"/>
      <c r="O10" s="107" t="s">
        <v>726</v>
      </c>
      <c r="P10" s="107" t="s">
        <v>727</v>
      </c>
      <c r="Q10" s="107" t="s">
        <v>728</v>
      </c>
      <c r="R10" s="107" t="s">
        <v>729</v>
      </c>
      <c r="S10" s="110" t="s">
        <v>402</v>
      </c>
      <c r="T10" s="110"/>
      <c r="U10" s="107" t="s">
        <v>726</v>
      </c>
      <c r="V10" s="107" t="s">
        <v>727</v>
      </c>
      <c r="W10" s="107" t="s">
        <v>728</v>
      </c>
      <c r="X10" s="107" t="s">
        <v>729</v>
      </c>
      <c r="Y10" s="110" t="s">
        <v>402</v>
      </c>
      <c r="Z10" s="110"/>
      <c r="AA10" s="107" t="s">
        <v>726</v>
      </c>
      <c r="AB10" s="107" t="s">
        <v>727</v>
      </c>
      <c r="AC10" s="107" t="s">
        <v>728</v>
      </c>
      <c r="AD10" s="107" t="s">
        <v>729</v>
      </c>
      <c r="AE10" s="110" t="s">
        <v>402</v>
      </c>
      <c r="AF10" s="110"/>
      <c r="AG10" s="107" t="s">
        <v>726</v>
      </c>
      <c r="AH10" s="107" t="s">
        <v>727</v>
      </c>
      <c r="AI10" s="107" t="s">
        <v>728</v>
      </c>
      <c r="AJ10" s="107" t="s">
        <v>729</v>
      </c>
      <c r="AK10" s="110" t="s">
        <v>402</v>
      </c>
      <c r="AL10" s="110"/>
    </row>
    <row r="11" spans="1:38" ht="56.25" hidden="1" customHeight="1">
      <c r="A11" s="111"/>
      <c r="B11" s="112"/>
      <c r="C11" s="108"/>
      <c r="D11" s="108"/>
      <c r="E11" s="108"/>
      <c r="F11" s="108"/>
      <c r="G11" s="110" t="s">
        <v>57</v>
      </c>
      <c r="H11" s="110" t="s">
        <v>471</v>
      </c>
      <c r="I11" s="107"/>
      <c r="J11" s="107"/>
      <c r="K11" s="107"/>
      <c r="L11" s="107"/>
      <c r="M11" s="110" t="s">
        <v>57</v>
      </c>
      <c r="N11" s="110" t="s">
        <v>471</v>
      </c>
      <c r="O11" s="107"/>
      <c r="P11" s="107"/>
      <c r="Q11" s="107"/>
      <c r="R11" s="107"/>
      <c r="S11" s="110" t="s">
        <v>57</v>
      </c>
      <c r="T11" s="110" t="s">
        <v>471</v>
      </c>
      <c r="U11" s="107"/>
      <c r="V11" s="107"/>
      <c r="W11" s="107"/>
      <c r="X11" s="107"/>
      <c r="Y11" s="110" t="s">
        <v>57</v>
      </c>
      <c r="Z11" s="110" t="s">
        <v>471</v>
      </c>
      <c r="AA11" s="107"/>
      <c r="AB11" s="107"/>
      <c r="AC11" s="107"/>
      <c r="AD11" s="107"/>
      <c r="AE11" s="110" t="s">
        <v>57</v>
      </c>
      <c r="AF11" s="110" t="s">
        <v>471</v>
      </c>
      <c r="AG11" s="107"/>
      <c r="AH11" s="107"/>
      <c r="AI11" s="107"/>
      <c r="AJ11" s="107"/>
      <c r="AK11" s="110" t="s">
        <v>57</v>
      </c>
      <c r="AL11" s="110" t="s">
        <v>471</v>
      </c>
    </row>
    <row r="12" spans="1:38" ht="48" hidden="1" customHeight="1">
      <c r="A12" s="111"/>
      <c r="B12" s="112"/>
      <c r="C12" s="108"/>
      <c r="D12" s="108"/>
      <c r="E12" s="108"/>
      <c r="F12" s="108"/>
      <c r="G12" s="110"/>
      <c r="H12" s="110"/>
      <c r="I12" s="107"/>
      <c r="J12" s="107"/>
      <c r="K12" s="107"/>
      <c r="L12" s="107"/>
      <c r="M12" s="110"/>
      <c r="N12" s="110"/>
      <c r="O12" s="107"/>
      <c r="P12" s="107"/>
      <c r="Q12" s="107"/>
      <c r="R12" s="107"/>
      <c r="S12" s="110"/>
      <c r="T12" s="110"/>
      <c r="U12" s="107"/>
      <c r="V12" s="107"/>
      <c r="W12" s="107"/>
      <c r="X12" s="107"/>
      <c r="Y12" s="110"/>
      <c r="Z12" s="110"/>
      <c r="AA12" s="107"/>
      <c r="AB12" s="107"/>
      <c r="AC12" s="107"/>
      <c r="AD12" s="107"/>
      <c r="AE12" s="110"/>
      <c r="AF12" s="110"/>
      <c r="AG12" s="107"/>
      <c r="AH12" s="107"/>
      <c r="AI12" s="107"/>
      <c r="AJ12" s="107"/>
      <c r="AK12" s="110"/>
      <c r="AL12" s="110"/>
    </row>
    <row r="13" spans="1:38" ht="20.25" hidden="1">
      <c r="A13" s="20" t="s">
        <v>77</v>
      </c>
      <c r="B13" s="21">
        <v>900</v>
      </c>
      <c r="C13" s="22"/>
      <c r="D13" s="22"/>
      <c r="E13" s="21"/>
      <c r="F13" s="21"/>
      <c r="G13" s="6">
        <f t="shared" ref="G13" si="0">G15+G35+G47</f>
        <v>121061</v>
      </c>
      <c r="H13" s="6">
        <f t="shared" ref="H13:N13" si="1">H15+H35+H47</f>
        <v>0</v>
      </c>
      <c r="I13" s="6">
        <f t="shared" si="1"/>
        <v>0</v>
      </c>
      <c r="J13" s="6">
        <f t="shared" si="1"/>
        <v>0</v>
      </c>
      <c r="K13" s="6">
        <f t="shared" si="1"/>
        <v>0</v>
      </c>
      <c r="L13" s="6">
        <f t="shared" si="1"/>
        <v>0</v>
      </c>
      <c r="M13" s="6">
        <f t="shared" si="1"/>
        <v>121061</v>
      </c>
      <c r="N13" s="6">
        <f t="shared" si="1"/>
        <v>0</v>
      </c>
      <c r="O13" s="6">
        <f t="shared" ref="O13:T13" si="2">O15+O35+O47</f>
        <v>0</v>
      </c>
      <c r="P13" s="6">
        <f t="shared" si="2"/>
        <v>0</v>
      </c>
      <c r="Q13" s="6">
        <f t="shared" si="2"/>
        <v>0</v>
      </c>
      <c r="R13" s="6">
        <f t="shared" si="2"/>
        <v>0</v>
      </c>
      <c r="S13" s="6">
        <f t="shared" si="2"/>
        <v>121061</v>
      </c>
      <c r="T13" s="6">
        <f t="shared" si="2"/>
        <v>0</v>
      </c>
      <c r="U13" s="6">
        <f t="shared" ref="U13:Z13" si="3">U15+U35+U47</f>
        <v>0</v>
      </c>
      <c r="V13" s="6">
        <f t="shared" si="3"/>
        <v>0</v>
      </c>
      <c r="W13" s="6">
        <f t="shared" si="3"/>
        <v>0</v>
      </c>
      <c r="X13" s="6">
        <f t="shared" si="3"/>
        <v>0</v>
      </c>
      <c r="Y13" s="6">
        <f t="shared" si="3"/>
        <v>121061</v>
      </c>
      <c r="Z13" s="6">
        <f t="shared" si="3"/>
        <v>0</v>
      </c>
      <c r="AA13" s="6">
        <f t="shared" ref="AA13:AF13" si="4">AA15+AA35+AA47</f>
        <v>0</v>
      </c>
      <c r="AB13" s="6">
        <f t="shared" si="4"/>
        <v>2436</v>
      </c>
      <c r="AC13" s="6">
        <f t="shared" si="4"/>
        <v>0</v>
      </c>
      <c r="AD13" s="6">
        <f t="shared" si="4"/>
        <v>0</v>
      </c>
      <c r="AE13" s="6">
        <f t="shared" si="4"/>
        <v>123497</v>
      </c>
      <c r="AF13" s="6">
        <f t="shared" si="4"/>
        <v>0</v>
      </c>
      <c r="AG13" s="6">
        <f t="shared" ref="AG13:AL13" si="5">AG15+AG35+AG47</f>
        <v>0</v>
      </c>
      <c r="AH13" s="6">
        <f t="shared" si="5"/>
        <v>0</v>
      </c>
      <c r="AI13" s="6">
        <f t="shared" si="5"/>
        <v>0</v>
      </c>
      <c r="AJ13" s="6">
        <f t="shared" si="5"/>
        <v>0</v>
      </c>
      <c r="AK13" s="6">
        <f t="shared" si="5"/>
        <v>123497</v>
      </c>
      <c r="AL13" s="6">
        <f t="shared" si="5"/>
        <v>0</v>
      </c>
    </row>
    <row r="14" spans="1:38" s="72" customFormat="1" hidden="1">
      <c r="A14" s="73"/>
      <c r="B14" s="27"/>
      <c r="C14" s="56"/>
      <c r="D14" s="56"/>
      <c r="E14" s="27"/>
      <c r="F14" s="27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</row>
    <row r="15" spans="1:38" ht="75" hidden="1">
      <c r="A15" s="23" t="s">
        <v>78</v>
      </c>
      <c r="B15" s="24">
        <f>B13</f>
        <v>900</v>
      </c>
      <c r="C15" s="24" t="s">
        <v>21</v>
      </c>
      <c r="D15" s="24" t="s">
        <v>79</v>
      </c>
      <c r="E15" s="24"/>
      <c r="F15" s="24"/>
      <c r="G15" s="7">
        <f t="shared" ref="G15:V16" si="6">G16</f>
        <v>70695</v>
      </c>
      <c r="H15" s="7">
        <f t="shared" si="6"/>
        <v>0</v>
      </c>
      <c r="I15" s="7">
        <f t="shared" si="6"/>
        <v>0</v>
      </c>
      <c r="J15" s="7">
        <f t="shared" si="6"/>
        <v>0</v>
      </c>
      <c r="K15" s="7">
        <f t="shared" si="6"/>
        <v>0</v>
      </c>
      <c r="L15" s="7">
        <f t="shared" si="6"/>
        <v>0</v>
      </c>
      <c r="M15" s="7">
        <f t="shared" si="6"/>
        <v>70695</v>
      </c>
      <c r="N15" s="7">
        <f t="shared" si="6"/>
        <v>0</v>
      </c>
      <c r="O15" s="7">
        <f t="shared" si="6"/>
        <v>0</v>
      </c>
      <c r="P15" s="7">
        <f t="shared" si="6"/>
        <v>0</v>
      </c>
      <c r="Q15" s="7">
        <f t="shared" si="6"/>
        <v>0</v>
      </c>
      <c r="R15" s="7">
        <f t="shared" si="6"/>
        <v>0</v>
      </c>
      <c r="S15" s="7">
        <f t="shared" si="6"/>
        <v>70695</v>
      </c>
      <c r="T15" s="7">
        <f t="shared" si="6"/>
        <v>0</v>
      </c>
      <c r="U15" s="7">
        <f t="shared" si="6"/>
        <v>0</v>
      </c>
      <c r="V15" s="7">
        <f t="shared" si="6"/>
        <v>0</v>
      </c>
      <c r="W15" s="7">
        <f t="shared" ref="U15:AJ16" si="7">W16</f>
        <v>0</v>
      </c>
      <c r="X15" s="7">
        <f t="shared" si="7"/>
        <v>0</v>
      </c>
      <c r="Y15" s="7">
        <f t="shared" si="7"/>
        <v>70695</v>
      </c>
      <c r="Z15" s="7">
        <f t="shared" si="7"/>
        <v>0</v>
      </c>
      <c r="AA15" s="7">
        <f t="shared" si="7"/>
        <v>0</v>
      </c>
      <c r="AB15" s="7">
        <f t="shared" si="7"/>
        <v>2436</v>
      </c>
      <c r="AC15" s="7">
        <f t="shared" si="7"/>
        <v>0</v>
      </c>
      <c r="AD15" s="7">
        <f t="shared" si="7"/>
        <v>0</v>
      </c>
      <c r="AE15" s="7">
        <f t="shared" si="7"/>
        <v>73131</v>
      </c>
      <c r="AF15" s="7">
        <f t="shared" si="7"/>
        <v>0</v>
      </c>
      <c r="AG15" s="7">
        <f t="shared" si="7"/>
        <v>0</v>
      </c>
      <c r="AH15" s="7">
        <f t="shared" si="7"/>
        <v>0</v>
      </c>
      <c r="AI15" s="7">
        <f t="shared" si="7"/>
        <v>0</v>
      </c>
      <c r="AJ15" s="7">
        <f t="shared" si="7"/>
        <v>0</v>
      </c>
      <c r="AK15" s="7">
        <f t="shared" ref="AG15:AL16" si="8">AK16</f>
        <v>73131</v>
      </c>
      <c r="AL15" s="7">
        <f t="shared" si="8"/>
        <v>0</v>
      </c>
    </row>
    <row r="16" spans="1:38" ht="17.100000000000001" hidden="1" customHeight="1">
      <c r="A16" s="25" t="s">
        <v>61</v>
      </c>
      <c r="B16" s="26">
        <f>B15</f>
        <v>900</v>
      </c>
      <c r="C16" s="26" t="s">
        <v>21</v>
      </c>
      <c r="D16" s="26" t="s">
        <v>79</v>
      </c>
      <c r="E16" s="26" t="s">
        <v>62</v>
      </c>
      <c r="F16" s="26"/>
      <c r="G16" s="8">
        <f t="shared" si="6"/>
        <v>70695</v>
      </c>
      <c r="H16" s="8">
        <f t="shared" si="6"/>
        <v>0</v>
      </c>
      <c r="I16" s="8">
        <f t="shared" si="6"/>
        <v>0</v>
      </c>
      <c r="J16" s="8">
        <f t="shared" si="6"/>
        <v>0</v>
      </c>
      <c r="K16" s="8">
        <f t="shared" si="6"/>
        <v>0</v>
      </c>
      <c r="L16" s="8">
        <f t="shared" si="6"/>
        <v>0</v>
      </c>
      <c r="M16" s="8">
        <f t="shared" si="6"/>
        <v>70695</v>
      </c>
      <c r="N16" s="8">
        <f t="shared" si="6"/>
        <v>0</v>
      </c>
      <c r="O16" s="8">
        <f t="shared" si="6"/>
        <v>0</v>
      </c>
      <c r="P16" s="8">
        <f t="shared" si="6"/>
        <v>0</v>
      </c>
      <c r="Q16" s="8">
        <f t="shared" si="6"/>
        <v>0</v>
      </c>
      <c r="R16" s="8">
        <f t="shared" si="6"/>
        <v>0</v>
      </c>
      <c r="S16" s="8">
        <f t="shared" si="6"/>
        <v>70695</v>
      </c>
      <c r="T16" s="8">
        <f t="shared" si="6"/>
        <v>0</v>
      </c>
      <c r="U16" s="8">
        <f t="shared" si="7"/>
        <v>0</v>
      </c>
      <c r="V16" s="8">
        <f t="shared" si="7"/>
        <v>0</v>
      </c>
      <c r="W16" s="8">
        <f t="shared" si="7"/>
        <v>0</v>
      </c>
      <c r="X16" s="8">
        <f t="shared" si="7"/>
        <v>0</v>
      </c>
      <c r="Y16" s="8">
        <f t="shared" si="7"/>
        <v>70695</v>
      </c>
      <c r="Z16" s="8">
        <f t="shared" si="7"/>
        <v>0</v>
      </c>
      <c r="AA16" s="8">
        <f t="shared" si="7"/>
        <v>0</v>
      </c>
      <c r="AB16" s="8">
        <f t="shared" si="7"/>
        <v>2436</v>
      </c>
      <c r="AC16" s="8">
        <f t="shared" si="7"/>
        <v>0</v>
      </c>
      <c r="AD16" s="8">
        <f t="shared" si="7"/>
        <v>0</v>
      </c>
      <c r="AE16" s="8">
        <f t="shared" si="7"/>
        <v>73131</v>
      </c>
      <c r="AF16" s="8">
        <f t="shared" si="7"/>
        <v>0</v>
      </c>
      <c r="AG16" s="8">
        <f t="shared" si="8"/>
        <v>0</v>
      </c>
      <c r="AH16" s="8">
        <f t="shared" si="8"/>
        <v>0</v>
      </c>
      <c r="AI16" s="8">
        <f t="shared" si="8"/>
        <v>0</v>
      </c>
      <c r="AJ16" s="8">
        <f t="shared" si="8"/>
        <v>0</v>
      </c>
      <c r="AK16" s="8">
        <f t="shared" si="8"/>
        <v>73131</v>
      </c>
      <c r="AL16" s="8">
        <f t="shared" si="8"/>
        <v>0</v>
      </c>
    </row>
    <row r="17" spans="1:38" ht="33" hidden="1">
      <c r="A17" s="25" t="s">
        <v>80</v>
      </c>
      <c r="B17" s="26">
        <f>B16</f>
        <v>900</v>
      </c>
      <c r="C17" s="26" t="s">
        <v>21</v>
      </c>
      <c r="D17" s="26" t="s">
        <v>79</v>
      </c>
      <c r="E17" s="26" t="s">
        <v>81</v>
      </c>
      <c r="F17" s="26"/>
      <c r="G17" s="8">
        <f>G18+G21+G24</f>
        <v>70695</v>
      </c>
      <c r="H17" s="8">
        <f t="shared" ref="H17:N17" si="9">H18+H21+H24</f>
        <v>0</v>
      </c>
      <c r="I17" s="8">
        <f t="shared" si="9"/>
        <v>0</v>
      </c>
      <c r="J17" s="8">
        <f t="shared" si="9"/>
        <v>0</v>
      </c>
      <c r="K17" s="8">
        <f t="shared" si="9"/>
        <v>0</v>
      </c>
      <c r="L17" s="8">
        <f t="shared" si="9"/>
        <v>0</v>
      </c>
      <c r="M17" s="8">
        <f t="shared" si="9"/>
        <v>70695</v>
      </c>
      <c r="N17" s="8">
        <f t="shared" si="9"/>
        <v>0</v>
      </c>
      <c r="O17" s="8">
        <f t="shared" ref="O17:T17" si="10">O18+O21+O24</f>
        <v>0</v>
      </c>
      <c r="P17" s="8">
        <f t="shared" si="10"/>
        <v>0</v>
      </c>
      <c r="Q17" s="8">
        <f t="shared" si="10"/>
        <v>0</v>
      </c>
      <c r="R17" s="8">
        <f t="shared" si="10"/>
        <v>0</v>
      </c>
      <c r="S17" s="8">
        <f t="shared" si="10"/>
        <v>70695</v>
      </c>
      <c r="T17" s="8">
        <f t="shared" si="10"/>
        <v>0</v>
      </c>
      <c r="U17" s="8">
        <f t="shared" ref="U17:Z17" si="11">U18+U21+U24</f>
        <v>0</v>
      </c>
      <c r="V17" s="8">
        <f t="shared" si="11"/>
        <v>0</v>
      </c>
      <c r="W17" s="8">
        <f t="shared" si="11"/>
        <v>0</v>
      </c>
      <c r="X17" s="8">
        <f t="shared" si="11"/>
        <v>0</v>
      </c>
      <c r="Y17" s="8">
        <f t="shared" si="11"/>
        <v>70695</v>
      </c>
      <c r="Z17" s="8">
        <f t="shared" si="11"/>
        <v>0</v>
      </c>
      <c r="AA17" s="8">
        <f t="shared" ref="AA17:AF17" si="12">AA18+AA21+AA24</f>
        <v>0</v>
      </c>
      <c r="AB17" s="8">
        <f t="shared" si="12"/>
        <v>2436</v>
      </c>
      <c r="AC17" s="8">
        <f t="shared" si="12"/>
        <v>0</v>
      </c>
      <c r="AD17" s="8">
        <f t="shared" si="12"/>
        <v>0</v>
      </c>
      <c r="AE17" s="8">
        <f t="shared" si="12"/>
        <v>73131</v>
      </c>
      <c r="AF17" s="8">
        <f t="shared" si="12"/>
        <v>0</v>
      </c>
      <c r="AG17" s="8">
        <f t="shared" ref="AG17:AL17" si="13">AG18+AG21+AG24</f>
        <v>0</v>
      </c>
      <c r="AH17" s="8">
        <f t="shared" si="13"/>
        <v>0</v>
      </c>
      <c r="AI17" s="8">
        <f t="shared" si="13"/>
        <v>0</v>
      </c>
      <c r="AJ17" s="8">
        <f t="shared" si="13"/>
        <v>0</v>
      </c>
      <c r="AK17" s="8">
        <f t="shared" si="13"/>
        <v>73131</v>
      </c>
      <c r="AL17" s="8">
        <f t="shared" si="13"/>
        <v>0</v>
      </c>
    </row>
    <row r="18" spans="1:38" ht="33" hidden="1">
      <c r="A18" s="25" t="s">
        <v>82</v>
      </c>
      <c r="B18" s="26">
        <f>B17</f>
        <v>900</v>
      </c>
      <c r="C18" s="26" t="s">
        <v>21</v>
      </c>
      <c r="D18" s="26" t="s">
        <v>79</v>
      </c>
      <c r="E18" s="26" t="s">
        <v>83</v>
      </c>
      <c r="F18" s="26"/>
      <c r="G18" s="8">
        <f t="shared" ref="G18:V19" si="14">G19</f>
        <v>2288</v>
      </c>
      <c r="H18" s="8">
        <f t="shared" si="14"/>
        <v>0</v>
      </c>
      <c r="I18" s="8">
        <f t="shared" si="14"/>
        <v>0</v>
      </c>
      <c r="J18" s="8">
        <f t="shared" si="14"/>
        <v>0</v>
      </c>
      <c r="K18" s="8">
        <f t="shared" si="14"/>
        <v>0</v>
      </c>
      <c r="L18" s="8">
        <f t="shared" si="14"/>
        <v>0</v>
      </c>
      <c r="M18" s="8">
        <f t="shared" si="14"/>
        <v>2288</v>
      </c>
      <c r="N18" s="8">
        <f t="shared" si="14"/>
        <v>0</v>
      </c>
      <c r="O18" s="8">
        <f t="shared" si="14"/>
        <v>0</v>
      </c>
      <c r="P18" s="8">
        <f t="shared" si="14"/>
        <v>0</v>
      </c>
      <c r="Q18" s="8">
        <f t="shared" si="14"/>
        <v>0</v>
      </c>
      <c r="R18" s="8">
        <f t="shared" si="14"/>
        <v>0</v>
      </c>
      <c r="S18" s="8">
        <f t="shared" si="14"/>
        <v>2288</v>
      </c>
      <c r="T18" s="8">
        <f t="shared" si="14"/>
        <v>0</v>
      </c>
      <c r="U18" s="8">
        <f t="shared" si="14"/>
        <v>0</v>
      </c>
      <c r="V18" s="8">
        <f t="shared" si="14"/>
        <v>0</v>
      </c>
      <c r="W18" s="8">
        <f t="shared" ref="U18:AJ19" si="15">W19</f>
        <v>0</v>
      </c>
      <c r="X18" s="8">
        <f t="shared" si="15"/>
        <v>0</v>
      </c>
      <c r="Y18" s="8">
        <f t="shared" si="15"/>
        <v>2288</v>
      </c>
      <c r="Z18" s="8">
        <f t="shared" si="15"/>
        <v>0</v>
      </c>
      <c r="AA18" s="8">
        <f t="shared" si="15"/>
        <v>0</v>
      </c>
      <c r="AB18" s="8">
        <f t="shared" si="15"/>
        <v>0</v>
      </c>
      <c r="AC18" s="8">
        <f t="shared" si="15"/>
        <v>0</v>
      </c>
      <c r="AD18" s="8">
        <f t="shared" si="15"/>
        <v>0</v>
      </c>
      <c r="AE18" s="8">
        <f t="shared" si="15"/>
        <v>2288</v>
      </c>
      <c r="AF18" s="8">
        <f t="shared" si="15"/>
        <v>0</v>
      </c>
      <c r="AG18" s="8">
        <f t="shared" si="15"/>
        <v>0</v>
      </c>
      <c r="AH18" s="8">
        <f t="shared" si="15"/>
        <v>0</v>
      </c>
      <c r="AI18" s="8">
        <f t="shared" si="15"/>
        <v>0</v>
      </c>
      <c r="AJ18" s="8">
        <f t="shared" si="15"/>
        <v>0</v>
      </c>
      <c r="AK18" s="8">
        <f t="shared" ref="AG18:AL19" si="16">AK19</f>
        <v>2288</v>
      </c>
      <c r="AL18" s="8">
        <f t="shared" si="16"/>
        <v>0</v>
      </c>
    </row>
    <row r="19" spans="1:38" ht="66" hidden="1">
      <c r="A19" s="25" t="s">
        <v>447</v>
      </c>
      <c r="B19" s="26">
        <f>B18</f>
        <v>900</v>
      </c>
      <c r="C19" s="26" t="s">
        <v>21</v>
      </c>
      <c r="D19" s="26" t="s">
        <v>79</v>
      </c>
      <c r="E19" s="26" t="s">
        <v>83</v>
      </c>
      <c r="F19" s="26" t="s">
        <v>84</v>
      </c>
      <c r="G19" s="9">
        <f t="shared" si="14"/>
        <v>2288</v>
      </c>
      <c r="H19" s="9">
        <f t="shared" si="14"/>
        <v>0</v>
      </c>
      <c r="I19" s="9">
        <f t="shared" si="14"/>
        <v>0</v>
      </c>
      <c r="J19" s="9">
        <f t="shared" si="14"/>
        <v>0</v>
      </c>
      <c r="K19" s="9">
        <f t="shared" si="14"/>
        <v>0</v>
      </c>
      <c r="L19" s="9">
        <f t="shared" si="14"/>
        <v>0</v>
      </c>
      <c r="M19" s="9">
        <f t="shared" si="14"/>
        <v>2288</v>
      </c>
      <c r="N19" s="9">
        <f t="shared" si="14"/>
        <v>0</v>
      </c>
      <c r="O19" s="9">
        <f t="shared" si="14"/>
        <v>0</v>
      </c>
      <c r="P19" s="9">
        <f t="shared" si="14"/>
        <v>0</v>
      </c>
      <c r="Q19" s="9">
        <f t="shared" si="14"/>
        <v>0</v>
      </c>
      <c r="R19" s="9">
        <f t="shared" si="14"/>
        <v>0</v>
      </c>
      <c r="S19" s="9">
        <f t="shared" si="14"/>
        <v>2288</v>
      </c>
      <c r="T19" s="9">
        <f t="shared" si="14"/>
        <v>0</v>
      </c>
      <c r="U19" s="9">
        <f t="shared" si="15"/>
        <v>0</v>
      </c>
      <c r="V19" s="9">
        <f t="shared" si="15"/>
        <v>0</v>
      </c>
      <c r="W19" s="9">
        <f t="shared" si="15"/>
        <v>0</v>
      </c>
      <c r="X19" s="9">
        <f t="shared" si="15"/>
        <v>0</v>
      </c>
      <c r="Y19" s="9">
        <f t="shared" si="15"/>
        <v>2288</v>
      </c>
      <c r="Z19" s="9">
        <f t="shared" si="15"/>
        <v>0</v>
      </c>
      <c r="AA19" s="9">
        <f t="shared" si="15"/>
        <v>0</v>
      </c>
      <c r="AB19" s="9">
        <f t="shared" si="15"/>
        <v>0</v>
      </c>
      <c r="AC19" s="9">
        <f t="shared" si="15"/>
        <v>0</v>
      </c>
      <c r="AD19" s="9">
        <f t="shared" si="15"/>
        <v>0</v>
      </c>
      <c r="AE19" s="9">
        <f t="shared" si="15"/>
        <v>2288</v>
      </c>
      <c r="AF19" s="9">
        <f t="shared" si="15"/>
        <v>0</v>
      </c>
      <c r="AG19" s="9">
        <f t="shared" si="16"/>
        <v>0</v>
      </c>
      <c r="AH19" s="9">
        <f t="shared" si="16"/>
        <v>0</v>
      </c>
      <c r="AI19" s="9">
        <f t="shared" si="16"/>
        <v>0</v>
      </c>
      <c r="AJ19" s="9">
        <f t="shared" si="16"/>
        <v>0</v>
      </c>
      <c r="AK19" s="9">
        <f t="shared" si="16"/>
        <v>2288</v>
      </c>
      <c r="AL19" s="9">
        <f t="shared" si="16"/>
        <v>0</v>
      </c>
    </row>
    <row r="20" spans="1:38" ht="33" hidden="1">
      <c r="A20" s="25" t="s">
        <v>85</v>
      </c>
      <c r="B20" s="26">
        <f>B19</f>
        <v>900</v>
      </c>
      <c r="C20" s="26" t="s">
        <v>21</v>
      </c>
      <c r="D20" s="26" t="s">
        <v>79</v>
      </c>
      <c r="E20" s="26" t="s">
        <v>83</v>
      </c>
      <c r="F20" s="26" t="s">
        <v>86</v>
      </c>
      <c r="G20" s="9">
        <f>2200+88</f>
        <v>2288</v>
      </c>
      <c r="H20" s="10"/>
      <c r="I20" s="84"/>
      <c r="J20" s="84"/>
      <c r="K20" s="84"/>
      <c r="L20" s="84"/>
      <c r="M20" s="9">
        <f>G20+I20+J20+K20+L20</f>
        <v>2288</v>
      </c>
      <c r="N20" s="9">
        <f>H20+L20</f>
        <v>0</v>
      </c>
      <c r="O20" s="85"/>
      <c r="P20" s="85"/>
      <c r="Q20" s="85"/>
      <c r="R20" s="85"/>
      <c r="S20" s="9">
        <f>M20+O20+P20+Q20+R20</f>
        <v>2288</v>
      </c>
      <c r="T20" s="9">
        <f>N20+R20</f>
        <v>0</v>
      </c>
      <c r="U20" s="85"/>
      <c r="V20" s="85"/>
      <c r="W20" s="85"/>
      <c r="X20" s="85"/>
      <c r="Y20" s="9">
        <f>S20+U20+V20+W20+X20</f>
        <v>2288</v>
      </c>
      <c r="Z20" s="9">
        <f>T20+X20</f>
        <v>0</v>
      </c>
      <c r="AA20" s="85"/>
      <c r="AB20" s="85"/>
      <c r="AC20" s="85"/>
      <c r="AD20" s="85"/>
      <c r="AE20" s="9">
        <f>Y20+AA20+AB20+AC20+AD20</f>
        <v>2288</v>
      </c>
      <c r="AF20" s="9">
        <f>Z20+AD20</f>
        <v>0</v>
      </c>
      <c r="AG20" s="85"/>
      <c r="AH20" s="85"/>
      <c r="AI20" s="85"/>
      <c r="AJ20" s="85"/>
      <c r="AK20" s="9">
        <f>AE20+AG20+AH20+AI20+AJ20</f>
        <v>2288</v>
      </c>
      <c r="AL20" s="9">
        <f>AF20+AJ20</f>
        <v>0</v>
      </c>
    </row>
    <row r="21" spans="1:38" ht="33" hidden="1">
      <c r="A21" s="25" t="s">
        <v>87</v>
      </c>
      <c r="B21" s="26">
        <f>B19</f>
        <v>900</v>
      </c>
      <c r="C21" s="26" t="s">
        <v>21</v>
      </c>
      <c r="D21" s="26" t="s">
        <v>79</v>
      </c>
      <c r="E21" s="26" t="s">
        <v>88</v>
      </c>
      <c r="F21" s="26"/>
      <c r="G21" s="9">
        <f t="shared" ref="G21:V22" si="17">G22</f>
        <v>1506</v>
      </c>
      <c r="H21" s="9">
        <f t="shared" si="17"/>
        <v>0</v>
      </c>
      <c r="I21" s="9">
        <f t="shared" si="17"/>
        <v>0</v>
      </c>
      <c r="J21" s="9">
        <f t="shared" si="17"/>
        <v>0</v>
      </c>
      <c r="K21" s="9">
        <f t="shared" si="17"/>
        <v>0</v>
      </c>
      <c r="L21" s="9">
        <f t="shared" si="17"/>
        <v>0</v>
      </c>
      <c r="M21" s="9">
        <f t="shared" si="17"/>
        <v>1506</v>
      </c>
      <c r="N21" s="9">
        <f t="shared" si="17"/>
        <v>0</v>
      </c>
      <c r="O21" s="9">
        <f t="shared" si="17"/>
        <v>0</v>
      </c>
      <c r="P21" s="9">
        <f t="shared" si="17"/>
        <v>0</v>
      </c>
      <c r="Q21" s="9">
        <f t="shared" si="17"/>
        <v>0</v>
      </c>
      <c r="R21" s="9">
        <f t="shared" si="17"/>
        <v>0</v>
      </c>
      <c r="S21" s="9">
        <f t="shared" si="17"/>
        <v>1506</v>
      </c>
      <c r="T21" s="9">
        <f t="shared" si="17"/>
        <v>0</v>
      </c>
      <c r="U21" s="9">
        <f t="shared" si="17"/>
        <v>0</v>
      </c>
      <c r="V21" s="9">
        <f t="shared" si="17"/>
        <v>0</v>
      </c>
      <c r="W21" s="9">
        <f t="shared" ref="U21:AJ22" si="18">W22</f>
        <v>0</v>
      </c>
      <c r="X21" s="9">
        <f t="shared" si="18"/>
        <v>0</v>
      </c>
      <c r="Y21" s="9">
        <f t="shared" si="18"/>
        <v>1506</v>
      </c>
      <c r="Z21" s="9">
        <f t="shared" si="18"/>
        <v>0</v>
      </c>
      <c r="AA21" s="9">
        <f t="shared" si="18"/>
        <v>0</v>
      </c>
      <c r="AB21" s="9">
        <f t="shared" si="18"/>
        <v>0</v>
      </c>
      <c r="AC21" s="9">
        <f t="shared" si="18"/>
        <v>0</v>
      </c>
      <c r="AD21" s="9">
        <f t="shared" si="18"/>
        <v>0</v>
      </c>
      <c r="AE21" s="9">
        <f t="shared" si="18"/>
        <v>1506</v>
      </c>
      <c r="AF21" s="9">
        <f t="shared" si="18"/>
        <v>0</v>
      </c>
      <c r="AG21" s="9">
        <f t="shared" si="18"/>
        <v>0</v>
      </c>
      <c r="AH21" s="9">
        <f t="shared" si="18"/>
        <v>0</v>
      </c>
      <c r="AI21" s="9">
        <f t="shared" si="18"/>
        <v>0</v>
      </c>
      <c r="AJ21" s="9">
        <f t="shared" si="18"/>
        <v>0</v>
      </c>
      <c r="AK21" s="9">
        <f t="shared" ref="AG21:AL22" si="19">AK22</f>
        <v>1506</v>
      </c>
      <c r="AL21" s="9">
        <f t="shared" si="19"/>
        <v>0</v>
      </c>
    </row>
    <row r="22" spans="1:38" ht="66" hidden="1">
      <c r="A22" s="25" t="s">
        <v>447</v>
      </c>
      <c r="B22" s="26">
        <f>B21</f>
        <v>900</v>
      </c>
      <c r="C22" s="26" t="s">
        <v>21</v>
      </c>
      <c r="D22" s="26" t="s">
        <v>79</v>
      </c>
      <c r="E22" s="26" t="s">
        <v>88</v>
      </c>
      <c r="F22" s="26" t="s">
        <v>84</v>
      </c>
      <c r="G22" s="9">
        <f t="shared" si="17"/>
        <v>1506</v>
      </c>
      <c r="H22" s="9">
        <f t="shared" si="17"/>
        <v>0</v>
      </c>
      <c r="I22" s="9">
        <f t="shared" si="17"/>
        <v>0</v>
      </c>
      <c r="J22" s="9">
        <f t="shared" si="17"/>
        <v>0</v>
      </c>
      <c r="K22" s="9">
        <f t="shared" si="17"/>
        <v>0</v>
      </c>
      <c r="L22" s="9">
        <f t="shared" si="17"/>
        <v>0</v>
      </c>
      <c r="M22" s="9">
        <f t="shared" si="17"/>
        <v>1506</v>
      </c>
      <c r="N22" s="9">
        <f t="shared" si="17"/>
        <v>0</v>
      </c>
      <c r="O22" s="9">
        <f t="shared" si="17"/>
        <v>0</v>
      </c>
      <c r="P22" s="9">
        <f t="shared" si="17"/>
        <v>0</v>
      </c>
      <c r="Q22" s="9">
        <f t="shared" si="17"/>
        <v>0</v>
      </c>
      <c r="R22" s="9">
        <f t="shared" si="17"/>
        <v>0</v>
      </c>
      <c r="S22" s="9">
        <f t="shared" si="17"/>
        <v>1506</v>
      </c>
      <c r="T22" s="9">
        <f t="shared" si="17"/>
        <v>0</v>
      </c>
      <c r="U22" s="9">
        <f t="shared" si="18"/>
        <v>0</v>
      </c>
      <c r="V22" s="9">
        <f t="shared" si="18"/>
        <v>0</v>
      </c>
      <c r="W22" s="9">
        <f t="shared" si="18"/>
        <v>0</v>
      </c>
      <c r="X22" s="9">
        <f t="shared" si="18"/>
        <v>0</v>
      </c>
      <c r="Y22" s="9">
        <f t="shared" si="18"/>
        <v>1506</v>
      </c>
      <c r="Z22" s="9">
        <f t="shared" si="18"/>
        <v>0</v>
      </c>
      <c r="AA22" s="9">
        <f t="shared" si="18"/>
        <v>0</v>
      </c>
      <c r="AB22" s="9">
        <f t="shared" si="18"/>
        <v>0</v>
      </c>
      <c r="AC22" s="9">
        <f t="shared" si="18"/>
        <v>0</v>
      </c>
      <c r="AD22" s="9">
        <f t="shared" si="18"/>
        <v>0</v>
      </c>
      <c r="AE22" s="9">
        <f t="shared" si="18"/>
        <v>1506</v>
      </c>
      <c r="AF22" s="9">
        <f t="shared" si="18"/>
        <v>0</v>
      </c>
      <c r="AG22" s="9">
        <f t="shared" si="19"/>
        <v>0</v>
      </c>
      <c r="AH22" s="9">
        <f t="shared" si="19"/>
        <v>0</v>
      </c>
      <c r="AI22" s="9">
        <f t="shared" si="19"/>
        <v>0</v>
      </c>
      <c r="AJ22" s="9">
        <f t="shared" si="19"/>
        <v>0</v>
      </c>
      <c r="AK22" s="9">
        <f t="shared" si="19"/>
        <v>1506</v>
      </c>
      <c r="AL22" s="9">
        <f t="shared" si="19"/>
        <v>0</v>
      </c>
    </row>
    <row r="23" spans="1:38" ht="33" hidden="1">
      <c r="A23" s="25" t="s">
        <v>85</v>
      </c>
      <c r="B23" s="26">
        <f>B22</f>
        <v>900</v>
      </c>
      <c r="C23" s="26" t="s">
        <v>21</v>
      </c>
      <c r="D23" s="26" t="s">
        <v>79</v>
      </c>
      <c r="E23" s="26" t="s">
        <v>88</v>
      </c>
      <c r="F23" s="26" t="s">
        <v>86</v>
      </c>
      <c r="G23" s="9">
        <f>1363+143</f>
        <v>1506</v>
      </c>
      <c r="H23" s="10"/>
      <c r="I23" s="84"/>
      <c r="J23" s="84"/>
      <c r="K23" s="84"/>
      <c r="L23" s="84"/>
      <c r="M23" s="9">
        <f>G23+I23+J23+K23+L23</f>
        <v>1506</v>
      </c>
      <c r="N23" s="9">
        <f>H23+L23</f>
        <v>0</v>
      </c>
      <c r="O23" s="85"/>
      <c r="P23" s="85"/>
      <c r="Q23" s="85"/>
      <c r="R23" s="85"/>
      <c r="S23" s="9">
        <f>M23+O23+P23+Q23+R23</f>
        <v>1506</v>
      </c>
      <c r="T23" s="9">
        <f>N23+R23</f>
        <v>0</v>
      </c>
      <c r="U23" s="85"/>
      <c r="V23" s="85"/>
      <c r="W23" s="85"/>
      <c r="X23" s="85"/>
      <c r="Y23" s="9">
        <f>S23+U23+V23+W23+X23</f>
        <v>1506</v>
      </c>
      <c r="Z23" s="9">
        <f>T23+X23</f>
        <v>0</v>
      </c>
      <c r="AA23" s="85"/>
      <c r="AB23" s="85"/>
      <c r="AC23" s="85"/>
      <c r="AD23" s="85"/>
      <c r="AE23" s="9">
        <f>Y23+AA23+AB23+AC23+AD23</f>
        <v>1506</v>
      </c>
      <c r="AF23" s="9">
        <f>Z23+AD23</f>
        <v>0</v>
      </c>
      <c r="AG23" s="85"/>
      <c r="AH23" s="85"/>
      <c r="AI23" s="85"/>
      <c r="AJ23" s="85"/>
      <c r="AK23" s="9">
        <f>AE23+AG23+AH23+AI23+AJ23</f>
        <v>1506</v>
      </c>
      <c r="AL23" s="9">
        <f>AF23+AJ23</f>
        <v>0</v>
      </c>
    </row>
    <row r="24" spans="1:38" ht="17.100000000000001" hidden="1" customHeight="1">
      <c r="A24" s="25" t="s">
        <v>89</v>
      </c>
      <c r="B24" s="26">
        <f>B22</f>
        <v>900</v>
      </c>
      <c r="C24" s="26" t="s">
        <v>21</v>
      </c>
      <c r="D24" s="26" t="s">
        <v>79</v>
      </c>
      <c r="E24" s="26" t="s">
        <v>90</v>
      </c>
      <c r="F24" s="26"/>
      <c r="G24" s="8">
        <f t="shared" ref="G24" si="20">G25+G27+G31+G29</f>
        <v>66901</v>
      </c>
      <c r="H24" s="8">
        <f t="shared" ref="H24:N24" si="21">H25+H27+H31+H29</f>
        <v>0</v>
      </c>
      <c r="I24" s="8">
        <f t="shared" si="21"/>
        <v>0</v>
      </c>
      <c r="J24" s="8">
        <f t="shared" si="21"/>
        <v>0</v>
      </c>
      <c r="K24" s="8">
        <f t="shared" si="21"/>
        <v>0</v>
      </c>
      <c r="L24" s="8">
        <f t="shared" si="21"/>
        <v>0</v>
      </c>
      <c r="M24" s="8">
        <f t="shared" si="21"/>
        <v>66901</v>
      </c>
      <c r="N24" s="8">
        <f t="shared" si="21"/>
        <v>0</v>
      </c>
      <c r="O24" s="8">
        <f t="shared" ref="O24:T24" si="22">O25+O27+O31+O29</f>
        <v>0</v>
      </c>
      <c r="P24" s="8">
        <f t="shared" si="22"/>
        <v>0</v>
      </c>
      <c r="Q24" s="8">
        <f t="shared" si="22"/>
        <v>0</v>
      </c>
      <c r="R24" s="8">
        <f t="shared" si="22"/>
        <v>0</v>
      </c>
      <c r="S24" s="8">
        <f t="shared" si="22"/>
        <v>66901</v>
      </c>
      <c r="T24" s="8">
        <f t="shared" si="22"/>
        <v>0</v>
      </c>
      <c r="U24" s="8">
        <f t="shared" ref="U24:Z24" si="23">U25+U27+U31+U29</f>
        <v>0</v>
      </c>
      <c r="V24" s="8">
        <f t="shared" si="23"/>
        <v>0</v>
      </c>
      <c r="W24" s="8">
        <f t="shared" si="23"/>
        <v>0</v>
      </c>
      <c r="X24" s="8">
        <f t="shared" si="23"/>
        <v>0</v>
      </c>
      <c r="Y24" s="8">
        <f t="shared" si="23"/>
        <v>66901</v>
      </c>
      <c r="Z24" s="8">
        <f t="shared" si="23"/>
        <v>0</v>
      </c>
      <c r="AA24" s="8">
        <f t="shared" ref="AA24:AF24" si="24">AA25+AA27+AA31+AA29</f>
        <v>0</v>
      </c>
      <c r="AB24" s="8">
        <f t="shared" si="24"/>
        <v>2436</v>
      </c>
      <c r="AC24" s="8">
        <f t="shared" si="24"/>
        <v>0</v>
      </c>
      <c r="AD24" s="8">
        <f t="shared" si="24"/>
        <v>0</v>
      </c>
      <c r="AE24" s="8">
        <f t="shared" si="24"/>
        <v>69337</v>
      </c>
      <c r="AF24" s="8">
        <f t="shared" si="24"/>
        <v>0</v>
      </c>
      <c r="AG24" s="8">
        <f t="shared" ref="AG24:AL24" si="25">AG25+AG27+AG31+AG29</f>
        <v>0</v>
      </c>
      <c r="AH24" s="8">
        <f t="shared" si="25"/>
        <v>0</v>
      </c>
      <c r="AI24" s="8">
        <f t="shared" si="25"/>
        <v>0</v>
      </c>
      <c r="AJ24" s="8">
        <f t="shared" si="25"/>
        <v>0</v>
      </c>
      <c r="AK24" s="8">
        <f t="shared" si="25"/>
        <v>69337</v>
      </c>
      <c r="AL24" s="8">
        <f t="shared" si="25"/>
        <v>0</v>
      </c>
    </row>
    <row r="25" spans="1:38" ht="66" hidden="1">
      <c r="A25" s="25" t="s">
        <v>447</v>
      </c>
      <c r="B25" s="26">
        <f>B24</f>
        <v>900</v>
      </c>
      <c r="C25" s="26" t="s">
        <v>21</v>
      </c>
      <c r="D25" s="26" t="s">
        <v>79</v>
      </c>
      <c r="E25" s="26" t="s">
        <v>90</v>
      </c>
      <c r="F25" s="26" t="s">
        <v>84</v>
      </c>
      <c r="G25" s="9">
        <f t="shared" ref="G25:AL25" si="26">G26</f>
        <v>53468</v>
      </c>
      <c r="H25" s="9">
        <f t="shared" si="26"/>
        <v>0</v>
      </c>
      <c r="I25" s="9">
        <f t="shared" si="26"/>
        <v>0</v>
      </c>
      <c r="J25" s="9">
        <f t="shared" si="26"/>
        <v>0</v>
      </c>
      <c r="K25" s="9">
        <f t="shared" si="26"/>
        <v>0</v>
      </c>
      <c r="L25" s="9">
        <f t="shared" si="26"/>
        <v>0</v>
      </c>
      <c r="M25" s="9">
        <f t="shared" si="26"/>
        <v>53468</v>
      </c>
      <c r="N25" s="9">
        <f t="shared" si="26"/>
        <v>0</v>
      </c>
      <c r="O25" s="9">
        <f t="shared" si="26"/>
        <v>0</v>
      </c>
      <c r="P25" s="9">
        <f t="shared" si="26"/>
        <v>0</v>
      </c>
      <c r="Q25" s="9">
        <f t="shared" si="26"/>
        <v>0</v>
      </c>
      <c r="R25" s="9">
        <f t="shared" si="26"/>
        <v>0</v>
      </c>
      <c r="S25" s="9">
        <f t="shared" si="26"/>
        <v>53468</v>
      </c>
      <c r="T25" s="9">
        <f t="shared" si="26"/>
        <v>0</v>
      </c>
      <c r="U25" s="9">
        <f t="shared" si="26"/>
        <v>0</v>
      </c>
      <c r="V25" s="9">
        <f t="shared" si="26"/>
        <v>0</v>
      </c>
      <c r="W25" s="9">
        <f t="shared" si="26"/>
        <v>0</v>
      </c>
      <c r="X25" s="9">
        <f t="shared" si="26"/>
        <v>0</v>
      </c>
      <c r="Y25" s="9">
        <f t="shared" si="26"/>
        <v>53468</v>
      </c>
      <c r="Z25" s="9">
        <f t="shared" si="26"/>
        <v>0</v>
      </c>
      <c r="AA25" s="9">
        <f t="shared" si="26"/>
        <v>0</v>
      </c>
      <c r="AB25" s="9">
        <f t="shared" si="26"/>
        <v>2436</v>
      </c>
      <c r="AC25" s="9">
        <f t="shared" si="26"/>
        <v>0</v>
      </c>
      <c r="AD25" s="9">
        <f t="shared" si="26"/>
        <v>0</v>
      </c>
      <c r="AE25" s="9">
        <f t="shared" si="26"/>
        <v>55904</v>
      </c>
      <c r="AF25" s="9">
        <f t="shared" si="26"/>
        <v>0</v>
      </c>
      <c r="AG25" s="9">
        <f t="shared" si="26"/>
        <v>0</v>
      </c>
      <c r="AH25" s="9">
        <f t="shared" si="26"/>
        <v>0</v>
      </c>
      <c r="AI25" s="9">
        <f t="shared" si="26"/>
        <v>0</v>
      </c>
      <c r="AJ25" s="9">
        <f t="shared" si="26"/>
        <v>0</v>
      </c>
      <c r="AK25" s="9">
        <f t="shared" si="26"/>
        <v>55904</v>
      </c>
      <c r="AL25" s="9">
        <f t="shared" si="26"/>
        <v>0</v>
      </c>
    </row>
    <row r="26" spans="1:38" ht="33" hidden="1">
      <c r="A26" s="25" t="s">
        <v>85</v>
      </c>
      <c r="B26" s="26">
        <f>B25</f>
        <v>900</v>
      </c>
      <c r="C26" s="26" t="s">
        <v>21</v>
      </c>
      <c r="D26" s="26" t="s">
        <v>79</v>
      </c>
      <c r="E26" s="26" t="s">
        <v>90</v>
      </c>
      <c r="F26" s="26" t="s">
        <v>86</v>
      </c>
      <c r="G26" s="9">
        <f>51422+2046</f>
        <v>53468</v>
      </c>
      <c r="H26" s="10"/>
      <c r="I26" s="84"/>
      <c r="J26" s="84"/>
      <c r="K26" s="84"/>
      <c r="L26" s="84"/>
      <c r="M26" s="9">
        <f>G26+I26+J26+K26+L26</f>
        <v>53468</v>
      </c>
      <c r="N26" s="9">
        <f>H26+L26</f>
        <v>0</v>
      </c>
      <c r="O26" s="85"/>
      <c r="P26" s="85"/>
      <c r="Q26" s="85"/>
      <c r="R26" s="85"/>
      <c r="S26" s="9">
        <f>M26+O26+P26+Q26+R26</f>
        <v>53468</v>
      </c>
      <c r="T26" s="9">
        <f>N26+R26</f>
        <v>0</v>
      </c>
      <c r="U26" s="85"/>
      <c r="V26" s="85"/>
      <c r="W26" s="85"/>
      <c r="X26" s="85"/>
      <c r="Y26" s="9">
        <f>S26+U26+V26+W26+X26</f>
        <v>53468</v>
      </c>
      <c r="Z26" s="9">
        <f>T26+X26</f>
        <v>0</v>
      </c>
      <c r="AA26" s="85"/>
      <c r="AB26" s="9">
        <v>2436</v>
      </c>
      <c r="AC26" s="85"/>
      <c r="AD26" s="85"/>
      <c r="AE26" s="9">
        <f>Y26+AA26+AB26+AC26+AD26</f>
        <v>55904</v>
      </c>
      <c r="AF26" s="9">
        <f>Z26+AD26</f>
        <v>0</v>
      </c>
      <c r="AG26" s="85"/>
      <c r="AH26" s="9"/>
      <c r="AI26" s="85"/>
      <c r="AJ26" s="85"/>
      <c r="AK26" s="9">
        <f>AE26+AG26+AH26+AI26+AJ26</f>
        <v>55904</v>
      </c>
      <c r="AL26" s="9">
        <f>AF26+AJ26</f>
        <v>0</v>
      </c>
    </row>
    <row r="27" spans="1:38" ht="33" hidden="1">
      <c r="A27" s="25" t="s">
        <v>242</v>
      </c>
      <c r="B27" s="26">
        <f>B20</f>
        <v>900</v>
      </c>
      <c r="C27" s="26" t="s">
        <v>21</v>
      </c>
      <c r="D27" s="26" t="s">
        <v>79</v>
      </c>
      <c r="E27" s="26" t="s">
        <v>90</v>
      </c>
      <c r="F27" s="26" t="s">
        <v>30</v>
      </c>
      <c r="G27" s="9">
        <f t="shared" ref="G27:AL27" si="27">G28</f>
        <v>12954</v>
      </c>
      <c r="H27" s="9">
        <f t="shared" si="27"/>
        <v>0</v>
      </c>
      <c r="I27" s="9">
        <f t="shared" si="27"/>
        <v>0</v>
      </c>
      <c r="J27" s="9">
        <f t="shared" si="27"/>
        <v>0</v>
      </c>
      <c r="K27" s="9">
        <f t="shared" si="27"/>
        <v>0</v>
      </c>
      <c r="L27" s="9">
        <f t="shared" si="27"/>
        <v>0</v>
      </c>
      <c r="M27" s="9">
        <f t="shared" si="27"/>
        <v>12954</v>
      </c>
      <c r="N27" s="9">
        <f t="shared" si="27"/>
        <v>0</v>
      </c>
      <c r="O27" s="9">
        <f t="shared" si="27"/>
        <v>0</v>
      </c>
      <c r="P27" s="9">
        <f t="shared" si="27"/>
        <v>0</v>
      </c>
      <c r="Q27" s="9">
        <f t="shared" si="27"/>
        <v>0</v>
      </c>
      <c r="R27" s="9">
        <f t="shared" si="27"/>
        <v>0</v>
      </c>
      <c r="S27" s="9">
        <f t="shared" si="27"/>
        <v>12954</v>
      </c>
      <c r="T27" s="9">
        <f t="shared" si="27"/>
        <v>0</v>
      </c>
      <c r="U27" s="9">
        <f t="shared" si="27"/>
        <v>0</v>
      </c>
      <c r="V27" s="9">
        <f t="shared" si="27"/>
        <v>0</v>
      </c>
      <c r="W27" s="9">
        <f t="shared" si="27"/>
        <v>0</v>
      </c>
      <c r="X27" s="9">
        <f t="shared" si="27"/>
        <v>0</v>
      </c>
      <c r="Y27" s="9">
        <f t="shared" si="27"/>
        <v>12954</v>
      </c>
      <c r="Z27" s="9">
        <f t="shared" si="27"/>
        <v>0</v>
      </c>
      <c r="AA27" s="9">
        <f t="shared" si="27"/>
        <v>0</v>
      </c>
      <c r="AB27" s="9">
        <f t="shared" si="27"/>
        <v>0</v>
      </c>
      <c r="AC27" s="9">
        <f t="shared" si="27"/>
        <v>0</v>
      </c>
      <c r="AD27" s="9">
        <f t="shared" si="27"/>
        <v>0</v>
      </c>
      <c r="AE27" s="9">
        <f t="shared" si="27"/>
        <v>12954</v>
      </c>
      <c r="AF27" s="9">
        <f t="shared" si="27"/>
        <v>0</v>
      </c>
      <c r="AG27" s="9">
        <f t="shared" si="27"/>
        <v>0</v>
      </c>
      <c r="AH27" s="9">
        <f t="shared" si="27"/>
        <v>0</v>
      </c>
      <c r="AI27" s="9">
        <f t="shared" si="27"/>
        <v>0</v>
      </c>
      <c r="AJ27" s="9">
        <f t="shared" si="27"/>
        <v>0</v>
      </c>
      <c r="AK27" s="9">
        <f t="shared" si="27"/>
        <v>12954</v>
      </c>
      <c r="AL27" s="9">
        <f t="shared" si="27"/>
        <v>0</v>
      </c>
    </row>
    <row r="28" spans="1:38" ht="33" hidden="1">
      <c r="A28" s="25" t="s">
        <v>36</v>
      </c>
      <c r="B28" s="26">
        <v>900</v>
      </c>
      <c r="C28" s="26" t="s">
        <v>21</v>
      </c>
      <c r="D28" s="26" t="s">
        <v>79</v>
      </c>
      <c r="E28" s="26" t="s">
        <v>90</v>
      </c>
      <c r="F28" s="26" t="s">
        <v>37</v>
      </c>
      <c r="G28" s="9">
        <f>9011+3943</f>
        <v>12954</v>
      </c>
      <c r="H28" s="10"/>
      <c r="I28" s="84"/>
      <c r="J28" s="84"/>
      <c r="K28" s="84"/>
      <c r="L28" s="84"/>
      <c r="M28" s="9">
        <f>G28+I28+J28+K28+L28</f>
        <v>12954</v>
      </c>
      <c r="N28" s="9">
        <f>H28+L28</f>
        <v>0</v>
      </c>
      <c r="O28" s="85"/>
      <c r="P28" s="85"/>
      <c r="Q28" s="85"/>
      <c r="R28" s="85"/>
      <c r="S28" s="9">
        <f>M28+O28+P28+Q28+R28</f>
        <v>12954</v>
      </c>
      <c r="T28" s="9">
        <f>N28+R28</f>
        <v>0</v>
      </c>
      <c r="U28" s="85"/>
      <c r="V28" s="85"/>
      <c r="W28" s="85"/>
      <c r="X28" s="85"/>
      <c r="Y28" s="9">
        <f>S28+U28+V28+W28+X28</f>
        <v>12954</v>
      </c>
      <c r="Z28" s="9">
        <f>T28+X28</f>
        <v>0</v>
      </c>
      <c r="AA28" s="85"/>
      <c r="AB28" s="85"/>
      <c r="AC28" s="85"/>
      <c r="AD28" s="85"/>
      <c r="AE28" s="9">
        <f>Y28+AA28+AB28+AC28+AD28</f>
        <v>12954</v>
      </c>
      <c r="AF28" s="9">
        <f>Z28+AD28</f>
        <v>0</v>
      </c>
      <c r="AG28" s="85"/>
      <c r="AH28" s="85"/>
      <c r="AI28" s="85"/>
      <c r="AJ28" s="85"/>
      <c r="AK28" s="9">
        <f>AE28+AG28+AH28+AI28+AJ28</f>
        <v>12954</v>
      </c>
      <c r="AL28" s="9">
        <f>AF28+AJ28</f>
        <v>0</v>
      </c>
    </row>
    <row r="29" spans="1:38" ht="17.100000000000001" hidden="1" customHeight="1">
      <c r="A29" s="25" t="s">
        <v>100</v>
      </c>
      <c r="B29" s="26">
        <v>900</v>
      </c>
      <c r="C29" s="26" t="s">
        <v>21</v>
      </c>
      <c r="D29" s="26" t="s">
        <v>79</v>
      </c>
      <c r="E29" s="26" t="s">
        <v>90</v>
      </c>
      <c r="F29" s="26" t="s">
        <v>101</v>
      </c>
      <c r="G29" s="8">
        <f t="shared" ref="G29:AL29" si="28">G30</f>
        <v>98</v>
      </c>
      <c r="H29" s="8">
        <f t="shared" si="28"/>
        <v>0</v>
      </c>
      <c r="I29" s="8">
        <f t="shared" si="28"/>
        <v>0</v>
      </c>
      <c r="J29" s="8">
        <f t="shared" si="28"/>
        <v>0</v>
      </c>
      <c r="K29" s="8">
        <f t="shared" si="28"/>
        <v>0</v>
      </c>
      <c r="L29" s="8">
        <f t="shared" si="28"/>
        <v>0</v>
      </c>
      <c r="M29" s="8">
        <f t="shared" si="28"/>
        <v>98</v>
      </c>
      <c r="N29" s="8">
        <f t="shared" si="28"/>
        <v>0</v>
      </c>
      <c r="O29" s="8">
        <f t="shared" si="28"/>
        <v>0</v>
      </c>
      <c r="P29" s="8">
        <f t="shared" si="28"/>
        <v>0</v>
      </c>
      <c r="Q29" s="8">
        <f t="shared" si="28"/>
        <v>0</v>
      </c>
      <c r="R29" s="8">
        <f t="shared" si="28"/>
        <v>0</v>
      </c>
      <c r="S29" s="8">
        <f t="shared" si="28"/>
        <v>98</v>
      </c>
      <c r="T29" s="8">
        <f t="shared" si="28"/>
        <v>0</v>
      </c>
      <c r="U29" s="8">
        <f t="shared" si="28"/>
        <v>0</v>
      </c>
      <c r="V29" s="8">
        <f t="shared" si="28"/>
        <v>0</v>
      </c>
      <c r="W29" s="8">
        <f t="shared" si="28"/>
        <v>0</v>
      </c>
      <c r="X29" s="8">
        <f t="shared" si="28"/>
        <v>0</v>
      </c>
      <c r="Y29" s="8">
        <f t="shared" si="28"/>
        <v>98</v>
      </c>
      <c r="Z29" s="8">
        <f t="shared" si="28"/>
        <v>0</v>
      </c>
      <c r="AA29" s="8">
        <f t="shared" si="28"/>
        <v>0</v>
      </c>
      <c r="AB29" s="8">
        <f t="shared" si="28"/>
        <v>0</v>
      </c>
      <c r="AC29" s="8">
        <f t="shared" si="28"/>
        <v>0</v>
      </c>
      <c r="AD29" s="8">
        <f t="shared" si="28"/>
        <v>0</v>
      </c>
      <c r="AE29" s="8">
        <f t="shared" si="28"/>
        <v>98</v>
      </c>
      <c r="AF29" s="8">
        <f t="shared" si="28"/>
        <v>0</v>
      </c>
      <c r="AG29" s="8">
        <f t="shared" si="28"/>
        <v>0</v>
      </c>
      <c r="AH29" s="8">
        <f t="shared" si="28"/>
        <v>0</v>
      </c>
      <c r="AI29" s="8">
        <f t="shared" si="28"/>
        <v>0</v>
      </c>
      <c r="AJ29" s="8">
        <f t="shared" si="28"/>
        <v>0</v>
      </c>
      <c r="AK29" s="8">
        <f t="shared" si="28"/>
        <v>98</v>
      </c>
      <c r="AL29" s="8">
        <f t="shared" si="28"/>
        <v>0</v>
      </c>
    </row>
    <row r="30" spans="1:38" ht="17.100000000000001" hidden="1" customHeight="1">
      <c r="A30" s="25" t="s">
        <v>102</v>
      </c>
      <c r="B30" s="26">
        <v>900</v>
      </c>
      <c r="C30" s="26" t="s">
        <v>21</v>
      </c>
      <c r="D30" s="26" t="s">
        <v>79</v>
      </c>
      <c r="E30" s="26" t="s">
        <v>90</v>
      </c>
      <c r="F30" s="26" t="s">
        <v>103</v>
      </c>
      <c r="G30" s="8">
        <v>98</v>
      </c>
      <c r="H30" s="8"/>
      <c r="I30" s="84"/>
      <c r="J30" s="84"/>
      <c r="K30" s="84"/>
      <c r="L30" s="84"/>
      <c r="M30" s="9">
        <f>G30+I30+J30+K30+L30</f>
        <v>98</v>
      </c>
      <c r="N30" s="9">
        <f>H30+L30</f>
        <v>0</v>
      </c>
      <c r="O30" s="85"/>
      <c r="P30" s="85"/>
      <c r="Q30" s="85"/>
      <c r="R30" s="85"/>
      <c r="S30" s="9">
        <f>M30+O30+P30+Q30+R30</f>
        <v>98</v>
      </c>
      <c r="T30" s="9">
        <f>N30+R30</f>
        <v>0</v>
      </c>
      <c r="U30" s="85"/>
      <c r="V30" s="85"/>
      <c r="W30" s="85"/>
      <c r="X30" s="85"/>
      <c r="Y30" s="9">
        <f>S30+U30+V30+W30+X30</f>
        <v>98</v>
      </c>
      <c r="Z30" s="9">
        <f>T30+X30</f>
        <v>0</v>
      </c>
      <c r="AA30" s="85"/>
      <c r="AB30" s="85"/>
      <c r="AC30" s="85"/>
      <c r="AD30" s="85"/>
      <c r="AE30" s="9">
        <f>Y30+AA30+AB30+AC30+AD30</f>
        <v>98</v>
      </c>
      <c r="AF30" s="9">
        <f>Z30+AD30</f>
        <v>0</v>
      </c>
      <c r="AG30" s="85"/>
      <c r="AH30" s="85"/>
      <c r="AI30" s="85"/>
      <c r="AJ30" s="85"/>
      <c r="AK30" s="9">
        <f>AE30+AG30+AH30+AI30+AJ30</f>
        <v>98</v>
      </c>
      <c r="AL30" s="9">
        <f>AF30+AJ30</f>
        <v>0</v>
      </c>
    </row>
    <row r="31" spans="1:38" ht="17.100000000000001" hidden="1" customHeight="1">
      <c r="A31" s="25" t="s">
        <v>65</v>
      </c>
      <c r="B31" s="26">
        <v>900</v>
      </c>
      <c r="C31" s="26" t="s">
        <v>21</v>
      </c>
      <c r="D31" s="26" t="s">
        <v>79</v>
      </c>
      <c r="E31" s="26" t="s">
        <v>90</v>
      </c>
      <c r="F31" s="26" t="s">
        <v>66</v>
      </c>
      <c r="G31" s="8">
        <f>G33+G32</f>
        <v>381</v>
      </c>
      <c r="H31" s="8">
        <f t="shared" ref="H31:N31" si="29">H33+H32</f>
        <v>0</v>
      </c>
      <c r="I31" s="8">
        <f t="shared" si="29"/>
        <v>0</v>
      </c>
      <c r="J31" s="8">
        <f t="shared" si="29"/>
        <v>0</v>
      </c>
      <c r="K31" s="8">
        <f t="shared" si="29"/>
        <v>0</v>
      </c>
      <c r="L31" s="8">
        <f t="shared" si="29"/>
        <v>0</v>
      </c>
      <c r="M31" s="8">
        <f t="shared" si="29"/>
        <v>381</v>
      </c>
      <c r="N31" s="8">
        <f t="shared" si="29"/>
        <v>0</v>
      </c>
      <c r="O31" s="8">
        <f t="shared" ref="O31:T31" si="30">O33+O32</f>
        <v>0</v>
      </c>
      <c r="P31" s="8">
        <f t="shared" si="30"/>
        <v>0</v>
      </c>
      <c r="Q31" s="8">
        <f t="shared" si="30"/>
        <v>0</v>
      </c>
      <c r="R31" s="8">
        <f t="shared" si="30"/>
        <v>0</v>
      </c>
      <c r="S31" s="8">
        <f t="shared" si="30"/>
        <v>381</v>
      </c>
      <c r="T31" s="8">
        <f t="shared" si="30"/>
        <v>0</v>
      </c>
      <c r="U31" s="8">
        <f t="shared" ref="U31:Z31" si="31">U33+U32</f>
        <v>0</v>
      </c>
      <c r="V31" s="8">
        <f t="shared" si="31"/>
        <v>0</v>
      </c>
      <c r="W31" s="8">
        <f t="shared" si="31"/>
        <v>0</v>
      </c>
      <c r="X31" s="8">
        <f t="shared" si="31"/>
        <v>0</v>
      </c>
      <c r="Y31" s="8">
        <f t="shared" si="31"/>
        <v>381</v>
      </c>
      <c r="Z31" s="8">
        <f t="shared" si="31"/>
        <v>0</v>
      </c>
      <c r="AA31" s="8">
        <f t="shared" ref="AA31:AF31" si="32">AA33+AA32</f>
        <v>0</v>
      </c>
      <c r="AB31" s="8">
        <f t="shared" si="32"/>
        <v>0</v>
      </c>
      <c r="AC31" s="8">
        <f t="shared" si="32"/>
        <v>0</v>
      </c>
      <c r="AD31" s="8">
        <f t="shared" si="32"/>
        <v>0</v>
      </c>
      <c r="AE31" s="8">
        <f t="shared" si="32"/>
        <v>381</v>
      </c>
      <c r="AF31" s="8">
        <f t="shared" si="32"/>
        <v>0</v>
      </c>
      <c r="AG31" s="8">
        <f t="shared" ref="AG31:AL31" si="33">AG33+AG32</f>
        <v>0</v>
      </c>
      <c r="AH31" s="8">
        <f t="shared" si="33"/>
        <v>0</v>
      </c>
      <c r="AI31" s="8">
        <f t="shared" si="33"/>
        <v>0</v>
      </c>
      <c r="AJ31" s="8">
        <f t="shared" si="33"/>
        <v>0</v>
      </c>
      <c r="AK31" s="8">
        <f t="shared" si="33"/>
        <v>381</v>
      </c>
      <c r="AL31" s="8">
        <f t="shared" si="33"/>
        <v>0</v>
      </c>
    </row>
    <row r="32" spans="1:38" ht="17.100000000000001" hidden="1" customHeight="1">
      <c r="A32" s="25" t="s">
        <v>154</v>
      </c>
      <c r="B32" s="26" t="s">
        <v>451</v>
      </c>
      <c r="C32" s="26" t="s">
        <v>21</v>
      </c>
      <c r="D32" s="26" t="s">
        <v>79</v>
      </c>
      <c r="E32" s="26" t="s">
        <v>90</v>
      </c>
      <c r="F32" s="26" t="s">
        <v>615</v>
      </c>
      <c r="G32" s="8">
        <f>10-10</f>
        <v>0</v>
      </c>
      <c r="H32" s="8"/>
      <c r="I32" s="84"/>
      <c r="J32" s="84"/>
      <c r="K32" s="84"/>
      <c r="L32" s="84"/>
      <c r="M32" s="84"/>
      <c r="N32" s="84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</row>
    <row r="33" spans="1:38" ht="17.100000000000001" hidden="1" customHeight="1">
      <c r="A33" s="25" t="s">
        <v>91</v>
      </c>
      <c r="B33" s="26">
        <v>900</v>
      </c>
      <c r="C33" s="26" t="s">
        <v>21</v>
      </c>
      <c r="D33" s="26" t="s">
        <v>79</v>
      </c>
      <c r="E33" s="26" t="s">
        <v>90</v>
      </c>
      <c r="F33" s="26" t="s">
        <v>68</v>
      </c>
      <c r="G33" s="8">
        <f>371+10</f>
        <v>381</v>
      </c>
      <c r="H33" s="8"/>
      <c r="I33" s="84"/>
      <c r="J33" s="84"/>
      <c r="K33" s="84"/>
      <c r="L33" s="84"/>
      <c r="M33" s="9">
        <f>G33+I33+J33+K33+L33</f>
        <v>381</v>
      </c>
      <c r="N33" s="9">
        <f>H33+L33</f>
        <v>0</v>
      </c>
      <c r="O33" s="85"/>
      <c r="P33" s="85"/>
      <c r="Q33" s="85"/>
      <c r="R33" s="85"/>
      <c r="S33" s="9">
        <f>M33+O33+P33+Q33+R33</f>
        <v>381</v>
      </c>
      <c r="T33" s="9">
        <f>N33+R33</f>
        <v>0</v>
      </c>
      <c r="U33" s="85"/>
      <c r="V33" s="85"/>
      <c r="W33" s="85"/>
      <c r="X33" s="85"/>
      <c r="Y33" s="9">
        <f>S33+U33+V33+W33+X33</f>
        <v>381</v>
      </c>
      <c r="Z33" s="9">
        <f>T33+X33</f>
        <v>0</v>
      </c>
      <c r="AA33" s="85"/>
      <c r="AB33" s="85"/>
      <c r="AC33" s="85"/>
      <c r="AD33" s="85"/>
      <c r="AE33" s="9">
        <f>Y33+AA33+AB33+AC33+AD33</f>
        <v>381</v>
      </c>
      <c r="AF33" s="9">
        <f>Z33+AD33</f>
        <v>0</v>
      </c>
      <c r="AG33" s="85"/>
      <c r="AH33" s="85"/>
      <c r="AI33" s="85"/>
      <c r="AJ33" s="85"/>
      <c r="AK33" s="9">
        <f>AE33+AG33+AH33+AI33+AJ33</f>
        <v>381</v>
      </c>
      <c r="AL33" s="9">
        <f>AF33+AJ33</f>
        <v>0</v>
      </c>
    </row>
    <row r="34" spans="1:38" hidden="1">
      <c r="A34" s="25"/>
      <c r="B34" s="26"/>
      <c r="C34" s="26"/>
      <c r="D34" s="26"/>
      <c r="E34" s="26"/>
      <c r="F34" s="26"/>
      <c r="G34" s="9"/>
      <c r="H34" s="10"/>
      <c r="I34" s="84"/>
      <c r="J34" s="84"/>
      <c r="K34" s="84"/>
      <c r="L34" s="84"/>
      <c r="M34" s="84"/>
      <c r="N34" s="84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</row>
    <row r="35" spans="1:38" ht="56.25" hidden="1">
      <c r="A35" s="23" t="s">
        <v>92</v>
      </c>
      <c r="B35" s="24">
        <f>B31</f>
        <v>900</v>
      </c>
      <c r="C35" s="24" t="s">
        <v>21</v>
      </c>
      <c r="D35" s="24" t="s">
        <v>16</v>
      </c>
      <c r="E35" s="24"/>
      <c r="F35" s="24"/>
      <c r="G35" s="7">
        <f t="shared" ref="G35:V37" si="34">G36</f>
        <v>16265</v>
      </c>
      <c r="H35" s="7">
        <f t="shared" si="34"/>
        <v>0</v>
      </c>
      <c r="I35" s="7">
        <f t="shared" si="34"/>
        <v>0</v>
      </c>
      <c r="J35" s="7">
        <f t="shared" si="34"/>
        <v>0</v>
      </c>
      <c r="K35" s="7">
        <f t="shared" si="34"/>
        <v>0</v>
      </c>
      <c r="L35" s="7">
        <f t="shared" si="34"/>
        <v>0</v>
      </c>
      <c r="M35" s="7">
        <f t="shared" si="34"/>
        <v>16265</v>
      </c>
      <c r="N35" s="7">
        <f t="shared" si="34"/>
        <v>0</v>
      </c>
      <c r="O35" s="7">
        <f t="shared" si="34"/>
        <v>0</v>
      </c>
      <c r="P35" s="7">
        <f t="shared" si="34"/>
        <v>0</v>
      </c>
      <c r="Q35" s="7">
        <f t="shared" si="34"/>
        <v>0</v>
      </c>
      <c r="R35" s="7">
        <f t="shared" si="34"/>
        <v>0</v>
      </c>
      <c r="S35" s="7">
        <f t="shared" si="34"/>
        <v>16265</v>
      </c>
      <c r="T35" s="7">
        <f t="shared" si="34"/>
        <v>0</v>
      </c>
      <c r="U35" s="7">
        <f t="shared" si="34"/>
        <v>0</v>
      </c>
      <c r="V35" s="7">
        <f t="shared" si="34"/>
        <v>0</v>
      </c>
      <c r="W35" s="7">
        <f t="shared" ref="U35:AJ37" si="35">W36</f>
        <v>0</v>
      </c>
      <c r="X35" s="7">
        <f t="shared" si="35"/>
        <v>0</v>
      </c>
      <c r="Y35" s="7">
        <f t="shared" si="35"/>
        <v>16265</v>
      </c>
      <c r="Z35" s="7">
        <f t="shared" si="35"/>
        <v>0</v>
      </c>
      <c r="AA35" s="7">
        <f t="shared" si="35"/>
        <v>0</v>
      </c>
      <c r="AB35" s="7">
        <f t="shared" si="35"/>
        <v>0</v>
      </c>
      <c r="AC35" s="7">
        <f t="shared" si="35"/>
        <v>0</v>
      </c>
      <c r="AD35" s="7">
        <f t="shared" si="35"/>
        <v>0</v>
      </c>
      <c r="AE35" s="7">
        <f t="shared" si="35"/>
        <v>16265</v>
      </c>
      <c r="AF35" s="7">
        <f t="shared" si="35"/>
        <v>0</v>
      </c>
      <c r="AG35" s="7">
        <f t="shared" si="35"/>
        <v>0</v>
      </c>
      <c r="AH35" s="7">
        <f t="shared" si="35"/>
        <v>0</v>
      </c>
      <c r="AI35" s="7">
        <f t="shared" si="35"/>
        <v>0</v>
      </c>
      <c r="AJ35" s="7">
        <f t="shared" si="35"/>
        <v>0</v>
      </c>
      <c r="AK35" s="7">
        <f t="shared" ref="AG35:AL37" si="36">AK36</f>
        <v>16265</v>
      </c>
      <c r="AL35" s="7">
        <f t="shared" si="36"/>
        <v>0</v>
      </c>
    </row>
    <row r="36" spans="1:38" ht="17.100000000000001" hidden="1" customHeight="1">
      <c r="A36" s="25" t="s">
        <v>61</v>
      </c>
      <c r="B36" s="26">
        <f>B35</f>
        <v>900</v>
      </c>
      <c r="C36" s="26" t="s">
        <v>21</v>
      </c>
      <c r="D36" s="26" t="s">
        <v>16</v>
      </c>
      <c r="E36" s="26" t="s">
        <v>62</v>
      </c>
      <c r="F36" s="26"/>
      <c r="G36" s="8">
        <f t="shared" si="34"/>
        <v>16265</v>
      </c>
      <c r="H36" s="8">
        <f t="shared" si="34"/>
        <v>0</v>
      </c>
      <c r="I36" s="8">
        <f t="shared" si="34"/>
        <v>0</v>
      </c>
      <c r="J36" s="8">
        <f t="shared" si="34"/>
        <v>0</v>
      </c>
      <c r="K36" s="8">
        <f t="shared" si="34"/>
        <v>0</v>
      </c>
      <c r="L36" s="8">
        <f t="shared" si="34"/>
        <v>0</v>
      </c>
      <c r="M36" s="8">
        <f t="shared" si="34"/>
        <v>16265</v>
      </c>
      <c r="N36" s="8">
        <f t="shared" si="34"/>
        <v>0</v>
      </c>
      <c r="O36" s="8">
        <f t="shared" si="34"/>
        <v>0</v>
      </c>
      <c r="P36" s="8">
        <f t="shared" si="34"/>
        <v>0</v>
      </c>
      <c r="Q36" s="8">
        <f t="shared" si="34"/>
        <v>0</v>
      </c>
      <c r="R36" s="8">
        <f t="shared" si="34"/>
        <v>0</v>
      </c>
      <c r="S36" s="8">
        <f t="shared" si="34"/>
        <v>16265</v>
      </c>
      <c r="T36" s="8">
        <f t="shared" si="34"/>
        <v>0</v>
      </c>
      <c r="U36" s="8">
        <f t="shared" si="35"/>
        <v>0</v>
      </c>
      <c r="V36" s="8">
        <f t="shared" si="35"/>
        <v>0</v>
      </c>
      <c r="W36" s="8">
        <f t="shared" si="35"/>
        <v>0</v>
      </c>
      <c r="X36" s="8">
        <f t="shared" si="35"/>
        <v>0</v>
      </c>
      <c r="Y36" s="8">
        <f t="shared" si="35"/>
        <v>16265</v>
      </c>
      <c r="Z36" s="8">
        <f t="shared" si="35"/>
        <v>0</v>
      </c>
      <c r="AA36" s="8">
        <f t="shared" si="35"/>
        <v>0</v>
      </c>
      <c r="AB36" s="8">
        <f t="shared" si="35"/>
        <v>0</v>
      </c>
      <c r="AC36" s="8">
        <f t="shared" si="35"/>
        <v>0</v>
      </c>
      <c r="AD36" s="8">
        <f t="shared" si="35"/>
        <v>0</v>
      </c>
      <c r="AE36" s="8">
        <f t="shared" si="35"/>
        <v>16265</v>
      </c>
      <c r="AF36" s="8">
        <f t="shared" si="35"/>
        <v>0</v>
      </c>
      <c r="AG36" s="8">
        <f t="shared" si="36"/>
        <v>0</v>
      </c>
      <c r="AH36" s="8">
        <f t="shared" si="36"/>
        <v>0</v>
      </c>
      <c r="AI36" s="8">
        <f t="shared" si="36"/>
        <v>0</v>
      </c>
      <c r="AJ36" s="8">
        <f t="shared" si="36"/>
        <v>0</v>
      </c>
      <c r="AK36" s="8">
        <f t="shared" si="36"/>
        <v>16265</v>
      </c>
      <c r="AL36" s="8">
        <f t="shared" si="36"/>
        <v>0</v>
      </c>
    </row>
    <row r="37" spans="1:38" ht="33" hidden="1">
      <c r="A37" s="25" t="s">
        <v>80</v>
      </c>
      <c r="B37" s="26">
        <f>B36</f>
        <v>900</v>
      </c>
      <c r="C37" s="26" t="s">
        <v>21</v>
      </c>
      <c r="D37" s="26" t="s">
        <v>16</v>
      </c>
      <c r="E37" s="26" t="s">
        <v>81</v>
      </c>
      <c r="F37" s="26"/>
      <c r="G37" s="11">
        <f t="shared" si="34"/>
        <v>16265</v>
      </c>
      <c r="H37" s="11">
        <f t="shared" si="34"/>
        <v>0</v>
      </c>
      <c r="I37" s="11">
        <f t="shared" si="34"/>
        <v>0</v>
      </c>
      <c r="J37" s="11">
        <f t="shared" si="34"/>
        <v>0</v>
      </c>
      <c r="K37" s="11">
        <f t="shared" si="34"/>
        <v>0</v>
      </c>
      <c r="L37" s="11">
        <f t="shared" si="34"/>
        <v>0</v>
      </c>
      <c r="M37" s="11">
        <f t="shared" si="34"/>
        <v>16265</v>
      </c>
      <c r="N37" s="11">
        <f t="shared" si="34"/>
        <v>0</v>
      </c>
      <c r="O37" s="11">
        <f t="shared" si="34"/>
        <v>0</v>
      </c>
      <c r="P37" s="11">
        <f t="shared" si="34"/>
        <v>0</v>
      </c>
      <c r="Q37" s="11">
        <f t="shared" si="34"/>
        <v>0</v>
      </c>
      <c r="R37" s="11">
        <f t="shared" si="34"/>
        <v>0</v>
      </c>
      <c r="S37" s="11">
        <f t="shared" si="34"/>
        <v>16265</v>
      </c>
      <c r="T37" s="11">
        <f t="shared" si="34"/>
        <v>0</v>
      </c>
      <c r="U37" s="11">
        <f t="shared" si="35"/>
        <v>0</v>
      </c>
      <c r="V37" s="11">
        <f t="shared" si="35"/>
        <v>0</v>
      </c>
      <c r="W37" s="11">
        <f t="shared" si="35"/>
        <v>0</v>
      </c>
      <c r="X37" s="11">
        <f t="shared" si="35"/>
        <v>0</v>
      </c>
      <c r="Y37" s="11">
        <f t="shared" si="35"/>
        <v>16265</v>
      </c>
      <c r="Z37" s="11">
        <f t="shared" si="35"/>
        <v>0</v>
      </c>
      <c r="AA37" s="11">
        <f t="shared" si="35"/>
        <v>0</v>
      </c>
      <c r="AB37" s="11">
        <f t="shared" si="35"/>
        <v>0</v>
      </c>
      <c r="AC37" s="11">
        <f t="shared" si="35"/>
        <v>0</v>
      </c>
      <c r="AD37" s="11">
        <f t="shared" si="35"/>
        <v>0</v>
      </c>
      <c r="AE37" s="11">
        <f t="shared" si="35"/>
        <v>16265</v>
      </c>
      <c r="AF37" s="11">
        <f t="shared" si="35"/>
        <v>0</v>
      </c>
      <c r="AG37" s="11">
        <f t="shared" si="36"/>
        <v>0</v>
      </c>
      <c r="AH37" s="11">
        <f t="shared" si="36"/>
        <v>0</v>
      </c>
      <c r="AI37" s="11">
        <f t="shared" si="36"/>
        <v>0</v>
      </c>
      <c r="AJ37" s="11">
        <f t="shared" si="36"/>
        <v>0</v>
      </c>
      <c r="AK37" s="11">
        <f t="shared" si="36"/>
        <v>16265</v>
      </c>
      <c r="AL37" s="11">
        <f t="shared" si="36"/>
        <v>0</v>
      </c>
    </row>
    <row r="38" spans="1:38" ht="17.100000000000001" hidden="1" customHeight="1">
      <c r="A38" s="25" t="s">
        <v>89</v>
      </c>
      <c r="B38" s="26">
        <f>B37</f>
        <v>900</v>
      </c>
      <c r="C38" s="26" t="s">
        <v>21</v>
      </c>
      <c r="D38" s="26" t="s">
        <v>16</v>
      </c>
      <c r="E38" s="26" t="s">
        <v>90</v>
      </c>
      <c r="F38" s="26"/>
      <c r="G38" s="8">
        <f t="shared" ref="G38" si="37">G39+G41+G43</f>
        <v>16265</v>
      </c>
      <c r="H38" s="8">
        <f t="shared" ref="H38:N38" si="38">H39+H41+H43</f>
        <v>0</v>
      </c>
      <c r="I38" s="8">
        <f t="shared" si="38"/>
        <v>0</v>
      </c>
      <c r="J38" s="8">
        <f t="shared" si="38"/>
        <v>0</v>
      </c>
      <c r="K38" s="8">
        <f t="shared" si="38"/>
        <v>0</v>
      </c>
      <c r="L38" s="8">
        <f t="shared" si="38"/>
        <v>0</v>
      </c>
      <c r="M38" s="8">
        <f t="shared" si="38"/>
        <v>16265</v>
      </c>
      <c r="N38" s="8">
        <f t="shared" si="38"/>
        <v>0</v>
      </c>
      <c r="O38" s="8">
        <f t="shared" ref="O38:T38" si="39">O39+O41+O43</f>
        <v>0</v>
      </c>
      <c r="P38" s="8">
        <f t="shared" si="39"/>
        <v>0</v>
      </c>
      <c r="Q38" s="8">
        <f t="shared" si="39"/>
        <v>0</v>
      </c>
      <c r="R38" s="8">
        <f t="shared" si="39"/>
        <v>0</v>
      </c>
      <c r="S38" s="8">
        <f t="shared" si="39"/>
        <v>16265</v>
      </c>
      <c r="T38" s="8">
        <f t="shared" si="39"/>
        <v>0</v>
      </c>
      <c r="U38" s="8">
        <f t="shared" ref="U38:Z38" si="40">U39+U41+U43</f>
        <v>0</v>
      </c>
      <c r="V38" s="8">
        <f t="shared" si="40"/>
        <v>0</v>
      </c>
      <c r="W38" s="8">
        <f t="shared" si="40"/>
        <v>0</v>
      </c>
      <c r="X38" s="8">
        <f t="shared" si="40"/>
        <v>0</v>
      </c>
      <c r="Y38" s="8">
        <f t="shared" si="40"/>
        <v>16265</v>
      </c>
      <c r="Z38" s="8">
        <f t="shared" si="40"/>
        <v>0</v>
      </c>
      <c r="AA38" s="8">
        <f t="shared" ref="AA38:AF38" si="41">AA39+AA41+AA43</f>
        <v>0</v>
      </c>
      <c r="AB38" s="8">
        <f t="shared" si="41"/>
        <v>0</v>
      </c>
      <c r="AC38" s="8">
        <f t="shared" si="41"/>
        <v>0</v>
      </c>
      <c r="AD38" s="8">
        <f t="shared" si="41"/>
        <v>0</v>
      </c>
      <c r="AE38" s="8">
        <f t="shared" si="41"/>
        <v>16265</v>
      </c>
      <c r="AF38" s="8">
        <f t="shared" si="41"/>
        <v>0</v>
      </c>
      <c r="AG38" s="8">
        <f t="shared" ref="AG38:AL38" si="42">AG39+AG41+AG43</f>
        <v>0</v>
      </c>
      <c r="AH38" s="8">
        <f t="shared" si="42"/>
        <v>0</v>
      </c>
      <c r="AI38" s="8">
        <f t="shared" si="42"/>
        <v>0</v>
      </c>
      <c r="AJ38" s="8">
        <f t="shared" si="42"/>
        <v>0</v>
      </c>
      <c r="AK38" s="8">
        <f t="shared" si="42"/>
        <v>16265</v>
      </c>
      <c r="AL38" s="8">
        <f t="shared" si="42"/>
        <v>0</v>
      </c>
    </row>
    <row r="39" spans="1:38" ht="66" hidden="1">
      <c r="A39" s="25" t="s">
        <v>447</v>
      </c>
      <c r="B39" s="26">
        <f>B38</f>
        <v>900</v>
      </c>
      <c r="C39" s="26" t="s">
        <v>21</v>
      </c>
      <c r="D39" s="26" t="s">
        <v>16</v>
      </c>
      <c r="E39" s="26" t="s">
        <v>90</v>
      </c>
      <c r="F39" s="26" t="s">
        <v>84</v>
      </c>
      <c r="G39" s="9">
        <f t="shared" ref="G39:AL39" si="43">G40</f>
        <v>14849</v>
      </c>
      <c r="H39" s="9">
        <f t="shared" si="43"/>
        <v>0</v>
      </c>
      <c r="I39" s="9">
        <f t="shared" si="43"/>
        <v>0</v>
      </c>
      <c r="J39" s="9">
        <f t="shared" si="43"/>
        <v>0</v>
      </c>
      <c r="K39" s="9">
        <f t="shared" si="43"/>
        <v>0</v>
      </c>
      <c r="L39" s="9">
        <f t="shared" si="43"/>
        <v>0</v>
      </c>
      <c r="M39" s="9">
        <f t="shared" si="43"/>
        <v>14849</v>
      </c>
      <c r="N39" s="9">
        <f t="shared" si="43"/>
        <v>0</v>
      </c>
      <c r="O39" s="9">
        <f t="shared" si="43"/>
        <v>0</v>
      </c>
      <c r="P39" s="9">
        <f t="shared" si="43"/>
        <v>0</v>
      </c>
      <c r="Q39" s="9">
        <f t="shared" si="43"/>
        <v>0</v>
      </c>
      <c r="R39" s="9">
        <f t="shared" si="43"/>
        <v>0</v>
      </c>
      <c r="S39" s="9">
        <f t="shared" si="43"/>
        <v>14849</v>
      </c>
      <c r="T39" s="9">
        <f t="shared" si="43"/>
        <v>0</v>
      </c>
      <c r="U39" s="9">
        <f t="shared" si="43"/>
        <v>0</v>
      </c>
      <c r="V39" s="9">
        <f t="shared" si="43"/>
        <v>0</v>
      </c>
      <c r="W39" s="9">
        <f t="shared" si="43"/>
        <v>0</v>
      </c>
      <c r="X39" s="9">
        <f t="shared" si="43"/>
        <v>0</v>
      </c>
      <c r="Y39" s="9">
        <f t="shared" si="43"/>
        <v>14849</v>
      </c>
      <c r="Z39" s="9">
        <f t="shared" si="43"/>
        <v>0</v>
      </c>
      <c r="AA39" s="9">
        <f t="shared" si="43"/>
        <v>0</v>
      </c>
      <c r="AB39" s="9">
        <f t="shared" si="43"/>
        <v>0</v>
      </c>
      <c r="AC39" s="9">
        <f t="shared" si="43"/>
        <v>0</v>
      </c>
      <c r="AD39" s="9">
        <f t="shared" si="43"/>
        <v>0</v>
      </c>
      <c r="AE39" s="9">
        <f t="shared" si="43"/>
        <v>14849</v>
      </c>
      <c r="AF39" s="9">
        <f t="shared" si="43"/>
        <v>0</v>
      </c>
      <c r="AG39" s="9">
        <f t="shared" si="43"/>
        <v>0</v>
      </c>
      <c r="AH39" s="9">
        <f t="shared" si="43"/>
        <v>0</v>
      </c>
      <c r="AI39" s="9">
        <f t="shared" si="43"/>
        <v>0</v>
      </c>
      <c r="AJ39" s="9">
        <f t="shared" si="43"/>
        <v>0</v>
      </c>
      <c r="AK39" s="9">
        <f t="shared" si="43"/>
        <v>14849</v>
      </c>
      <c r="AL39" s="9">
        <f t="shared" si="43"/>
        <v>0</v>
      </c>
    </row>
    <row r="40" spans="1:38" ht="33" hidden="1">
      <c r="A40" s="25" t="s">
        <v>85</v>
      </c>
      <c r="B40" s="26">
        <f>B39</f>
        <v>900</v>
      </c>
      <c r="C40" s="26" t="s">
        <v>21</v>
      </c>
      <c r="D40" s="26" t="s">
        <v>16</v>
      </c>
      <c r="E40" s="26" t="s">
        <v>90</v>
      </c>
      <c r="F40" s="26" t="s">
        <v>86</v>
      </c>
      <c r="G40" s="9">
        <f>14280+569</f>
        <v>14849</v>
      </c>
      <c r="H40" s="10"/>
      <c r="I40" s="84"/>
      <c r="J40" s="84"/>
      <c r="K40" s="84"/>
      <c r="L40" s="84"/>
      <c r="M40" s="9">
        <f>G40+I40+J40+K40+L40</f>
        <v>14849</v>
      </c>
      <c r="N40" s="9">
        <f>H40+L40</f>
        <v>0</v>
      </c>
      <c r="O40" s="85"/>
      <c r="P40" s="85"/>
      <c r="Q40" s="85"/>
      <c r="R40" s="85"/>
      <c r="S40" s="9">
        <f>M40+O40+P40+Q40+R40</f>
        <v>14849</v>
      </c>
      <c r="T40" s="9">
        <f>N40+R40</f>
        <v>0</v>
      </c>
      <c r="U40" s="85"/>
      <c r="V40" s="85"/>
      <c r="W40" s="85"/>
      <c r="X40" s="85"/>
      <c r="Y40" s="9">
        <f>S40+U40+V40+W40+X40</f>
        <v>14849</v>
      </c>
      <c r="Z40" s="9">
        <f>T40+X40</f>
        <v>0</v>
      </c>
      <c r="AA40" s="85"/>
      <c r="AB40" s="85"/>
      <c r="AC40" s="85"/>
      <c r="AD40" s="85"/>
      <c r="AE40" s="9">
        <f>Y40+AA40+AB40+AC40+AD40</f>
        <v>14849</v>
      </c>
      <c r="AF40" s="9">
        <f>Z40+AD40</f>
        <v>0</v>
      </c>
      <c r="AG40" s="85"/>
      <c r="AH40" s="85"/>
      <c r="AI40" s="85"/>
      <c r="AJ40" s="85"/>
      <c r="AK40" s="9">
        <f>AE40+AG40+AH40+AI40+AJ40</f>
        <v>14849</v>
      </c>
      <c r="AL40" s="9">
        <f>AF40+AJ40</f>
        <v>0</v>
      </c>
    </row>
    <row r="41" spans="1:38" ht="33" hidden="1">
      <c r="A41" s="25" t="s">
        <v>242</v>
      </c>
      <c r="B41" s="26">
        <f>B39</f>
        <v>900</v>
      </c>
      <c r="C41" s="26" t="s">
        <v>21</v>
      </c>
      <c r="D41" s="26" t="s">
        <v>16</v>
      </c>
      <c r="E41" s="26" t="s">
        <v>90</v>
      </c>
      <c r="F41" s="26" t="s">
        <v>30</v>
      </c>
      <c r="G41" s="9">
        <f t="shared" ref="G41:AL41" si="44">G42</f>
        <v>1411</v>
      </c>
      <c r="H41" s="9">
        <f t="shared" si="44"/>
        <v>0</v>
      </c>
      <c r="I41" s="9">
        <f t="shared" si="44"/>
        <v>0</v>
      </c>
      <c r="J41" s="9">
        <f t="shared" si="44"/>
        <v>0</v>
      </c>
      <c r="K41" s="9">
        <f t="shared" si="44"/>
        <v>0</v>
      </c>
      <c r="L41" s="9">
        <f t="shared" si="44"/>
        <v>0</v>
      </c>
      <c r="M41" s="9">
        <f t="shared" si="44"/>
        <v>1411</v>
      </c>
      <c r="N41" s="9">
        <f t="shared" si="44"/>
        <v>0</v>
      </c>
      <c r="O41" s="9">
        <f t="shared" si="44"/>
        <v>0</v>
      </c>
      <c r="P41" s="9">
        <f t="shared" si="44"/>
        <v>0</v>
      </c>
      <c r="Q41" s="9">
        <f t="shared" si="44"/>
        <v>0</v>
      </c>
      <c r="R41" s="9">
        <f t="shared" si="44"/>
        <v>0</v>
      </c>
      <c r="S41" s="9">
        <f t="shared" si="44"/>
        <v>1411</v>
      </c>
      <c r="T41" s="9">
        <f t="shared" si="44"/>
        <v>0</v>
      </c>
      <c r="U41" s="9">
        <f t="shared" si="44"/>
        <v>0</v>
      </c>
      <c r="V41" s="9">
        <f t="shared" si="44"/>
        <v>0</v>
      </c>
      <c r="W41" s="9">
        <f t="shared" si="44"/>
        <v>0</v>
      </c>
      <c r="X41" s="9">
        <f t="shared" si="44"/>
        <v>0</v>
      </c>
      <c r="Y41" s="9">
        <f t="shared" si="44"/>
        <v>1411</v>
      </c>
      <c r="Z41" s="9">
        <f t="shared" si="44"/>
        <v>0</v>
      </c>
      <c r="AA41" s="9">
        <f t="shared" si="44"/>
        <v>0</v>
      </c>
      <c r="AB41" s="9">
        <f t="shared" si="44"/>
        <v>0</v>
      </c>
      <c r="AC41" s="9">
        <f t="shared" si="44"/>
        <v>0</v>
      </c>
      <c r="AD41" s="9">
        <f t="shared" si="44"/>
        <v>0</v>
      </c>
      <c r="AE41" s="9">
        <f t="shared" si="44"/>
        <v>1411</v>
      </c>
      <c r="AF41" s="9">
        <f t="shared" si="44"/>
        <v>0</v>
      </c>
      <c r="AG41" s="9">
        <f t="shared" si="44"/>
        <v>0</v>
      </c>
      <c r="AH41" s="9">
        <f t="shared" si="44"/>
        <v>0</v>
      </c>
      <c r="AI41" s="9">
        <f t="shared" si="44"/>
        <v>0</v>
      </c>
      <c r="AJ41" s="9">
        <f t="shared" si="44"/>
        <v>0</v>
      </c>
      <c r="AK41" s="9">
        <f t="shared" si="44"/>
        <v>1411</v>
      </c>
      <c r="AL41" s="9">
        <f t="shared" si="44"/>
        <v>0</v>
      </c>
    </row>
    <row r="42" spans="1:38" ht="33" hidden="1">
      <c r="A42" s="25" t="s">
        <v>36</v>
      </c>
      <c r="B42" s="26">
        <f>B40</f>
        <v>900</v>
      </c>
      <c r="C42" s="26" t="s">
        <v>21</v>
      </c>
      <c r="D42" s="26" t="s">
        <v>16</v>
      </c>
      <c r="E42" s="26" t="s">
        <v>90</v>
      </c>
      <c r="F42" s="26" t="s">
        <v>37</v>
      </c>
      <c r="G42" s="9">
        <v>1411</v>
      </c>
      <c r="H42" s="10"/>
      <c r="I42" s="84"/>
      <c r="J42" s="84"/>
      <c r="K42" s="84"/>
      <c r="L42" s="84"/>
      <c r="M42" s="9">
        <f>G42+I42+J42+K42+L42</f>
        <v>1411</v>
      </c>
      <c r="N42" s="9">
        <f>H42+L42</f>
        <v>0</v>
      </c>
      <c r="O42" s="85"/>
      <c r="P42" s="85"/>
      <c r="Q42" s="85"/>
      <c r="R42" s="85"/>
      <c r="S42" s="9">
        <f>M42+O42+P42+Q42+R42</f>
        <v>1411</v>
      </c>
      <c r="T42" s="9">
        <f>N42+R42</f>
        <v>0</v>
      </c>
      <c r="U42" s="85"/>
      <c r="V42" s="85"/>
      <c r="W42" s="85"/>
      <c r="X42" s="85"/>
      <c r="Y42" s="9">
        <f>S42+U42+V42+W42+X42</f>
        <v>1411</v>
      </c>
      <c r="Z42" s="9">
        <f>T42+X42</f>
        <v>0</v>
      </c>
      <c r="AA42" s="85"/>
      <c r="AB42" s="85"/>
      <c r="AC42" s="85"/>
      <c r="AD42" s="85"/>
      <c r="AE42" s="9">
        <f>Y42+AA42+AB42+AC42+AD42</f>
        <v>1411</v>
      </c>
      <c r="AF42" s="9">
        <f>Z42+AD42</f>
        <v>0</v>
      </c>
      <c r="AG42" s="85"/>
      <c r="AH42" s="85"/>
      <c r="AI42" s="85"/>
      <c r="AJ42" s="85"/>
      <c r="AK42" s="9">
        <f>AE42+AG42+AH42+AI42+AJ42</f>
        <v>1411</v>
      </c>
      <c r="AL42" s="9">
        <f>AF42+AJ42</f>
        <v>0</v>
      </c>
    </row>
    <row r="43" spans="1:38" ht="17.100000000000001" hidden="1" customHeight="1">
      <c r="A43" s="25" t="s">
        <v>65</v>
      </c>
      <c r="B43" s="26">
        <f>B41</f>
        <v>900</v>
      </c>
      <c r="C43" s="26" t="s">
        <v>21</v>
      </c>
      <c r="D43" s="26" t="s">
        <v>16</v>
      </c>
      <c r="E43" s="26" t="s">
        <v>90</v>
      </c>
      <c r="F43" s="26" t="s">
        <v>66</v>
      </c>
      <c r="G43" s="8">
        <f t="shared" ref="G43:N43" si="45">G44+G45</f>
        <v>5</v>
      </c>
      <c r="H43" s="8">
        <f t="shared" si="45"/>
        <v>0</v>
      </c>
      <c r="I43" s="8">
        <f t="shared" si="45"/>
        <v>0</v>
      </c>
      <c r="J43" s="8">
        <f t="shared" si="45"/>
        <v>0</v>
      </c>
      <c r="K43" s="8">
        <f t="shared" si="45"/>
        <v>0</v>
      </c>
      <c r="L43" s="8">
        <f t="shared" si="45"/>
        <v>0</v>
      </c>
      <c r="M43" s="8">
        <f t="shared" si="45"/>
        <v>5</v>
      </c>
      <c r="N43" s="8">
        <f t="shared" si="45"/>
        <v>0</v>
      </c>
      <c r="O43" s="8">
        <f t="shared" ref="O43:T43" si="46">O44+O45</f>
        <v>0</v>
      </c>
      <c r="P43" s="8">
        <f t="shared" si="46"/>
        <v>0</v>
      </c>
      <c r="Q43" s="8">
        <f t="shared" si="46"/>
        <v>0</v>
      </c>
      <c r="R43" s="8">
        <f t="shared" si="46"/>
        <v>0</v>
      </c>
      <c r="S43" s="8">
        <f t="shared" si="46"/>
        <v>5</v>
      </c>
      <c r="T43" s="8">
        <f t="shared" si="46"/>
        <v>0</v>
      </c>
      <c r="U43" s="8">
        <f t="shared" ref="U43:Z43" si="47">U44+U45</f>
        <v>0</v>
      </c>
      <c r="V43" s="8">
        <f t="shared" si="47"/>
        <v>0</v>
      </c>
      <c r="W43" s="8">
        <f t="shared" si="47"/>
        <v>0</v>
      </c>
      <c r="X43" s="8">
        <f t="shared" si="47"/>
        <v>0</v>
      </c>
      <c r="Y43" s="8">
        <f t="shared" si="47"/>
        <v>5</v>
      </c>
      <c r="Z43" s="8">
        <f t="shared" si="47"/>
        <v>0</v>
      </c>
      <c r="AA43" s="8">
        <f t="shared" ref="AA43:AF43" si="48">AA44+AA45</f>
        <v>0</v>
      </c>
      <c r="AB43" s="8">
        <f t="shared" si="48"/>
        <v>0</v>
      </c>
      <c r="AC43" s="8">
        <f t="shared" si="48"/>
        <v>0</v>
      </c>
      <c r="AD43" s="8">
        <f t="shared" si="48"/>
        <v>0</v>
      </c>
      <c r="AE43" s="8">
        <f t="shared" si="48"/>
        <v>5</v>
      </c>
      <c r="AF43" s="8">
        <f t="shared" si="48"/>
        <v>0</v>
      </c>
      <c r="AG43" s="8">
        <f t="shared" ref="AG43:AL43" si="49">AG44+AG45</f>
        <v>0</v>
      </c>
      <c r="AH43" s="8">
        <f t="shared" si="49"/>
        <v>0</v>
      </c>
      <c r="AI43" s="8">
        <f t="shared" si="49"/>
        <v>0</v>
      </c>
      <c r="AJ43" s="8">
        <f t="shared" si="49"/>
        <v>0</v>
      </c>
      <c r="AK43" s="8">
        <f t="shared" si="49"/>
        <v>5</v>
      </c>
      <c r="AL43" s="8">
        <f t="shared" si="49"/>
        <v>0</v>
      </c>
    </row>
    <row r="44" spans="1:38" ht="17.100000000000001" hidden="1" customHeight="1">
      <c r="A44" s="25" t="s">
        <v>154</v>
      </c>
      <c r="B44" s="26">
        <f>B42</f>
        <v>900</v>
      </c>
      <c r="C44" s="26" t="s">
        <v>21</v>
      </c>
      <c r="D44" s="26" t="s">
        <v>16</v>
      </c>
      <c r="E44" s="26" t="s">
        <v>90</v>
      </c>
      <c r="F44" s="26" t="s">
        <v>615</v>
      </c>
      <c r="G44" s="8"/>
      <c r="H44" s="8"/>
      <c r="I44" s="84"/>
      <c r="J44" s="84"/>
      <c r="K44" s="84"/>
      <c r="L44" s="84"/>
      <c r="M44" s="84"/>
      <c r="N44" s="84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</row>
    <row r="45" spans="1:38" ht="17.100000000000001" hidden="1" customHeight="1">
      <c r="A45" s="25" t="s">
        <v>91</v>
      </c>
      <c r="B45" s="26">
        <v>900</v>
      </c>
      <c r="C45" s="26" t="s">
        <v>21</v>
      </c>
      <c r="D45" s="26" t="s">
        <v>16</v>
      </c>
      <c r="E45" s="26" t="s">
        <v>90</v>
      </c>
      <c r="F45" s="26" t="s">
        <v>68</v>
      </c>
      <c r="G45" s="8">
        <v>5</v>
      </c>
      <c r="H45" s="8"/>
      <c r="I45" s="84"/>
      <c r="J45" s="84"/>
      <c r="K45" s="84"/>
      <c r="L45" s="84"/>
      <c r="M45" s="9">
        <f>G45+I45+J45+K45+L45</f>
        <v>5</v>
      </c>
      <c r="N45" s="9">
        <f>H45+L45</f>
        <v>0</v>
      </c>
      <c r="O45" s="85"/>
      <c r="P45" s="85"/>
      <c r="Q45" s="85"/>
      <c r="R45" s="85"/>
      <c r="S45" s="9">
        <f>M45+O45+P45+Q45+R45</f>
        <v>5</v>
      </c>
      <c r="T45" s="9">
        <f>N45+R45</f>
        <v>0</v>
      </c>
      <c r="U45" s="85"/>
      <c r="V45" s="85"/>
      <c r="W45" s="85"/>
      <c r="X45" s="85"/>
      <c r="Y45" s="9">
        <f>S45+U45+V45+W45+X45</f>
        <v>5</v>
      </c>
      <c r="Z45" s="9">
        <f>T45+X45</f>
        <v>0</v>
      </c>
      <c r="AA45" s="85"/>
      <c r="AB45" s="85"/>
      <c r="AC45" s="85"/>
      <c r="AD45" s="85"/>
      <c r="AE45" s="9">
        <f>Y45+AA45+AB45+AC45+AD45</f>
        <v>5</v>
      </c>
      <c r="AF45" s="9">
        <f>Z45+AD45</f>
        <v>0</v>
      </c>
      <c r="AG45" s="85"/>
      <c r="AH45" s="85"/>
      <c r="AI45" s="85"/>
      <c r="AJ45" s="85"/>
      <c r="AK45" s="9">
        <f>AE45+AG45+AH45+AI45+AJ45</f>
        <v>5</v>
      </c>
      <c r="AL45" s="9">
        <f>AF45+AJ45</f>
        <v>0</v>
      </c>
    </row>
    <row r="46" spans="1:38" hidden="1">
      <c r="A46" s="25"/>
      <c r="B46" s="26"/>
      <c r="C46" s="26"/>
      <c r="D46" s="26"/>
      <c r="E46" s="26"/>
      <c r="F46" s="26"/>
      <c r="G46" s="9"/>
      <c r="H46" s="10"/>
      <c r="I46" s="84"/>
      <c r="J46" s="84"/>
      <c r="K46" s="84"/>
      <c r="L46" s="84"/>
      <c r="M46" s="84"/>
      <c r="N46" s="84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</row>
    <row r="47" spans="1:38" ht="18.75" hidden="1">
      <c r="A47" s="23" t="s">
        <v>58</v>
      </c>
      <c r="B47" s="24">
        <f>B31</f>
        <v>900</v>
      </c>
      <c r="C47" s="24" t="s">
        <v>21</v>
      </c>
      <c r="D47" s="24" t="s">
        <v>59</v>
      </c>
      <c r="E47" s="24"/>
      <c r="F47" s="24"/>
      <c r="G47" s="7">
        <f t="shared" ref="G47" si="50">G54+G48</f>
        <v>34101</v>
      </c>
      <c r="H47" s="7">
        <f t="shared" ref="H47:N47" si="51">H54+H48</f>
        <v>0</v>
      </c>
      <c r="I47" s="7">
        <f t="shared" si="51"/>
        <v>0</v>
      </c>
      <c r="J47" s="7">
        <f t="shared" si="51"/>
        <v>0</v>
      </c>
      <c r="K47" s="7">
        <f t="shared" si="51"/>
        <v>0</v>
      </c>
      <c r="L47" s="7">
        <f t="shared" si="51"/>
        <v>0</v>
      </c>
      <c r="M47" s="7">
        <f t="shared" si="51"/>
        <v>34101</v>
      </c>
      <c r="N47" s="7">
        <f t="shared" si="51"/>
        <v>0</v>
      </c>
      <c r="O47" s="7">
        <f t="shared" ref="O47:T47" si="52">O54+O48</f>
        <v>0</v>
      </c>
      <c r="P47" s="7">
        <f t="shared" si="52"/>
        <v>0</v>
      </c>
      <c r="Q47" s="7">
        <f t="shared" si="52"/>
        <v>0</v>
      </c>
      <c r="R47" s="7">
        <f t="shared" si="52"/>
        <v>0</v>
      </c>
      <c r="S47" s="7">
        <f t="shared" si="52"/>
        <v>34101</v>
      </c>
      <c r="T47" s="7">
        <f t="shared" si="52"/>
        <v>0</v>
      </c>
      <c r="U47" s="7">
        <f t="shared" ref="U47:Z47" si="53">U54+U48</f>
        <v>0</v>
      </c>
      <c r="V47" s="7">
        <f t="shared" si="53"/>
        <v>0</v>
      </c>
      <c r="W47" s="7">
        <f t="shared" si="53"/>
        <v>0</v>
      </c>
      <c r="X47" s="7">
        <f t="shared" si="53"/>
        <v>0</v>
      </c>
      <c r="Y47" s="7">
        <f t="shared" si="53"/>
        <v>34101</v>
      </c>
      <c r="Z47" s="7">
        <f t="shared" si="53"/>
        <v>0</v>
      </c>
      <c r="AA47" s="7">
        <f t="shared" ref="AA47:AF47" si="54">AA54+AA48</f>
        <v>0</v>
      </c>
      <c r="AB47" s="7">
        <f t="shared" si="54"/>
        <v>0</v>
      </c>
      <c r="AC47" s="7">
        <f t="shared" si="54"/>
        <v>0</v>
      </c>
      <c r="AD47" s="7">
        <f t="shared" si="54"/>
        <v>0</v>
      </c>
      <c r="AE47" s="7">
        <f t="shared" si="54"/>
        <v>34101</v>
      </c>
      <c r="AF47" s="7">
        <f t="shared" si="54"/>
        <v>0</v>
      </c>
      <c r="AG47" s="7">
        <f t="shared" ref="AG47:AL47" si="55">AG54+AG48</f>
        <v>0</v>
      </c>
      <c r="AH47" s="7">
        <f t="shared" si="55"/>
        <v>0</v>
      </c>
      <c r="AI47" s="7">
        <f t="shared" si="55"/>
        <v>0</v>
      </c>
      <c r="AJ47" s="7">
        <f t="shared" si="55"/>
        <v>0</v>
      </c>
      <c r="AK47" s="7">
        <f t="shared" si="55"/>
        <v>34101</v>
      </c>
      <c r="AL47" s="7">
        <f t="shared" si="55"/>
        <v>0</v>
      </c>
    </row>
    <row r="48" spans="1:38" ht="49.5" hidden="1">
      <c r="A48" s="28" t="s">
        <v>426</v>
      </c>
      <c r="B48" s="26">
        <f t="shared" ref="B48:B53" si="56">B47</f>
        <v>900</v>
      </c>
      <c r="C48" s="26" t="s">
        <v>21</v>
      </c>
      <c r="D48" s="26" t="s">
        <v>59</v>
      </c>
      <c r="E48" s="26" t="s">
        <v>73</v>
      </c>
      <c r="F48" s="26"/>
      <c r="G48" s="11">
        <f t="shared" ref="G48:V52" si="57">G49</f>
        <v>129</v>
      </c>
      <c r="H48" s="11">
        <f t="shared" si="57"/>
        <v>0</v>
      </c>
      <c r="I48" s="11">
        <f t="shared" si="57"/>
        <v>0</v>
      </c>
      <c r="J48" s="11">
        <f t="shared" si="57"/>
        <v>0</v>
      </c>
      <c r="K48" s="11">
        <f t="shared" si="57"/>
        <v>0</v>
      </c>
      <c r="L48" s="11">
        <f t="shared" si="57"/>
        <v>0</v>
      </c>
      <c r="M48" s="11">
        <f t="shared" si="57"/>
        <v>129</v>
      </c>
      <c r="N48" s="11">
        <f t="shared" si="57"/>
        <v>0</v>
      </c>
      <c r="O48" s="11">
        <f t="shared" si="57"/>
        <v>0</v>
      </c>
      <c r="P48" s="11">
        <f t="shared" si="57"/>
        <v>0</v>
      </c>
      <c r="Q48" s="11">
        <f t="shared" si="57"/>
        <v>0</v>
      </c>
      <c r="R48" s="11">
        <f t="shared" si="57"/>
        <v>0</v>
      </c>
      <c r="S48" s="11">
        <f t="shared" si="57"/>
        <v>129</v>
      </c>
      <c r="T48" s="11">
        <f t="shared" si="57"/>
        <v>0</v>
      </c>
      <c r="U48" s="11">
        <f t="shared" si="57"/>
        <v>0</v>
      </c>
      <c r="V48" s="11">
        <f t="shared" si="57"/>
        <v>0</v>
      </c>
      <c r="W48" s="11">
        <f t="shared" ref="U48:AJ52" si="58">W49</f>
        <v>0</v>
      </c>
      <c r="X48" s="11">
        <f t="shared" si="58"/>
        <v>0</v>
      </c>
      <c r="Y48" s="11">
        <f t="shared" si="58"/>
        <v>129</v>
      </c>
      <c r="Z48" s="11">
        <f t="shared" si="58"/>
        <v>0</v>
      </c>
      <c r="AA48" s="11">
        <f t="shared" si="58"/>
        <v>0</v>
      </c>
      <c r="AB48" s="11">
        <f t="shared" si="58"/>
        <v>0</v>
      </c>
      <c r="AC48" s="11">
        <f t="shared" si="58"/>
        <v>0</v>
      </c>
      <c r="AD48" s="11">
        <f t="shared" si="58"/>
        <v>0</v>
      </c>
      <c r="AE48" s="11">
        <f t="shared" si="58"/>
        <v>129</v>
      </c>
      <c r="AF48" s="11">
        <f t="shared" si="58"/>
        <v>0</v>
      </c>
      <c r="AG48" s="11">
        <f t="shared" si="58"/>
        <v>0</v>
      </c>
      <c r="AH48" s="11">
        <f t="shared" si="58"/>
        <v>0</v>
      </c>
      <c r="AI48" s="11">
        <f t="shared" si="58"/>
        <v>0</v>
      </c>
      <c r="AJ48" s="11">
        <f t="shared" si="58"/>
        <v>0</v>
      </c>
      <c r="AK48" s="11">
        <f t="shared" ref="AG48:AL52" si="59">AK49</f>
        <v>129</v>
      </c>
      <c r="AL48" s="11">
        <f t="shared" si="59"/>
        <v>0</v>
      </c>
    </row>
    <row r="49" spans="1:38" ht="33" hidden="1">
      <c r="A49" s="25" t="s">
        <v>445</v>
      </c>
      <c r="B49" s="26">
        <f t="shared" si="56"/>
        <v>900</v>
      </c>
      <c r="C49" s="26" t="s">
        <v>21</v>
      </c>
      <c r="D49" s="26" t="s">
        <v>59</v>
      </c>
      <c r="E49" s="26" t="s">
        <v>437</v>
      </c>
      <c r="F49" s="26"/>
      <c r="G49" s="11">
        <f t="shared" si="57"/>
        <v>129</v>
      </c>
      <c r="H49" s="11">
        <f t="shared" si="57"/>
        <v>0</v>
      </c>
      <c r="I49" s="11">
        <f t="shared" si="57"/>
        <v>0</v>
      </c>
      <c r="J49" s="11">
        <f t="shared" si="57"/>
        <v>0</v>
      </c>
      <c r="K49" s="11">
        <f t="shared" si="57"/>
        <v>0</v>
      </c>
      <c r="L49" s="11">
        <f t="shared" si="57"/>
        <v>0</v>
      </c>
      <c r="M49" s="11">
        <f t="shared" si="57"/>
        <v>129</v>
      </c>
      <c r="N49" s="11">
        <f t="shared" si="57"/>
        <v>0</v>
      </c>
      <c r="O49" s="11">
        <f t="shared" si="57"/>
        <v>0</v>
      </c>
      <c r="P49" s="11">
        <f t="shared" si="57"/>
        <v>0</v>
      </c>
      <c r="Q49" s="11">
        <f t="shared" si="57"/>
        <v>0</v>
      </c>
      <c r="R49" s="11">
        <f t="shared" si="57"/>
        <v>0</v>
      </c>
      <c r="S49" s="11">
        <f t="shared" si="57"/>
        <v>129</v>
      </c>
      <c r="T49" s="11">
        <f t="shared" si="57"/>
        <v>0</v>
      </c>
      <c r="U49" s="11">
        <f t="shared" si="58"/>
        <v>0</v>
      </c>
      <c r="V49" s="11">
        <f t="shared" si="58"/>
        <v>0</v>
      </c>
      <c r="W49" s="11">
        <f t="shared" si="58"/>
        <v>0</v>
      </c>
      <c r="X49" s="11">
        <f t="shared" si="58"/>
        <v>0</v>
      </c>
      <c r="Y49" s="11">
        <f t="shared" si="58"/>
        <v>129</v>
      </c>
      <c r="Z49" s="11">
        <f t="shared" si="58"/>
        <v>0</v>
      </c>
      <c r="AA49" s="11">
        <f t="shared" si="58"/>
        <v>0</v>
      </c>
      <c r="AB49" s="11">
        <f t="shared" si="58"/>
        <v>0</v>
      </c>
      <c r="AC49" s="11">
        <f t="shared" si="58"/>
        <v>0</v>
      </c>
      <c r="AD49" s="11">
        <f t="shared" si="58"/>
        <v>0</v>
      </c>
      <c r="AE49" s="11">
        <f t="shared" si="58"/>
        <v>129</v>
      </c>
      <c r="AF49" s="11">
        <f t="shared" si="58"/>
        <v>0</v>
      </c>
      <c r="AG49" s="11">
        <f t="shared" si="59"/>
        <v>0</v>
      </c>
      <c r="AH49" s="11">
        <f t="shared" si="59"/>
        <v>0</v>
      </c>
      <c r="AI49" s="11">
        <f t="shared" si="59"/>
        <v>0</v>
      </c>
      <c r="AJ49" s="11">
        <f t="shared" si="59"/>
        <v>0</v>
      </c>
      <c r="AK49" s="11">
        <f t="shared" si="59"/>
        <v>129</v>
      </c>
      <c r="AL49" s="11">
        <f t="shared" si="59"/>
        <v>0</v>
      </c>
    </row>
    <row r="50" spans="1:38" ht="17.100000000000001" hidden="1" customHeight="1">
      <c r="A50" s="25" t="s">
        <v>14</v>
      </c>
      <c r="B50" s="26">
        <f t="shared" si="56"/>
        <v>900</v>
      </c>
      <c r="C50" s="26" t="s">
        <v>21</v>
      </c>
      <c r="D50" s="26" t="s">
        <v>59</v>
      </c>
      <c r="E50" s="26" t="s">
        <v>435</v>
      </c>
      <c r="F50" s="26"/>
      <c r="G50" s="8">
        <f t="shared" si="57"/>
        <v>129</v>
      </c>
      <c r="H50" s="8">
        <f t="shared" si="57"/>
        <v>0</v>
      </c>
      <c r="I50" s="8">
        <f t="shared" si="57"/>
        <v>0</v>
      </c>
      <c r="J50" s="8">
        <f t="shared" si="57"/>
        <v>0</v>
      </c>
      <c r="K50" s="8">
        <f t="shared" si="57"/>
        <v>0</v>
      </c>
      <c r="L50" s="8">
        <f t="shared" si="57"/>
        <v>0</v>
      </c>
      <c r="M50" s="8">
        <f t="shared" si="57"/>
        <v>129</v>
      </c>
      <c r="N50" s="8">
        <f t="shared" si="57"/>
        <v>0</v>
      </c>
      <c r="O50" s="8">
        <f t="shared" si="57"/>
        <v>0</v>
      </c>
      <c r="P50" s="8">
        <f t="shared" si="57"/>
        <v>0</v>
      </c>
      <c r="Q50" s="8">
        <f t="shared" si="57"/>
        <v>0</v>
      </c>
      <c r="R50" s="8">
        <f t="shared" si="57"/>
        <v>0</v>
      </c>
      <c r="S50" s="8">
        <f t="shared" si="57"/>
        <v>129</v>
      </c>
      <c r="T50" s="8">
        <f t="shared" si="57"/>
        <v>0</v>
      </c>
      <c r="U50" s="8">
        <f t="shared" si="58"/>
        <v>0</v>
      </c>
      <c r="V50" s="8">
        <f t="shared" si="58"/>
        <v>0</v>
      </c>
      <c r="W50" s="8">
        <f t="shared" si="58"/>
        <v>0</v>
      </c>
      <c r="X50" s="8">
        <f t="shared" si="58"/>
        <v>0</v>
      </c>
      <c r="Y50" s="8">
        <f t="shared" si="58"/>
        <v>129</v>
      </c>
      <c r="Z50" s="8">
        <f t="shared" si="58"/>
        <v>0</v>
      </c>
      <c r="AA50" s="8">
        <f t="shared" si="58"/>
        <v>0</v>
      </c>
      <c r="AB50" s="8">
        <f t="shared" si="58"/>
        <v>0</v>
      </c>
      <c r="AC50" s="8">
        <f t="shared" si="58"/>
        <v>0</v>
      </c>
      <c r="AD50" s="8">
        <f t="shared" si="58"/>
        <v>0</v>
      </c>
      <c r="AE50" s="8">
        <f t="shared" si="58"/>
        <v>129</v>
      </c>
      <c r="AF50" s="8">
        <f t="shared" si="58"/>
        <v>0</v>
      </c>
      <c r="AG50" s="8">
        <f t="shared" si="59"/>
        <v>0</v>
      </c>
      <c r="AH50" s="8">
        <f t="shared" si="59"/>
        <v>0</v>
      </c>
      <c r="AI50" s="8">
        <f t="shared" si="59"/>
        <v>0</v>
      </c>
      <c r="AJ50" s="8">
        <f t="shared" si="59"/>
        <v>0</v>
      </c>
      <c r="AK50" s="8">
        <f t="shared" si="59"/>
        <v>129</v>
      </c>
      <c r="AL50" s="8">
        <f t="shared" si="59"/>
        <v>0</v>
      </c>
    </row>
    <row r="51" spans="1:38" ht="33" hidden="1">
      <c r="A51" s="69" t="s">
        <v>93</v>
      </c>
      <c r="B51" s="26">
        <f t="shared" si="56"/>
        <v>900</v>
      </c>
      <c r="C51" s="26" t="s">
        <v>21</v>
      </c>
      <c r="D51" s="26" t="s">
        <v>59</v>
      </c>
      <c r="E51" s="26" t="s">
        <v>436</v>
      </c>
      <c r="F51" s="26"/>
      <c r="G51" s="11">
        <f t="shared" si="57"/>
        <v>129</v>
      </c>
      <c r="H51" s="11">
        <f t="shared" si="57"/>
        <v>0</v>
      </c>
      <c r="I51" s="11">
        <f t="shared" si="57"/>
        <v>0</v>
      </c>
      <c r="J51" s="11">
        <f t="shared" si="57"/>
        <v>0</v>
      </c>
      <c r="K51" s="11">
        <f t="shared" si="57"/>
        <v>0</v>
      </c>
      <c r="L51" s="11">
        <f t="shared" si="57"/>
        <v>0</v>
      </c>
      <c r="M51" s="11">
        <f t="shared" si="57"/>
        <v>129</v>
      </c>
      <c r="N51" s="11">
        <f t="shared" si="57"/>
        <v>0</v>
      </c>
      <c r="O51" s="11">
        <f t="shared" si="57"/>
        <v>0</v>
      </c>
      <c r="P51" s="11">
        <f t="shared" si="57"/>
        <v>0</v>
      </c>
      <c r="Q51" s="11">
        <f t="shared" si="57"/>
        <v>0</v>
      </c>
      <c r="R51" s="11">
        <f t="shared" si="57"/>
        <v>0</v>
      </c>
      <c r="S51" s="11">
        <f t="shared" si="57"/>
        <v>129</v>
      </c>
      <c r="T51" s="11">
        <f t="shared" si="57"/>
        <v>0</v>
      </c>
      <c r="U51" s="11">
        <f t="shared" si="58"/>
        <v>0</v>
      </c>
      <c r="V51" s="11">
        <f t="shared" si="58"/>
        <v>0</v>
      </c>
      <c r="W51" s="11">
        <f t="shared" si="58"/>
        <v>0</v>
      </c>
      <c r="X51" s="11">
        <f t="shared" si="58"/>
        <v>0</v>
      </c>
      <c r="Y51" s="11">
        <f t="shared" si="58"/>
        <v>129</v>
      </c>
      <c r="Z51" s="11">
        <f t="shared" si="58"/>
        <v>0</v>
      </c>
      <c r="AA51" s="11">
        <f t="shared" si="58"/>
        <v>0</v>
      </c>
      <c r="AB51" s="11">
        <f t="shared" si="58"/>
        <v>0</v>
      </c>
      <c r="AC51" s="11">
        <f t="shared" si="58"/>
        <v>0</v>
      </c>
      <c r="AD51" s="11">
        <f t="shared" si="58"/>
        <v>0</v>
      </c>
      <c r="AE51" s="11">
        <f t="shared" si="58"/>
        <v>129</v>
      </c>
      <c r="AF51" s="11">
        <f t="shared" si="58"/>
        <v>0</v>
      </c>
      <c r="AG51" s="11">
        <f t="shared" si="59"/>
        <v>0</v>
      </c>
      <c r="AH51" s="11">
        <f t="shared" si="59"/>
        <v>0</v>
      </c>
      <c r="AI51" s="11">
        <f t="shared" si="59"/>
        <v>0</v>
      </c>
      <c r="AJ51" s="11">
        <f t="shared" si="59"/>
        <v>0</v>
      </c>
      <c r="AK51" s="11">
        <f t="shared" si="59"/>
        <v>129</v>
      </c>
      <c r="AL51" s="11">
        <f t="shared" si="59"/>
        <v>0</v>
      </c>
    </row>
    <row r="52" spans="1:38" ht="33" hidden="1">
      <c r="A52" s="25" t="s">
        <v>242</v>
      </c>
      <c r="B52" s="26">
        <f t="shared" si="56"/>
        <v>900</v>
      </c>
      <c r="C52" s="26" t="s">
        <v>21</v>
      </c>
      <c r="D52" s="26" t="s">
        <v>59</v>
      </c>
      <c r="E52" s="26" t="s">
        <v>436</v>
      </c>
      <c r="F52" s="26" t="s">
        <v>30</v>
      </c>
      <c r="G52" s="9">
        <f t="shared" si="57"/>
        <v>129</v>
      </c>
      <c r="H52" s="9">
        <f t="shared" si="57"/>
        <v>0</v>
      </c>
      <c r="I52" s="9">
        <f t="shared" si="57"/>
        <v>0</v>
      </c>
      <c r="J52" s="9">
        <f t="shared" si="57"/>
        <v>0</v>
      </c>
      <c r="K52" s="9">
        <f t="shared" si="57"/>
        <v>0</v>
      </c>
      <c r="L52" s="9">
        <f t="shared" si="57"/>
        <v>0</v>
      </c>
      <c r="M52" s="9">
        <f t="shared" si="57"/>
        <v>129</v>
      </c>
      <c r="N52" s="9">
        <f t="shared" si="57"/>
        <v>0</v>
      </c>
      <c r="O52" s="9">
        <f t="shared" si="57"/>
        <v>0</v>
      </c>
      <c r="P52" s="9">
        <f t="shared" si="57"/>
        <v>0</v>
      </c>
      <c r="Q52" s="9">
        <f t="shared" si="57"/>
        <v>0</v>
      </c>
      <c r="R52" s="9">
        <f t="shared" si="57"/>
        <v>0</v>
      </c>
      <c r="S52" s="9">
        <f t="shared" si="57"/>
        <v>129</v>
      </c>
      <c r="T52" s="9">
        <f t="shared" si="57"/>
        <v>0</v>
      </c>
      <c r="U52" s="9">
        <f t="shared" si="58"/>
        <v>0</v>
      </c>
      <c r="V52" s="9">
        <f t="shared" si="58"/>
        <v>0</v>
      </c>
      <c r="W52" s="9">
        <f t="shared" si="58"/>
        <v>0</v>
      </c>
      <c r="X52" s="9">
        <f t="shared" si="58"/>
        <v>0</v>
      </c>
      <c r="Y52" s="9">
        <f t="shared" si="58"/>
        <v>129</v>
      </c>
      <c r="Z52" s="9">
        <f t="shared" si="58"/>
        <v>0</v>
      </c>
      <c r="AA52" s="9">
        <f t="shared" si="58"/>
        <v>0</v>
      </c>
      <c r="AB52" s="9">
        <f t="shared" si="58"/>
        <v>0</v>
      </c>
      <c r="AC52" s="9">
        <f t="shared" si="58"/>
        <v>0</v>
      </c>
      <c r="AD52" s="9">
        <f t="shared" si="58"/>
        <v>0</v>
      </c>
      <c r="AE52" s="9">
        <f t="shared" si="58"/>
        <v>129</v>
      </c>
      <c r="AF52" s="9">
        <f t="shared" si="58"/>
        <v>0</v>
      </c>
      <c r="AG52" s="9">
        <f t="shared" si="59"/>
        <v>0</v>
      </c>
      <c r="AH52" s="9">
        <f t="shared" si="59"/>
        <v>0</v>
      </c>
      <c r="AI52" s="9">
        <f t="shared" si="59"/>
        <v>0</v>
      </c>
      <c r="AJ52" s="9">
        <f t="shared" si="59"/>
        <v>0</v>
      </c>
      <c r="AK52" s="9">
        <f t="shared" si="59"/>
        <v>129</v>
      </c>
      <c r="AL52" s="9">
        <f t="shared" si="59"/>
        <v>0</v>
      </c>
    </row>
    <row r="53" spans="1:38" ht="33" hidden="1">
      <c r="A53" s="25" t="s">
        <v>36</v>
      </c>
      <c r="B53" s="26">
        <f t="shared" si="56"/>
        <v>900</v>
      </c>
      <c r="C53" s="26" t="s">
        <v>21</v>
      </c>
      <c r="D53" s="26" t="s">
        <v>59</v>
      </c>
      <c r="E53" s="26" t="s">
        <v>436</v>
      </c>
      <c r="F53" s="26" t="s">
        <v>37</v>
      </c>
      <c r="G53" s="9">
        <v>129</v>
      </c>
      <c r="H53" s="10"/>
      <c r="I53" s="84"/>
      <c r="J53" s="84"/>
      <c r="K53" s="84"/>
      <c r="L53" s="84"/>
      <c r="M53" s="9">
        <f>G53+I53+J53+K53+L53</f>
        <v>129</v>
      </c>
      <c r="N53" s="9">
        <f>H53+L53</f>
        <v>0</v>
      </c>
      <c r="O53" s="85"/>
      <c r="P53" s="85"/>
      <c r="Q53" s="85"/>
      <c r="R53" s="85"/>
      <c r="S53" s="9">
        <f>M53+O53+P53+Q53+R53</f>
        <v>129</v>
      </c>
      <c r="T53" s="9">
        <f>N53+R53</f>
        <v>0</v>
      </c>
      <c r="U53" s="85"/>
      <c r="V53" s="85"/>
      <c r="W53" s="85"/>
      <c r="X53" s="85"/>
      <c r="Y53" s="9">
        <f>S53+U53+V53+W53+X53</f>
        <v>129</v>
      </c>
      <c r="Z53" s="9">
        <f>T53+X53</f>
        <v>0</v>
      </c>
      <c r="AA53" s="85"/>
      <c r="AB53" s="85"/>
      <c r="AC53" s="85"/>
      <c r="AD53" s="85"/>
      <c r="AE53" s="9">
        <f>Y53+AA53+AB53+AC53+AD53</f>
        <v>129</v>
      </c>
      <c r="AF53" s="9">
        <f>Z53+AD53</f>
        <v>0</v>
      </c>
      <c r="AG53" s="85"/>
      <c r="AH53" s="85"/>
      <c r="AI53" s="85"/>
      <c r="AJ53" s="85"/>
      <c r="AK53" s="9">
        <f>AE53+AG53+AH53+AI53+AJ53</f>
        <v>129</v>
      </c>
      <c r="AL53" s="9">
        <f>AF53+AJ53</f>
        <v>0</v>
      </c>
    </row>
    <row r="54" spans="1:38" ht="17.100000000000001" hidden="1" customHeight="1">
      <c r="A54" s="25" t="s">
        <v>61</v>
      </c>
      <c r="B54" s="26">
        <f>B47</f>
        <v>900</v>
      </c>
      <c r="C54" s="26" t="s">
        <v>21</v>
      </c>
      <c r="D54" s="26" t="s">
        <v>59</v>
      </c>
      <c r="E54" s="26" t="s">
        <v>62</v>
      </c>
      <c r="F54" s="26"/>
      <c r="G54" s="8">
        <f t="shared" ref="G54:AL54" si="60">G55</f>
        <v>33972</v>
      </c>
      <c r="H54" s="8">
        <f t="shared" si="60"/>
        <v>0</v>
      </c>
      <c r="I54" s="8">
        <f t="shared" si="60"/>
        <v>0</v>
      </c>
      <c r="J54" s="8">
        <f t="shared" si="60"/>
        <v>0</v>
      </c>
      <c r="K54" s="8">
        <f t="shared" si="60"/>
        <v>0</v>
      </c>
      <c r="L54" s="8">
        <f t="shared" si="60"/>
        <v>0</v>
      </c>
      <c r="M54" s="8">
        <f t="shared" si="60"/>
        <v>33972</v>
      </c>
      <c r="N54" s="8">
        <f t="shared" si="60"/>
        <v>0</v>
      </c>
      <c r="O54" s="8">
        <f t="shared" si="60"/>
        <v>0</v>
      </c>
      <c r="P54" s="8">
        <f t="shared" si="60"/>
        <v>0</v>
      </c>
      <c r="Q54" s="8">
        <f t="shared" si="60"/>
        <v>0</v>
      </c>
      <c r="R54" s="8">
        <f t="shared" si="60"/>
        <v>0</v>
      </c>
      <c r="S54" s="8">
        <f t="shared" si="60"/>
        <v>33972</v>
      </c>
      <c r="T54" s="8">
        <f t="shared" si="60"/>
        <v>0</v>
      </c>
      <c r="U54" s="8">
        <f t="shared" si="60"/>
        <v>0</v>
      </c>
      <c r="V54" s="8">
        <f t="shared" si="60"/>
        <v>0</v>
      </c>
      <c r="W54" s="8">
        <f t="shared" si="60"/>
        <v>0</v>
      </c>
      <c r="X54" s="8">
        <f t="shared" si="60"/>
        <v>0</v>
      </c>
      <c r="Y54" s="8">
        <f t="shared" si="60"/>
        <v>33972</v>
      </c>
      <c r="Z54" s="8">
        <f t="shared" si="60"/>
        <v>0</v>
      </c>
      <c r="AA54" s="8">
        <f t="shared" si="60"/>
        <v>0</v>
      </c>
      <c r="AB54" s="8">
        <f t="shared" si="60"/>
        <v>0</v>
      </c>
      <c r="AC54" s="8">
        <f t="shared" si="60"/>
        <v>0</v>
      </c>
      <c r="AD54" s="8">
        <f t="shared" si="60"/>
        <v>0</v>
      </c>
      <c r="AE54" s="8">
        <f t="shared" si="60"/>
        <v>33972</v>
      </c>
      <c r="AF54" s="8">
        <f t="shared" si="60"/>
        <v>0</v>
      </c>
      <c r="AG54" s="8">
        <f t="shared" si="60"/>
        <v>0</v>
      </c>
      <c r="AH54" s="8">
        <f t="shared" si="60"/>
        <v>0</v>
      </c>
      <c r="AI54" s="8">
        <f t="shared" si="60"/>
        <v>0</v>
      </c>
      <c r="AJ54" s="8">
        <f t="shared" si="60"/>
        <v>0</v>
      </c>
      <c r="AK54" s="8">
        <f t="shared" si="60"/>
        <v>33972</v>
      </c>
      <c r="AL54" s="8">
        <f t="shared" si="60"/>
        <v>0</v>
      </c>
    </row>
    <row r="55" spans="1:38" ht="17.100000000000001" hidden="1" customHeight="1">
      <c r="A55" s="25" t="s">
        <v>14</v>
      </c>
      <c r="B55" s="26">
        <f>B54</f>
        <v>900</v>
      </c>
      <c r="C55" s="26" t="s">
        <v>21</v>
      </c>
      <c r="D55" s="26" t="s">
        <v>59</v>
      </c>
      <c r="E55" s="26" t="s">
        <v>63</v>
      </c>
      <c r="F55" s="26"/>
      <c r="G55" s="8">
        <f t="shared" ref="G55" si="61">G56+G63</f>
        <v>33972</v>
      </c>
      <c r="H55" s="8">
        <f t="shared" ref="H55:N55" si="62">H56+H63</f>
        <v>0</v>
      </c>
      <c r="I55" s="8">
        <f t="shared" si="62"/>
        <v>0</v>
      </c>
      <c r="J55" s="8">
        <f t="shared" si="62"/>
        <v>0</v>
      </c>
      <c r="K55" s="8">
        <f t="shared" si="62"/>
        <v>0</v>
      </c>
      <c r="L55" s="8">
        <f t="shared" si="62"/>
        <v>0</v>
      </c>
      <c r="M55" s="8">
        <f t="shared" si="62"/>
        <v>33972</v>
      </c>
      <c r="N55" s="8">
        <f t="shared" si="62"/>
        <v>0</v>
      </c>
      <c r="O55" s="8">
        <f t="shared" ref="O55:T55" si="63">O56+O63</f>
        <v>0</v>
      </c>
      <c r="P55" s="8">
        <f t="shared" si="63"/>
        <v>0</v>
      </c>
      <c r="Q55" s="8">
        <f t="shared" si="63"/>
        <v>0</v>
      </c>
      <c r="R55" s="8">
        <f t="shared" si="63"/>
        <v>0</v>
      </c>
      <c r="S55" s="8">
        <f t="shared" si="63"/>
        <v>33972</v>
      </c>
      <c r="T55" s="8">
        <f t="shared" si="63"/>
        <v>0</v>
      </c>
      <c r="U55" s="8">
        <f t="shared" ref="U55:Z55" si="64">U56+U63</f>
        <v>0</v>
      </c>
      <c r="V55" s="8">
        <f t="shared" si="64"/>
        <v>0</v>
      </c>
      <c r="W55" s="8">
        <f t="shared" si="64"/>
        <v>0</v>
      </c>
      <c r="X55" s="8">
        <f t="shared" si="64"/>
        <v>0</v>
      </c>
      <c r="Y55" s="8">
        <f t="shared" si="64"/>
        <v>33972</v>
      </c>
      <c r="Z55" s="8">
        <f t="shared" si="64"/>
        <v>0</v>
      </c>
      <c r="AA55" s="8">
        <f t="shared" ref="AA55:AF55" si="65">AA56+AA63</f>
        <v>0</v>
      </c>
      <c r="AB55" s="8">
        <f t="shared" si="65"/>
        <v>0</v>
      </c>
      <c r="AC55" s="8">
        <f t="shared" si="65"/>
        <v>0</v>
      </c>
      <c r="AD55" s="8">
        <f t="shared" si="65"/>
        <v>0</v>
      </c>
      <c r="AE55" s="8">
        <f t="shared" si="65"/>
        <v>33972</v>
      </c>
      <c r="AF55" s="8">
        <f t="shared" si="65"/>
        <v>0</v>
      </c>
      <c r="AG55" s="8">
        <f t="shared" ref="AG55:AL55" si="66">AG56+AG63</f>
        <v>0</v>
      </c>
      <c r="AH55" s="8">
        <f t="shared" si="66"/>
        <v>0</v>
      </c>
      <c r="AI55" s="8">
        <f t="shared" si="66"/>
        <v>0</v>
      </c>
      <c r="AJ55" s="8">
        <f t="shared" si="66"/>
        <v>0</v>
      </c>
      <c r="AK55" s="8">
        <f t="shared" si="66"/>
        <v>33972</v>
      </c>
      <c r="AL55" s="8">
        <f t="shared" si="66"/>
        <v>0</v>
      </c>
    </row>
    <row r="56" spans="1:38" ht="17.100000000000001" hidden="1" customHeight="1">
      <c r="A56" s="25" t="s">
        <v>60</v>
      </c>
      <c r="B56" s="26">
        <f>B55</f>
        <v>900</v>
      </c>
      <c r="C56" s="26" t="s">
        <v>21</v>
      </c>
      <c r="D56" s="26" t="s">
        <v>59</v>
      </c>
      <c r="E56" s="26" t="s">
        <v>64</v>
      </c>
      <c r="F56" s="26"/>
      <c r="G56" s="8">
        <f t="shared" ref="G56" si="67">G59+G57+G61</f>
        <v>33819</v>
      </c>
      <c r="H56" s="8">
        <f t="shared" ref="H56:N56" si="68">H59+H57+H61</f>
        <v>0</v>
      </c>
      <c r="I56" s="8">
        <f t="shared" si="68"/>
        <v>0</v>
      </c>
      <c r="J56" s="8">
        <f t="shared" si="68"/>
        <v>0</v>
      </c>
      <c r="K56" s="8">
        <f t="shared" si="68"/>
        <v>0</v>
      </c>
      <c r="L56" s="8">
        <f t="shared" si="68"/>
        <v>0</v>
      </c>
      <c r="M56" s="8">
        <f t="shared" si="68"/>
        <v>33819</v>
      </c>
      <c r="N56" s="8">
        <f t="shared" si="68"/>
        <v>0</v>
      </c>
      <c r="O56" s="8">
        <f t="shared" ref="O56:T56" si="69">O59+O57+O61</f>
        <v>0</v>
      </c>
      <c r="P56" s="8">
        <f t="shared" si="69"/>
        <v>0</v>
      </c>
      <c r="Q56" s="8">
        <f t="shared" si="69"/>
        <v>0</v>
      </c>
      <c r="R56" s="8">
        <f t="shared" si="69"/>
        <v>0</v>
      </c>
      <c r="S56" s="8">
        <f t="shared" si="69"/>
        <v>33819</v>
      </c>
      <c r="T56" s="8">
        <f t="shared" si="69"/>
        <v>0</v>
      </c>
      <c r="U56" s="8">
        <f t="shared" ref="U56:Z56" si="70">U59+U57+U61</f>
        <v>0</v>
      </c>
      <c r="V56" s="8">
        <f t="shared" si="70"/>
        <v>0</v>
      </c>
      <c r="W56" s="8">
        <f t="shared" si="70"/>
        <v>0</v>
      </c>
      <c r="X56" s="8">
        <f t="shared" si="70"/>
        <v>0</v>
      </c>
      <c r="Y56" s="8">
        <f t="shared" si="70"/>
        <v>33819</v>
      </c>
      <c r="Z56" s="8">
        <f t="shared" si="70"/>
        <v>0</v>
      </c>
      <c r="AA56" s="8">
        <f t="shared" ref="AA56:AF56" si="71">AA59+AA57+AA61</f>
        <v>0</v>
      </c>
      <c r="AB56" s="8">
        <f t="shared" si="71"/>
        <v>0</v>
      </c>
      <c r="AC56" s="8">
        <f t="shared" si="71"/>
        <v>0</v>
      </c>
      <c r="AD56" s="8">
        <f t="shared" si="71"/>
        <v>0</v>
      </c>
      <c r="AE56" s="8">
        <f t="shared" si="71"/>
        <v>33819</v>
      </c>
      <c r="AF56" s="8">
        <f t="shared" si="71"/>
        <v>0</v>
      </c>
      <c r="AG56" s="8">
        <f t="shared" ref="AG56:AL56" si="72">AG59+AG57+AG61</f>
        <v>0</v>
      </c>
      <c r="AH56" s="8">
        <f t="shared" si="72"/>
        <v>0</v>
      </c>
      <c r="AI56" s="8">
        <f t="shared" si="72"/>
        <v>0</v>
      </c>
      <c r="AJ56" s="8">
        <f t="shared" si="72"/>
        <v>0</v>
      </c>
      <c r="AK56" s="8">
        <f t="shared" si="72"/>
        <v>33819</v>
      </c>
      <c r="AL56" s="8">
        <f t="shared" si="72"/>
        <v>0</v>
      </c>
    </row>
    <row r="57" spans="1:38" ht="66" hidden="1">
      <c r="A57" s="25" t="s">
        <v>447</v>
      </c>
      <c r="B57" s="26">
        <f>B56</f>
        <v>900</v>
      </c>
      <c r="C57" s="26" t="s">
        <v>21</v>
      </c>
      <c r="D57" s="26" t="s">
        <v>59</v>
      </c>
      <c r="E57" s="26" t="s">
        <v>64</v>
      </c>
      <c r="F57" s="26" t="s">
        <v>84</v>
      </c>
      <c r="G57" s="9">
        <f t="shared" ref="G57:AL57" si="73">G58</f>
        <v>27072</v>
      </c>
      <c r="H57" s="9">
        <f t="shared" si="73"/>
        <v>0</v>
      </c>
      <c r="I57" s="9">
        <f t="shared" si="73"/>
        <v>0</v>
      </c>
      <c r="J57" s="9">
        <f t="shared" si="73"/>
        <v>0</v>
      </c>
      <c r="K57" s="9">
        <f t="shared" si="73"/>
        <v>0</v>
      </c>
      <c r="L57" s="9">
        <f t="shared" si="73"/>
        <v>0</v>
      </c>
      <c r="M57" s="9">
        <f t="shared" si="73"/>
        <v>27072</v>
      </c>
      <c r="N57" s="9">
        <f t="shared" si="73"/>
        <v>0</v>
      </c>
      <c r="O57" s="9">
        <f t="shared" si="73"/>
        <v>0</v>
      </c>
      <c r="P57" s="9">
        <f t="shared" si="73"/>
        <v>0</v>
      </c>
      <c r="Q57" s="9">
        <f t="shared" si="73"/>
        <v>0</v>
      </c>
      <c r="R57" s="9">
        <f t="shared" si="73"/>
        <v>0</v>
      </c>
      <c r="S57" s="9">
        <f t="shared" si="73"/>
        <v>27072</v>
      </c>
      <c r="T57" s="9">
        <f t="shared" si="73"/>
        <v>0</v>
      </c>
      <c r="U57" s="9">
        <f t="shared" si="73"/>
        <v>0</v>
      </c>
      <c r="V57" s="9">
        <f t="shared" si="73"/>
        <v>0</v>
      </c>
      <c r="W57" s="9">
        <f t="shared" si="73"/>
        <v>0</v>
      </c>
      <c r="X57" s="9">
        <f t="shared" si="73"/>
        <v>0</v>
      </c>
      <c r="Y57" s="9">
        <f t="shared" si="73"/>
        <v>27072</v>
      </c>
      <c r="Z57" s="9">
        <f t="shared" si="73"/>
        <v>0</v>
      </c>
      <c r="AA57" s="9">
        <f t="shared" si="73"/>
        <v>0</v>
      </c>
      <c r="AB57" s="9">
        <f t="shared" si="73"/>
        <v>0</v>
      </c>
      <c r="AC57" s="9">
        <f t="shared" si="73"/>
        <v>0</v>
      </c>
      <c r="AD57" s="9">
        <f t="shared" si="73"/>
        <v>0</v>
      </c>
      <c r="AE57" s="9">
        <f t="shared" si="73"/>
        <v>27072</v>
      </c>
      <c r="AF57" s="9">
        <f t="shared" si="73"/>
        <v>0</v>
      </c>
      <c r="AG57" s="9">
        <f t="shared" si="73"/>
        <v>0</v>
      </c>
      <c r="AH57" s="9">
        <f t="shared" si="73"/>
        <v>0</v>
      </c>
      <c r="AI57" s="9">
        <f t="shared" si="73"/>
        <v>0</v>
      </c>
      <c r="AJ57" s="9">
        <f t="shared" si="73"/>
        <v>0</v>
      </c>
      <c r="AK57" s="9">
        <f t="shared" si="73"/>
        <v>27072</v>
      </c>
      <c r="AL57" s="9">
        <f t="shared" si="73"/>
        <v>0</v>
      </c>
    </row>
    <row r="58" spans="1:38" ht="33" hidden="1">
      <c r="A58" s="25" t="s">
        <v>85</v>
      </c>
      <c r="B58" s="26">
        <f>B57</f>
        <v>900</v>
      </c>
      <c r="C58" s="26" t="s">
        <v>21</v>
      </c>
      <c r="D58" s="26" t="s">
        <v>59</v>
      </c>
      <c r="E58" s="26" t="s">
        <v>64</v>
      </c>
      <c r="F58" s="26" t="s">
        <v>86</v>
      </c>
      <c r="G58" s="9">
        <f>20259+6813</f>
        <v>27072</v>
      </c>
      <c r="H58" s="10"/>
      <c r="I58" s="84"/>
      <c r="J58" s="84"/>
      <c r="K58" s="84"/>
      <c r="L58" s="84"/>
      <c r="M58" s="9">
        <f>G58+I58+J58+K58+L58</f>
        <v>27072</v>
      </c>
      <c r="N58" s="9">
        <f>H58+L58</f>
        <v>0</v>
      </c>
      <c r="O58" s="85"/>
      <c r="P58" s="85"/>
      <c r="Q58" s="85"/>
      <c r="R58" s="85"/>
      <c r="S58" s="9">
        <f>M58+O58+P58+Q58+R58</f>
        <v>27072</v>
      </c>
      <c r="T58" s="9">
        <f>N58+R58</f>
        <v>0</v>
      </c>
      <c r="U58" s="85"/>
      <c r="V58" s="85"/>
      <c r="W58" s="85"/>
      <c r="X58" s="85"/>
      <c r="Y58" s="9">
        <f>S58+U58+V58+W58+X58</f>
        <v>27072</v>
      </c>
      <c r="Z58" s="9">
        <f>T58+X58</f>
        <v>0</v>
      </c>
      <c r="AA58" s="85"/>
      <c r="AB58" s="85"/>
      <c r="AC58" s="85"/>
      <c r="AD58" s="85"/>
      <c r="AE58" s="9">
        <f>Y58+AA58+AB58+AC58+AD58</f>
        <v>27072</v>
      </c>
      <c r="AF58" s="9">
        <f>Z58+AD58</f>
        <v>0</v>
      </c>
      <c r="AG58" s="85"/>
      <c r="AH58" s="85"/>
      <c r="AI58" s="85"/>
      <c r="AJ58" s="85"/>
      <c r="AK58" s="9">
        <f>AE58+AG58+AH58+AI58+AJ58</f>
        <v>27072</v>
      </c>
      <c r="AL58" s="9">
        <f>AF58+AJ58</f>
        <v>0</v>
      </c>
    </row>
    <row r="59" spans="1:38" ht="33" hidden="1">
      <c r="A59" s="25" t="s">
        <v>242</v>
      </c>
      <c r="B59" s="26">
        <f>B56</f>
        <v>900</v>
      </c>
      <c r="C59" s="26" t="s">
        <v>21</v>
      </c>
      <c r="D59" s="26" t="s">
        <v>59</v>
      </c>
      <c r="E59" s="26" t="s">
        <v>64</v>
      </c>
      <c r="F59" s="26" t="s">
        <v>30</v>
      </c>
      <c r="G59" s="9">
        <f t="shared" ref="G59:AL59" si="74">G60</f>
        <v>6747</v>
      </c>
      <c r="H59" s="9">
        <f t="shared" si="74"/>
        <v>0</v>
      </c>
      <c r="I59" s="9">
        <f t="shared" si="74"/>
        <v>0</v>
      </c>
      <c r="J59" s="9">
        <f t="shared" si="74"/>
        <v>0</v>
      </c>
      <c r="K59" s="9">
        <f t="shared" si="74"/>
        <v>0</v>
      </c>
      <c r="L59" s="9">
        <f t="shared" si="74"/>
        <v>0</v>
      </c>
      <c r="M59" s="9">
        <f t="shared" si="74"/>
        <v>6747</v>
      </c>
      <c r="N59" s="9">
        <f t="shared" si="74"/>
        <v>0</v>
      </c>
      <c r="O59" s="9">
        <f t="shared" si="74"/>
        <v>0</v>
      </c>
      <c r="P59" s="9">
        <f t="shared" si="74"/>
        <v>0</v>
      </c>
      <c r="Q59" s="9">
        <f t="shared" si="74"/>
        <v>0</v>
      </c>
      <c r="R59" s="9">
        <f t="shared" si="74"/>
        <v>0</v>
      </c>
      <c r="S59" s="9">
        <f t="shared" si="74"/>
        <v>6747</v>
      </c>
      <c r="T59" s="9">
        <f t="shared" si="74"/>
        <v>0</v>
      </c>
      <c r="U59" s="9">
        <f t="shared" si="74"/>
        <v>0</v>
      </c>
      <c r="V59" s="9">
        <f t="shared" si="74"/>
        <v>0</v>
      </c>
      <c r="W59" s="9">
        <f t="shared" si="74"/>
        <v>0</v>
      </c>
      <c r="X59" s="9">
        <f t="shared" si="74"/>
        <v>0</v>
      </c>
      <c r="Y59" s="9">
        <f t="shared" si="74"/>
        <v>6747</v>
      </c>
      <c r="Z59" s="9">
        <f t="shared" si="74"/>
        <v>0</v>
      </c>
      <c r="AA59" s="9">
        <f t="shared" si="74"/>
        <v>0</v>
      </c>
      <c r="AB59" s="9">
        <f t="shared" si="74"/>
        <v>0</v>
      </c>
      <c r="AC59" s="9">
        <f t="shared" si="74"/>
        <v>0</v>
      </c>
      <c r="AD59" s="9">
        <f t="shared" si="74"/>
        <v>0</v>
      </c>
      <c r="AE59" s="9">
        <f t="shared" si="74"/>
        <v>6747</v>
      </c>
      <c r="AF59" s="9">
        <f t="shared" si="74"/>
        <v>0</v>
      </c>
      <c r="AG59" s="9">
        <f t="shared" si="74"/>
        <v>0</v>
      </c>
      <c r="AH59" s="9">
        <f t="shared" si="74"/>
        <v>0</v>
      </c>
      <c r="AI59" s="9">
        <f t="shared" si="74"/>
        <v>0</v>
      </c>
      <c r="AJ59" s="9">
        <f t="shared" si="74"/>
        <v>0</v>
      </c>
      <c r="AK59" s="9">
        <f t="shared" si="74"/>
        <v>6747</v>
      </c>
      <c r="AL59" s="9">
        <f t="shared" si="74"/>
        <v>0</v>
      </c>
    </row>
    <row r="60" spans="1:38" ht="33" hidden="1">
      <c r="A60" s="25" t="s">
        <v>36</v>
      </c>
      <c r="B60" s="26">
        <f>B57</f>
        <v>900</v>
      </c>
      <c r="C60" s="26" t="s">
        <v>21</v>
      </c>
      <c r="D60" s="26" t="s">
        <v>59</v>
      </c>
      <c r="E60" s="26" t="s">
        <v>64</v>
      </c>
      <c r="F60" s="26" t="s">
        <v>37</v>
      </c>
      <c r="G60" s="9">
        <f>7192-445</f>
        <v>6747</v>
      </c>
      <c r="H60" s="10"/>
      <c r="I60" s="84"/>
      <c r="J60" s="84"/>
      <c r="K60" s="84"/>
      <c r="L60" s="84"/>
      <c r="M60" s="9">
        <f>G60+I60+J60+K60+L60</f>
        <v>6747</v>
      </c>
      <c r="N60" s="9">
        <f>H60+L60</f>
        <v>0</v>
      </c>
      <c r="O60" s="85"/>
      <c r="P60" s="85"/>
      <c r="Q60" s="85"/>
      <c r="R60" s="85"/>
      <c r="S60" s="9">
        <f>M60+O60+P60+Q60+R60</f>
        <v>6747</v>
      </c>
      <c r="T60" s="9">
        <f>N60+R60</f>
        <v>0</v>
      </c>
      <c r="U60" s="85"/>
      <c r="V60" s="85"/>
      <c r="W60" s="85"/>
      <c r="X60" s="85"/>
      <c r="Y60" s="9">
        <f>S60+U60+V60+W60+X60</f>
        <v>6747</v>
      </c>
      <c r="Z60" s="9">
        <f>T60+X60</f>
        <v>0</v>
      </c>
      <c r="AA60" s="85"/>
      <c r="AB60" s="85"/>
      <c r="AC60" s="85"/>
      <c r="AD60" s="85"/>
      <c r="AE60" s="9">
        <f>Y60+AA60+AB60+AC60+AD60</f>
        <v>6747</v>
      </c>
      <c r="AF60" s="9">
        <f>Z60+AD60</f>
        <v>0</v>
      </c>
      <c r="AG60" s="85"/>
      <c r="AH60" s="85"/>
      <c r="AI60" s="85"/>
      <c r="AJ60" s="85"/>
      <c r="AK60" s="9">
        <f>AE60+AG60+AH60+AI60+AJ60</f>
        <v>6747</v>
      </c>
      <c r="AL60" s="9">
        <f>AF60+AJ60</f>
        <v>0</v>
      </c>
    </row>
    <row r="61" spans="1:38" ht="17.100000000000001" hidden="1" customHeight="1">
      <c r="A61" s="25" t="s">
        <v>65</v>
      </c>
      <c r="B61" s="26">
        <f>B58</f>
        <v>900</v>
      </c>
      <c r="C61" s="26" t="s">
        <v>21</v>
      </c>
      <c r="D61" s="26" t="s">
        <v>59</v>
      </c>
      <c r="E61" s="26" t="s">
        <v>64</v>
      </c>
      <c r="F61" s="26" t="s">
        <v>66</v>
      </c>
      <c r="G61" s="8">
        <f t="shared" ref="G61:H61" si="75">G62</f>
        <v>0</v>
      </c>
      <c r="H61" s="8">
        <f t="shared" si="75"/>
        <v>0</v>
      </c>
      <c r="I61" s="84"/>
      <c r="J61" s="84"/>
      <c r="K61" s="84"/>
      <c r="L61" s="84"/>
      <c r="M61" s="84"/>
      <c r="N61" s="84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>
        <f>AA62</f>
        <v>0</v>
      </c>
      <c r="AB61" s="11">
        <f t="shared" ref="AB61:AL61" si="76">AB62</f>
        <v>0</v>
      </c>
      <c r="AC61" s="11">
        <f t="shared" si="76"/>
        <v>0</v>
      </c>
      <c r="AD61" s="11">
        <f t="shared" si="76"/>
        <v>0</v>
      </c>
      <c r="AE61" s="11">
        <f t="shared" si="76"/>
        <v>0</v>
      </c>
      <c r="AF61" s="11">
        <f t="shared" si="76"/>
        <v>0</v>
      </c>
      <c r="AG61" s="85">
        <f>AG62</f>
        <v>0</v>
      </c>
      <c r="AH61" s="11">
        <f t="shared" si="76"/>
        <v>0</v>
      </c>
      <c r="AI61" s="11">
        <f t="shared" si="76"/>
        <v>0</v>
      </c>
      <c r="AJ61" s="11">
        <f t="shared" si="76"/>
        <v>0</v>
      </c>
      <c r="AK61" s="11">
        <f t="shared" si="76"/>
        <v>0</v>
      </c>
      <c r="AL61" s="11">
        <f t="shared" si="76"/>
        <v>0</v>
      </c>
    </row>
    <row r="62" spans="1:38" ht="17.100000000000001" hidden="1" customHeight="1">
      <c r="A62" s="25" t="s">
        <v>154</v>
      </c>
      <c r="B62" s="26">
        <f>B59</f>
        <v>900</v>
      </c>
      <c r="C62" s="26" t="s">
        <v>21</v>
      </c>
      <c r="D62" s="26" t="s">
        <v>59</v>
      </c>
      <c r="E62" s="26" t="s">
        <v>64</v>
      </c>
      <c r="F62" s="26" t="s">
        <v>615</v>
      </c>
      <c r="G62" s="8"/>
      <c r="H62" s="8"/>
      <c r="I62" s="84"/>
      <c r="J62" s="84"/>
      <c r="K62" s="84"/>
      <c r="L62" s="84"/>
      <c r="M62" s="84"/>
      <c r="N62" s="84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11"/>
      <c r="AC62" s="11"/>
      <c r="AD62" s="11"/>
      <c r="AE62" s="9">
        <f>Y62+AA62+AB62+AC62+AD62</f>
        <v>0</v>
      </c>
      <c r="AF62" s="9">
        <f>Z62+AD62</f>
        <v>0</v>
      </c>
      <c r="AG62" s="85"/>
      <c r="AH62" s="11"/>
      <c r="AI62" s="11"/>
      <c r="AJ62" s="11"/>
      <c r="AK62" s="9">
        <f>AE62+AG62+AH62+AI62+AJ62</f>
        <v>0</v>
      </c>
      <c r="AL62" s="9">
        <f>AF62+AJ62</f>
        <v>0</v>
      </c>
    </row>
    <row r="63" spans="1:38" ht="33" hidden="1">
      <c r="A63" s="25" t="s">
        <v>472</v>
      </c>
      <c r="B63" s="26">
        <f>B60</f>
        <v>900</v>
      </c>
      <c r="C63" s="26" t="s">
        <v>21</v>
      </c>
      <c r="D63" s="26" t="s">
        <v>59</v>
      </c>
      <c r="E63" s="26" t="s">
        <v>450</v>
      </c>
      <c r="F63" s="26"/>
      <c r="G63" s="8">
        <f t="shared" ref="G63:V64" si="77">G64</f>
        <v>153</v>
      </c>
      <c r="H63" s="8">
        <f t="shared" si="77"/>
        <v>0</v>
      </c>
      <c r="I63" s="8">
        <f t="shared" si="77"/>
        <v>0</v>
      </c>
      <c r="J63" s="8">
        <f t="shared" si="77"/>
        <v>0</v>
      </c>
      <c r="K63" s="8">
        <f t="shared" si="77"/>
        <v>0</v>
      </c>
      <c r="L63" s="8">
        <f t="shared" si="77"/>
        <v>0</v>
      </c>
      <c r="M63" s="8">
        <f t="shared" si="77"/>
        <v>153</v>
      </c>
      <c r="N63" s="8">
        <f t="shared" si="77"/>
        <v>0</v>
      </c>
      <c r="O63" s="8">
        <f t="shared" si="77"/>
        <v>0</v>
      </c>
      <c r="P63" s="8">
        <f t="shared" si="77"/>
        <v>0</v>
      </c>
      <c r="Q63" s="8">
        <f t="shared" si="77"/>
        <v>0</v>
      </c>
      <c r="R63" s="8">
        <f t="shared" si="77"/>
        <v>0</v>
      </c>
      <c r="S63" s="8">
        <f t="shared" si="77"/>
        <v>153</v>
      </c>
      <c r="T63" s="8">
        <f t="shared" si="77"/>
        <v>0</v>
      </c>
      <c r="U63" s="8">
        <f t="shared" si="77"/>
        <v>0</v>
      </c>
      <c r="V63" s="8">
        <f t="shared" si="77"/>
        <v>0</v>
      </c>
      <c r="W63" s="8">
        <f t="shared" ref="U63:AJ64" si="78">W64</f>
        <v>0</v>
      </c>
      <c r="X63" s="8">
        <f t="shared" si="78"/>
        <v>0</v>
      </c>
      <c r="Y63" s="8">
        <f t="shared" si="78"/>
        <v>153</v>
      </c>
      <c r="Z63" s="8">
        <f t="shared" si="78"/>
        <v>0</v>
      </c>
      <c r="AA63" s="8">
        <f t="shared" si="78"/>
        <v>0</v>
      </c>
      <c r="AB63" s="8">
        <f t="shared" si="78"/>
        <v>0</v>
      </c>
      <c r="AC63" s="8">
        <f t="shared" si="78"/>
        <v>0</v>
      </c>
      <c r="AD63" s="8">
        <f t="shared" si="78"/>
        <v>0</v>
      </c>
      <c r="AE63" s="8">
        <f t="shared" si="78"/>
        <v>153</v>
      </c>
      <c r="AF63" s="8">
        <f t="shared" si="78"/>
        <v>0</v>
      </c>
      <c r="AG63" s="8">
        <f t="shared" si="78"/>
        <v>0</v>
      </c>
      <c r="AH63" s="8">
        <f t="shared" si="78"/>
        <v>0</v>
      </c>
      <c r="AI63" s="8">
        <f t="shared" si="78"/>
        <v>0</v>
      </c>
      <c r="AJ63" s="8">
        <f t="shared" si="78"/>
        <v>0</v>
      </c>
      <c r="AK63" s="8">
        <f t="shared" ref="AG63:AL64" si="79">AK64</f>
        <v>153</v>
      </c>
      <c r="AL63" s="8">
        <f t="shared" si="79"/>
        <v>0</v>
      </c>
    </row>
    <row r="64" spans="1:38" ht="33" hidden="1">
      <c r="A64" s="25" t="s">
        <v>242</v>
      </c>
      <c r="B64" s="26">
        <f>B63</f>
        <v>900</v>
      </c>
      <c r="C64" s="26" t="s">
        <v>21</v>
      </c>
      <c r="D64" s="26" t="s">
        <v>59</v>
      </c>
      <c r="E64" s="26" t="s">
        <v>450</v>
      </c>
      <c r="F64" s="26" t="s">
        <v>30</v>
      </c>
      <c r="G64" s="9">
        <f t="shared" si="77"/>
        <v>153</v>
      </c>
      <c r="H64" s="9">
        <f t="shared" si="77"/>
        <v>0</v>
      </c>
      <c r="I64" s="9">
        <f t="shared" si="77"/>
        <v>0</v>
      </c>
      <c r="J64" s="9">
        <f t="shared" si="77"/>
        <v>0</v>
      </c>
      <c r="K64" s="9">
        <f t="shared" si="77"/>
        <v>0</v>
      </c>
      <c r="L64" s="9">
        <f t="shared" si="77"/>
        <v>0</v>
      </c>
      <c r="M64" s="9">
        <f t="shared" si="77"/>
        <v>153</v>
      </c>
      <c r="N64" s="9">
        <f t="shared" si="77"/>
        <v>0</v>
      </c>
      <c r="O64" s="9">
        <f t="shared" si="77"/>
        <v>0</v>
      </c>
      <c r="P64" s="9">
        <f t="shared" si="77"/>
        <v>0</v>
      </c>
      <c r="Q64" s="9">
        <f t="shared" si="77"/>
        <v>0</v>
      </c>
      <c r="R64" s="9">
        <f t="shared" si="77"/>
        <v>0</v>
      </c>
      <c r="S64" s="9">
        <f t="shared" si="77"/>
        <v>153</v>
      </c>
      <c r="T64" s="9">
        <f t="shared" si="77"/>
        <v>0</v>
      </c>
      <c r="U64" s="9">
        <f t="shared" si="78"/>
        <v>0</v>
      </c>
      <c r="V64" s="9">
        <f t="shared" si="78"/>
        <v>0</v>
      </c>
      <c r="W64" s="9">
        <f t="shared" si="78"/>
        <v>0</v>
      </c>
      <c r="X64" s="9">
        <f t="shared" si="78"/>
        <v>0</v>
      </c>
      <c r="Y64" s="9">
        <f t="shared" si="78"/>
        <v>153</v>
      </c>
      <c r="Z64" s="9">
        <f t="shared" si="78"/>
        <v>0</v>
      </c>
      <c r="AA64" s="9">
        <f t="shared" si="78"/>
        <v>0</v>
      </c>
      <c r="AB64" s="9">
        <f t="shared" si="78"/>
        <v>0</v>
      </c>
      <c r="AC64" s="9">
        <f t="shared" si="78"/>
        <v>0</v>
      </c>
      <c r="AD64" s="9">
        <f t="shared" si="78"/>
        <v>0</v>
      </c>
      <c r="AE64" s="9">
        <f t="shared" si="78"/>
        <v>153</v>
      </c>
      <c r="AF64" s="9">
        <f t="shared" si="78"/>
        <v>0</v>
      </c>
      <c r="AG64" s="9">
        <f t="shared" si="79"/>
        <v>0</v>
      </c>
      <c r="AH64" s="9">
        <f t="shared" si="79"/>
        <v>0</v>
      </c>
      <c r="AI64" s="9">
        <f t="shared" si="79"/>
        <v>0</v>
      </c>
      <c r="AJ64" s="9">
        <f t="shared" si="79"/>
        <v>0</v>
      </c>
      <c r="AK64" s="9">
        <f t="shared" si="79"/>
        <v>153</v>
      </c>
      <c r="AL64" s="9">
        <f t="shared" si="79"/>
        <v>0</v>
      </c>
    </row>
    <row r="65" spans="1:38" ht="33" hidden="1">
      <c r="A65" s="25" t="s">
        <v>36</v>
      </c>
      <c r="B65" s="26" t="s">
        <v>451</v>
      </c>
      <c r="C65" s="26" t="s">
        <v>21</v>
      </c>
      <c r="D65" s="26" t="s">
        <v>59</v>
      </c>
      <c r="E65" s="26" t="s">
        <v>450</v>
      </c>
      <c r="F65" s="26" t="s">
        <v>37</v>
      </c>
      <c r="G65" s="9">
        <v>153</v>
      </c>
      <c r="H65" s="10"/>
      <c r="I65" s="84"/>
      <c r="J65" s="84"/>
      <c r="K65" s="84"/>
      <c r="L65" s="84"/>
      <c r="M65" s="9">
        <f>G65+I65+J65+K65+L65</f>
        <v>153</v>
      </c>
      <c r="N65" s="9">
        <f>H65+L65</f>
        <v>0</v>
      </c>
      <c r="O65" s="85"/>
      <c r="P65" s="85"/>
      <c r="Q65" s="85"/>
      <c r="R65" s="85"/>
      <c r="S65" s="9">
        <f>M65+O65+P65+Q65+R65</f>
        <v>153</v>
      </c>
      <c r="T65" s="9">
        <f>N65+R65</f>
        <v>0</v>
      </c>
      <c r="U65" s="85"/>
      <c r="V65" s="85"/>
      <c r="W65" s="85"/>
      <c r="X65" s="85"/>
      <c r="Y65" s="9">
        <f>S65+U65+V65+W65+X65</f>
        <v>153</v>
      </c>
      <c r="Z65" s="9">
        <f>T65+X65</f>
        <v>0</v>
      </c>
      <c r="AA65" s="85"/>
      <c r="AB65" s="85"/>
      <c r="AC65" s="85"/>
      <c r="AD65" s="85"/>
      <c r="AE65" s="9">
        <f>Y65+AA65+AB65+AC65+AD65</f>
        <v>153</v>
      </c>
      <c r="AF65" s="9">
        <f>Z65+AD65</f>
        <v>0</v>
      </c>
      <c r="AG65" s="85"/>
      <c r="AH65" s="85"/>
      <c r="AI65" s="85"/>
      <c r="AJ65" s="85"/>
      <c r="AK65" s="9">
        <f>AE65+AG65+AH65+AI65+AJ65</f>
        <v>153</v>
      </c>
      <c r="AL65" s="9">
        <f>AF65+AJ65</f>
        <v>0</v>
      </c>
    </row>
    <row r="66" spans="1:38" hidden="1">
      <c r="A66" s="25"/>
      <c r="B66" s="26"/>
      <c r="C66" s="26"/>
      <c r="D66" s="26"/>
      <c r="E66" s="26"/>
      <c r="F66" s="26"/>
      <c r="G66" s="9"/>
      <c r="H66" s="10"/>
      <c r="I66" s="84"/>
      <c r="J66" s="84"/>
      <c r="K66" s="84"/>
      <c r="L66" s="84"/>
      <c r="M66" s="84"/>
      <c r="N66" s="84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</row>
    <row r="67" spans="1:38" ht="20.25" hidden="1">
      <c r="A67" s="20" t="s">
        <v>473</v>
      </c>
      <c r="B67" s="29">
        <v>901</v>
      </c>
      <c r="C67" s="22"/>
      <c r="D67" s="22"/>
      <c r="E67" s="21"/>
      <c r="F67" s="21"/>
      <c r="G67" s="12">
        <f t="shared" ref="G67" si="80">G69+G76+G118</f>
        <v>579813</v>
      </c>
      <c r="H67" s="12">
        <f t="shared" ref="H67:N67" si="81">H69+H76+H118</f>
        <v>53700</v>
      </c>
      <c r="I67" s="12">
        <f t="shared" si="81"/>
        <v>0</v>
      </c>
      <c r="J67" s="12">
        <f t="shared" si="81"/>
        <v>0</v>
      </c>
      <c r="K67" s="12">
        <f t="shared" si="81"/>
        <v>0</v>
      </c>
      <c r="L67" s="12">
        <f t="shared" si="81"/>
        <v>0</v>
      </c>
      <c r="M67" s="12">
        <f t="shared" si="81"/>
        <v>579813</v>
      </c>
      <c r="N67" s="12">
        <f t="shared" si="81"/>
        <v>53700</v>
      </c>
      <c r="O67" s="12">
        <f t="shared" ref="O67:T67" si="82">O69+O76+O118</f>
        <v>0</v>
      </c>
      <c r="P67" s="12">
        <f t="shared" si="82"/>
        <v>340</v>
      </c>
      <c r="Q67" s="12">
        <f t="shared" si="82"/>
        <v>0</v>
      </c>
      <c r="R67" s="12">
        <f t="shared" si="82"/>
        <v>25</v>
      </c>
      <c r="S67" s="12">
        <f t="shared" si="82"/>
        <v>580178</v>
      </c>
      <c r="T67" s="12">
        <f t="shared" si="82"/>
        <v>53725</v>
      </c>
      <c r="U67" s="12">
        <f t="shared" ref="U67:Z67" si="83">U69+U76+U118</f>
        <v>0</v>
      </c>
      <c r="V67" s="12">
        <f t="shared" si="83"/>
        <v>0</v>
      </c>
      <c r="W67" s="12">
        <f t="shared" si="83"/>
        <v>0</v>
      </c>
      <c r="X67" s="12">
        <f t="shared" si="83"/>
        <v>7</v>
      </c>
      <c r="Y67" s="12">
        <f t="shared" si="83"/>
        <v>580185</v>
      </c>
      <c r="Z67" s="12">
        <f t="shared" si="83"/>
        <v>53732</v>
      </c>
      <c r="AA67" s="12">
        <f t="shared" ref="AA67:AF67" si="84">AA69+AA76+AA118</f>
        <v>0</v>
      </c>
      <c r="AB67" s="12">
        <f t="shared" si="84"/>
        <v>1136</v>
      </c>
      <c r="AC67" s="12">
        <f t="shared" si="84"/>
        <v>0</v>
      </c>
      <c r="AD67" s="12">
        <f t="shared" si="84"/>
        <v>0</v>
      </c>
      <c r="AE67" s="12">
        <f t="shared" si="84"/>
        <v>581321</v>
      </c>
      <c r="AF67" s="12">
        <f t="shared" si="84"/>
        <v>53732</v>
      </c>
      <c r="AG67" s="12">
        <f t="shared" ref="AG67:AL67" si="85">AG69+AG76+AG118</f>
        <v>0</v>
      </c>
      <c r="AH67" s="12">
        <f t="shared" si="85"/>
        <v>0</v>
      </c>
      <c r="AI67" s="12">
        <f t="shared" si="85"/>
        <v>0</v>
      </c>
      <c r="AJ67" s="12">
        <f t="shared" si="85"/>
        <v>0</v>
      </c>
      <c r="AK67" s="12">
        <f t="shared" si="85"/>
        <v>581321</v>
      </c>
      <c r="AL67" s="12">
        <f t="shared" si="85"/>
        <v>53732</v>
      </c>
    </row>
    <row r="68" spans="1:38" s="72" customFormat="1" hidden="1">
      <c r="A68" s="73"/>
      <c r="B68" s="74"/>
      <c r="C68" s="56"/>
      <c r="D68" s="56"/>
      <c r="E68" s="27"/>
      <c r="F68" s="27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</row>
    <row r="69" spans="1:38" ht="56.25" hidden="1">
      <c r="A69" s="23" t="s">
        <v>94</v>
      </c>
      <c r="B69" s="24">
        <f>B67</f>
        <v>901</v>
      </c>
      <c r="C69" s="24" t="s">
        <v>21</v>
      </c>
      <c r="D69" s="24" t="s">
        <v>8</v>
      </c>
      <c r="E69" s="24"/>
      <c r="F69" s="24"/>
      <c r="G69" s="13">
        <f t="shared" ref="G69:V73" si="86">G70</f>
        <v>4183</v>
      </c>
      <c r="H69" s="13">
        <f t="shared" si="86"/>
        <v>0</v>
      </c>
      <c r="I69" s="13">
        <f t="shared" si="86"/>
        <v>0</v>
      </c>
      <c r="J69" s="13">
        <f t="shared" si="86"/>
        <v>0</v>
      </c>
      <c r="K69" s="13">
        <f t="shared" si="86"/>
        <v>0</v>
      </c>
      <c r="L69" s="13">
        <f t="shared" si="86"/>
        <v>0</v>
      </c>
      <c r="M69" s="13">
        <f t="shared" si="86"/>
        <v>4183</v>
      </c>
      <c r="N69" s="13">
        <f t="shared" si="86"/>
        <v>0</v>
      </c>
      <c r="O69" s="13">
        <f t="shared" si="86"/>
        <v>0</v>
      </c>
      <c r="P69" s="13">
        <f t="shared" si="86"/>
        <v>0</v>
      </c>
      <c r="Q69" s="13">
        <f t="shared" si="86"/>
        <v>0</v>
      </c>
      <c r="R69" s="13">
        <f t="shared" si="86"/>
        <v>0</v>
      </c>
      <c r="S69" s="13">
        <f t="shared" si="86"/>
        <v>4183</v>
      </c>
      <c r="T69" s="13">
        <f t="shared" si="86"/>
        <v>0</v>
      </c>
      <c r="U69" s="13">
        <f t="shared" si="86"/>
        <v>0</v>
      </c>
      <c r="V69" s="13">
        <f t="shared" si="86"/>
        <v>0</v>
      </c>
      <c r="W69" s="13">
        <f t="shared" ref="U69:AJ73" si="87">W70</f>
        <v>0</v>
      </c>
      <c r="X69" s="13">
        <f t="shared" si="87"/>
        <v>0</v>
      </c>
      <c r="Y69" s="13">
        <f t="shared" si="87"/>
        <v>4183</v>
      </c>
      <c r="Z69" s="13">
        <f t="shared" si="87"/>
        <v>0</v>
      </c>
      <c r="AA69" s="13">
        <f t="shared" si="87"/>
        <v>0</v>
      </c>
      <c r="AB69" s="13">
        <f t="shared" si="87"/>
        <v>0</v>
      </c>
      <c r="AC69" s="13">
        <f t="shared" si="87"/>
        <v>0</v>
      </c>
      <c r="AD69" s="13">
        <f t="shared" si="87"/>
        <v>0</v>
      </c>
      <c r="AE69" s="13">
        <f t="shared" si="87"/>
        <v>4183</v>
      </c>
      <c r="AF69" s="13">
        <f t="shared" si="87"/>
        <v>0</v>
      </c>
      <c r="AG69" s="13">
        <f t="shared" si="87"/>
        <v>0</v>
      </c>
      <c r="AH69" s="13">
        <f t="shared" si="87"/>
        <v>0</v>
      </c>
      <c r="AI69" s="13">
        <f t="shared" si="87"/>
        <v>0</v>
      </c>
      <c r="AJ69" s="13">
        <f t="shared" si="87"/>
        <v>0</v>
      </c>
      <c r="AK69" s="13">
        <f t="shared" ref="AG69:AL73" si="88">AK70</f>
        <v>4183</v>
      </c>
      <c r="AL69" s="13">
        <f t="shared" si="88"/>
        <v>0</v>
      </c>
    </row>
    <row r="70" spans="1:38" ht="49.5" hidden="1">
      <c r="A70" s="28" t="s">
        <v>426</v>
      </c>
      <c r="B70" s="26">
        <f>B69</f>
        <v>901</v>
      </c>
      <c r="C70" s="26" t="s">
        <v>21</v>
      </c>
      <c r="D70" s="26" t="s">
        <v>8</v>
      </c>
      <c r="E70" s="26" t="s">
        <v>73</v>
      </c>
      <c r="F70" s="26"/>
      <c r="G70" s="11">
        <f t="shared" si="86"/>
        <v>4183</v>
      </c>
      <c r="H70" s="11">
        <f t="shared" si="86"/>
        <v>0</v>
      </c>
      <c r="I70" s="11">
        <f t="shared" si="86"/>
        <v>0</v>
      </c>
      <c r="J70" s="11">
        <f t="shared" si="86"/>
        <v>0</v>
      </c>
      <c r="K70" s="11">
        <f t="shared" si="86"/>
        <v>0</v>
      </c>
      <c r="L70" s="11">
        <f t="shared" si="86"/>
        <v>0</v>
      </c>
      <c r="M70" s="11">
        <f t="shared" si="86"/>
        <v>4183</v>
      </c>
      <c r="N70" s="11">
        <f t="shared" si="86"/>
        <v>0</v>
      </c>
      <c r="O70" s="11">
        <f t="shared" si="86"/>
        <v>0</v>
      </c>
      <c r="P70" s="11">
        <f t="shared" si="86"/>
        <v>0</v>
      </c>
      <c r="Q70" s="11">
        <f t="shared" si="86"/>
        <v>0</v>
      </c>
      <c r="R70" s="11">
        <f t="shared" si="86"/>
        <v>0</v>
      </c>
      <c r="S70" s="11">
        <f t="shared" si="86"/>
        <v>4183</v>
      </c>
      <c r="T70" s="11">
        <f t="shared" si="86"/>
        <v>0</v>
      </c>
      <c r="U70" s="11">
        <f t="shared" si="87"/>
        <v>0</v>
      </c>
      <c r="V70" s="11">
        <f t="shared" si="87"/>
        <v>0</v>
      </c>
      <c r="W70" s="11">
        <f t="shared" si="87"/>
        <v>0</v>
      </c>
      <c r="X70" s="11">
        <f t="shared" si="87"/>
        <v>0</v>
      </c>
      <c r="Y70" s="11">
        <f t="shared" si="87"/>
        <v>4183</v>
      </c>
      <c r="Z70" s="11">
        <f t="shared" si="87"/>
        <v>0</v>
      </c>
      <c r="AA70" s="11">
        <f t="shared" si="87"/>
        <v>0</v>
      </c>
      <c r="AB70" s="11">
        <f t="shared" si="87"/>
        <v>0</v>
      </c>
      <c r="AC70" s="11">
        <f t="shared" si="87"/>
        <v>0</v>
      </c>
      <c r="AD70" s="11">
        <f t="shared" si="87"/>
        <v>0</v>
      </c>
      <c r="AE70" s="11">
        <f t="shared" si="87"/>
        <v>4183</v>
      </c>
      <c r="AF70" s="11">
        <f t="shared" si="87"/>
        <v>0</v>
      </c>
      <c r="AG70" s="11">
        <f t="shared" si="88"/>
        <v>0</v>
      </c>
      <c r="AH70" s="11">
        <f t="shared" si="88"/>
        <v>0</v>
      </c>
      <c r="AI70" s="11">
        <f t="shared" si="88"/>
        <v>0</v>
      </c>
      <c r="AJ70" s="11">
        <f t="shared" si="88"/>
        <v>0</v>
      </c>
      <c r="AK70" s="11">
        <f t="shared" si="88"/>
        <v>4183</v>
      </c>
      <c r="AL70" s="11">
        <f t="shared" si="88"/>
        <v>0</v>
      </c>
    </row>
    <row r="71" spans="1:38" ht="33" hidden="1">
      <c r="A71" s="25" t="s">
        <v>80</v>
      </c>
      <c r="B71" s="26">
        <f>B70</f>
        <v>901</v>
      </c>
      <c r="C71" s="26" t="s">
        <v>21</v>
      </c>
      <c r="D71" s="26" t="s">
        <v>8</v>
      </c>
      <c r="E71" s="26" t="s">
        <v>539</v>
      </c>
      <c r="F71" s="26"/>
      <c r="G71" s="11">
        <f t="shared" si="86"/>
        <v>4183</v>
      </c>
      <c r="H71" s="11">
        <f t="shared" si="86"/>
        <v>0</v>
      </c>
      <c r="I71" s="11">
        <f t="shared" si="86"/>
        <v>0</v>
      </c>
      <c r="J71" s="11">
        <f t="shared" si="86"/>
        <v>0</v>
      </c>
      <c r="K71" s="11">
        <f t="shared" si="86"/>
        <v>0</v>
      </c>
      <c r="L71" s="11">
        <f t="shared" si="86"/>
        <v>0</v>
      </c>
      <c r="M71" s="11">
        <f t="shared" si="86"/>
        <v>4183</v>
      </c>
      <c r="N71" s="11">
        <f t="shared" si="86"/>
        <v>0</v>
      </c>
      <c r="O71" s="11">
        <f t="shared" si="86"/>
        <v>0</v>
      </c>
      <c r="P71" s="11">
        <f t="shared" si="86"/>
        <v>0</v>
      </c>
      <c r="Q71" s="11">
        <f t="shared" si="86"/>
        <v>0</v>
      </c>
      <c r="R71" s="11">
        <f t="shared" si="86"/>
        <v>0</v>
      </c>
      <c r="S71" s="11">
        <f t="shared" si="86"/>
        <v>4183</v>
      </c>
      <c r="T71" s="11">
        <f t="shared" si="86"/>
        <v>0</v>
      </c>
      <c r="U71" s="11">
        <f t="shared" si="87"/>
        <v>0</v>
      </c>
      <c r="V71" s="11">
        <f t="shared" si="87"/>
        <v>0</v>
      </c>
      <c r="W71" s="11">
        <f t="shared" si="87"/>
        <v>0</v>
      </c>
      <c r="X71" s="11">
        <f t="shared" si="87"/>
        <v>0</v>
      </c>
      <c r="Y71" s="11">
        <f t="shared" si="87"/>
        <v>4183</v>
      </c>
      <c r="Z71" s="11">
        <f t="shared" si="87"/>
        <v>0</v>
      </c>
      <c r="AA71" s="11">
        <f t="shared" si="87"/>
        <v>0</v>
      </c>
      <c r="AB71" s="11">
        <f t="shared" si="87"/>
        <v>0</v>
      </c>
      <c r="AC71" s="11">
        <f t="shared" si="87"/>
        <v>0</v>
      </c>
      <c r="AD71" s="11">
        <f t="shared" si="87"/>
        <v>0</v>
      </c>
      <c r="AE71" s="11">
        <f t="shared" si="87"/>
        <v>4183</v>
      </c>
      <c r="AF71" s="11">
        <f t="shared" si="87"/>
        <v>0</v>
      </c>
      <c r="AG71" s="11">
        <f t="shared" si="88"/>
        <v>0</v>
      </c>
      <c r="AH71" s="11">
        <f t="shared" si="88"/>
        <v>0</v>
      </c>
      <c r="AI71" s="11">
        <f t="shared" si="88"/>
        <v>0</v>
      </c>
      <c r="AJ71" s="11">
        <f t="shared" si="88"/>
        <v>0</v>
      </c>
      <c r="AK71" s="11">
        <f t="shared" si="88"/>
        <v>4183</v>
      </c>
      <c r="AL71" s="11">
        <f t="shared" si="88"/>
        <v>0</v>
      </c>
    </row>
    <row r="72" spans="1:38" ht="17.100000000000001" hidden="1" customHeight="1">
      <c r="A72" s="25" t="s">
        <v>95</v>
      </c>
      <c r="B72" s="26">
        <f>B71</f>
        <v>901</v>
      </c>
      <c r="C72" s="26" t="s">
        <v>21</v>
      </c>
      <c r="D72" s="26" t="s">
        <v>8</v>
      </c>
      <c r="E72" s="26" t="s">
        <v>540</v>
      </c>
      <c r="F72" s="26"/>
      <c r="G72" s="8">
        <f t="shared" si="86"/>
        <v>4183</v>
      </c>
      <c r="H72" s="8">
        <f t="shared" si="86"/>
        <v>0</v>
      </c>
      <c r="I72" s="8">
        <f t="shared" si="86"/>
        <v>0</v>
      </c>
      <c r="J72" s="8">
        <f t="shared" si="86"/>
        <v>0</v>
      </c>
      <c r="K72" s="8">
        <f t="shared" si="86"/>
        <v>0</v>
      </c>
      <c r="L72" s="8">
        <f t="shared" si="86"/>
        <v>0</v>
      </c>
      <c r="M72" s="8">
        <f t="shared" si="86"/>
        <v>4183</v>
      </c>
      <c r="N72" s="8">
        <f t="shared" si="86"/>
        <v>0</v>
      </c>
      <c r="O72" s="8">
        <f t="shared" si="86"/>
        <v>0</v>
      </c>
      <c r="P72" s="8">
        <f t="shared" si="86"/>
        <v>0</v>
      </c>
      <c r="Q72" s="8">
        <f t="shared" si="86"/>
        <v>0</v>
      </c>
      <c r="R72" s="8">
        <f t="shared" si="86"/>
        <v>0</v>
      </c>
      <c r="S72" s="8">
        <f t="shared" si="86"/>
        <v>4183</v>
      </c>
      <c r="T72" s="8">
        <f t="shared" si="86"/>
        <v>0</v>
      </c>
      <c r="U72" s="8">
        <f t="shared" si="87"/>
        <v>0</v>
      </c>
      <c r="V72" s="8">
        <f t="shared" si="87"/>
        <v>0</v>
      </c>
      <c r="W72" s="8">
        <f t="shared" si="87"/>
        <v>0</v>
      </c>
      <c r="X72" s="8">
        <f t="shared" si="87"/>
        <v>0</v>
      </c>
      <c r="Y72" s="8">
        <f t="shared" si="87"/>
        <v>4183</v>
      </c>
      <c r="Z72" s="8">
        <f t="shared" si="87"/>
        <v>0</v>
      </c>
      <c r="AA72" s="8">
        <f t="shared" si="87"/>
        <v>0</v>
      </c>
      <c r="AB72" s="8">
        <f t="shared" si="87"/>
        <v>0</v>
      </c>
      <c r="AC72" s="8">
        <f t="shared" si="87"/>
        <v>0</v>
      </c>
      <c r="AD72" s="8">
        <f t="shared" si="87"/>
        <v>0</v>
      </c>
      <c r="AE72" s="8">
        <f t="shared" si="87"/>
        <v>4183</v>
      </c>
      <c r="AF72" s="8">
        <f t="shared" si="87"/>
        <v>0</v>
      </c>
      <c r="AG72" s="8">
        <f t="shared" si="88"/>
        <v>0</v>
      </c>
      <c r="AH72" s="8">
        <f t="shared" si="88"/>
        <v>0</v>
      </c>
      <c r="AI72" s="8">
        <f t="shared" si="88"/>
        <v>0</v>
      </c>
      <c r="AJ72" s="8">
        <f t="shared" si="88"/>
        <v>0</v>
      </c>
      <c r="AK72" s="8">
        <f t="shared" si="88"/>
        <v>4183</v>
      </c>
      <c r="AL72" s="8">
        <f t="shared" si="88"/>
        <v>0</v>
      </c>
    </row>
    <row r="73" spans="1:38" ht="66" hidden="1">
      <c r="A73" s="25" t="s">
        <v>447</v>
      </c>
      <c r="B73" s="26">
        <f>B72</f>
        <v>901</v>
      </c>
      <c r="C73" s="26" t="s">
        <v>21</v>
      </c>
      <c r="D73" s="26" t="s">
        <v>8</v>
      </c>
      <c r="E73" s="26" t="s">
        <v>540</v>
      </c>
      <c r="F73" s="26" t="s">
        <v>84</v>
      </c>
      <c r="G73" s="9">
        <f t="shared" si="86"/>
        <v>4183</v>
      </c>
      <c r="H73" s="9">
        <f t="shared" si="86"/>
        <v>0</v>
      </c>
      <c r="I73" s="9">
        <f t="shared" si="86"/>
        <v>0</v>
      </c>
      <c r="J73" s="9">
        <f t="shared" si="86"/>
        <v>0</v>
      </c>
      <c r="K73" s="9">
        <f t="shared" si="86"/>
        <v>0</v>
      </c>
      <c r="L73" s="9">
        <f t="shared" si="86"/>
        <v>0</v>
      </c>
      <c r="M73" s="9">
        <f t="shared" si="86"/>
        <v>4183</v>
      </c>
      <c r="N73" s="9">
        <f t="shared" si="86"/>
        <v>0</v>
      </c>
      <c r="O73" s="9">
        <f t="shared" si="86"/>
        <v>0</v>
      </c>
      <c r="P73" s="9">
        <f t="shared" si="86"/>
        <v>0</v>
      </c>
      <c r="Q73" s="9">
        <f t="shared" si="86"/>
        <v>0</v>
      </c>
      <c r="R73" s="9">
        <f t="shared" si="86"/>
        <v>0</v>
      </c>
      <c r="S73" s="9">
        <f t="shared" si="86"/>
        <v>4183</v>
      </c>
      <c r="T73" s="9">
        <f t="shared" si="86"/>
        <v>0</v>
      </c>
      <c r="U73" s="9">
        <f t="shared" si="87"/>
        <v>0</v>
      </c>
      <c r="V73" s="9">
        <f t="shared" si="87"/>
        <v>0</v>
      </c>
      <c r="W73" s="9">
        <f t="shared" si="87"/>
        <v>0</v>
      </c>
      <c r="X73" s="9">
        <f t="shared" si="87"/>
        <v>0</v>
      </c>
      <c r="Y73" s="9">
        <f t="shared" si="87"/>
        <v>4183</v>
      </c>
      <c r="Z73" s="9">
        <f t="shared" si="87"/>
        <v>0</v>
      </c>
      <c r="AA73" s="9">
        <f t="shared" si="87"/>
        <v>0</v>
      </c>
      <c r="AB73" s="9">
        <f t="shared" si="87"/>
        <v>0</v>
      </c>
      <c r="AC73" s="9">
        <f t="shared" si="87"/>
        <v>0</v>
      </c>
      <c r="AD73" s="9">
        <f t="shared" si="87"/>
        <v>0</v>
      </c>
      <c r="AE73" s="9">
        <f t="shared" si="87"/>
        <v>4183</v>
      </c>
      <c r="AF73" s="9">
        <f t="shared" si="87"/>
        <v>0</v>
      </c>
      <c r="AG73" s="9">
        <f t="shared" si="88"/>
        <v>0</v>
      </c>
      <c r="AH73" s="9">
        <f t="shared" si="88"/>
        <v>0</v>
      </c>
      <c r="AI73" s="9">
        <f t="shared" si="88"/>
        <v>0</v>
      </c>
      <c r="AJ73" s="9">
        <f t="shared" si="88"/>
        <v>0</v>
      </c>
      <c r="AK73" s="9">
        <f t="shared" si="88"/>
        <v>4183</v>
      </c>
      <c r="AL73" s="9">
        <f t="shared" si="88"/>
        <v>0</v>
      </c>
    </row>
    <row r="74" spans="1:38" ht="33" hidden="1">
      <c r="A74" s="25" t="s">
        <v>85</v>
      </c>
      <c r="B74" s="26">
        <f>B73</f>
        <v>901</v>
      </c>
      <c r="C74" s="26" t="s">
        <v>21</v>
      </c>
      <c r="D74" s="26" t="s">
        <v>8</v>
      </c>
      <c r="E74" s="26" t="s">
        <v>540</v>
      </c>
      <c r="F74" s="26" t="s">
        <v>86</v>
      </c>
      <c r="G74" s="9">
        <f>4022+161</f>
        <v>4183</v>
      </c>
      <c r="H74" s="10"/>
      <c r="I74" s="84"/>
      <c r="J74" s="84"/>
      <c r="K74" s="84"/>
      <c r="L74" s="84"/>
      <c r="M74" s="9">
        <f>G74+I74+J74+K74+L74</f>
        <v>4183</v>
      </c>
      <c r="N74" s="9">
        <f>H74+L74</f>
        <v>0</v>
      </c>
      <c r="O74" s="85"/>
      <c r="P74" s="85"/>
      <c r="Q74" s="85"/>
      <c r="R74" s="85"/>
      <c r="S74" s="9">
        <f>M74+O74+P74+Q74+R74</f>
        <v>4183</v>
      </c>
      <c r="T74" s="9">
        <f>N74+R74</f>
        <v>0</v>
      </c>
      <c r="U74" s="85"/>
      <c r="V74" s="85"/>
      <c r="W74" s="85"/>
      <c r="X74" s="85"/>
      <c r="Y74" s="9">
        <f>S74+U74+V74+W74+X74</f>
        <v>4183</v>
      </c>
      <c r="Z74" s="9">
        <f>T74+X74</f>
        <v>0</v>
      </c>
      <c r="AA74" s="85"/>
      <c r="AB74" s="85"/>
      <c r="AC74" s="85"/>
      <c r="AD74" s="85"/>
      <c r="AE74" s="9">
        <f>Y74+AA74+AB74+AC74+AD74</f>
        <v>4183</v>
      </c>
      <c r="AF74" s="9">
        <f>Z74+AD74</f>
        <v>0</v>
      </c>
      <c r="AG74" s="85"/>
      <c r="AH74" s="85"/>
      <c r="AI74" s="85"/>
      <c r="AJ74" s="85"/>
      <c r="AK74" s="9">
        <f>AE74+AG74+AH74+AI74+AJ74</f>
        <v>4183</v>
      </c>
      <c r="AL74" s="9">
        <f>AF74+AJ74</f>
        <v>0</v>
      </c>
    </row>
    <row r="75" spans="1:38" hidden="1">
      <c r="A75" s="25"/>
      <c r="B75" s="26"/>
      <c r="C75" s="26"/>
      <c r="D75" s="26"/>
      <c r="E75" s="26"/>
      <c r="F75" s="26"/>
      <c r="G75" s="9"/>
      <c r="H75" s="10"/>
      <c r="I75" s="84"/>
      <c r="J75" s="84"/>
      <c r="K75" s="84"/>
      <c r="L75" s="84"/>
      <c r="M75" s="84"/>
      <c r="N75" s="84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</row>
    <row r="76" spans="1:38" ht="75" hidden="1">
      <c r="A76" s="23" t="s">
        <v>96</v>
      </c>
      <c r="B76" s="24">
        <f>B73</f>
        <v>901</v>
      </c>
      <c r="C76" s="24" t="s">
        <v>21</v>
      </c>
      <c r="D76" s="24" t="s">
        <v>28</v>
      </c>
      <c r="E76" s="24"/>
      <c r="F76" s="24"/>
      <c r="G76" s="13">
        <f t="shared" ref="G76:V78" si="89">G77</f>
        <v>575457</v>
      </c>
      <c r="H76" s="13">
        <f t="shared" si="89"/>
        <v>53700</v>
      </c>
      <c r="I76" s="13">
        <f t="shared" si="89"/>
        <v>0</v>
      </c>
      <c r="J76" s="13">
        <f t="shared" si="89"/>
        <v>0</v>
      </c>
      <c r="K76" s="13">
        <f t="shared" si="89"/>
        <v>0</v>
      </c>
      <c r="L76" s="13">
        <f t="shared" si="89"/>
        <v>0</v>
      </c>
      <c r="M76" s="13">
        <f t="shared" si="89"/>
        <v>575457</v>
      </c>
      <c r="N76" s="13">
        <f t="shared" si="89"/>
        <v>53700</v>
      </c>
      <c r="O76" s="13">
        <f t="shared" si="89"/>
        <v>0</v>
      </c>
      <c r="P76" s="13">
        <f t="shared" si="89"/>
        <v>0</v>
      </c>
      <c r="Q76" s="13">
        <f t="shared" si="89"/>
        <v>0</v>
      </c>
      <c r="R76" s="13">
        <f t="shared" si="89"/>
        <v>25</v>
      </c>
      <c r="S76" s="13">
        <f t="shared" si="89"/>
        <v>575482</v>
      </c>
      <c r="T76" s="13">
        <f t="shared" si="89"/>
        <v>53725</v>
      </c>
      <c r="U76" s="13">
        <f t="shared" si="89"/>
        <v>0</v>
      </c>
      <c r="V76" s="13">
        <f t="shared" si="89"/>
        <v>0</v>
      </c>
      <c r="W76" s="13">
        <f t="shared" ref="U76:AJ78" si="90">W77</f>
        <v>0</v>
      </c>
      <c r="X76" s="13">
        <f t="shared" si="90"/>
        <v>7</v>
      </c>
      <c r="Y76" s="13">
        <f t="shared" si="90"/>
        <v>575489</v>
      </c>
      <c r="Z76" s="13">
        <f t="shared" si="90"/>
        <v>53732</v>
      </c>
      <c r="AA76" s="13">
        <f t="shared" si="90"/>
        <v>0</v>
      </c>
      <c r="AB76" s="13">
        <f t="shared" si="90"/>
        <v>0</v>
      </c>
      <c r="AC76" s="13">
        <f t="shared" si="90"/>
        <v>0</v>
      </c>
      <c r="AD76" s="13">
        <f t="shared" si="90"/>
        <v>0</v>
      </c>
      <c r="AE76" s="13">
        <f t="shared" si="90"/>
        <v>575489</v>
      </c>
      <c r="AF76" s="13">
        <f t="shared" si="90"/>
        <v>53732</v>
      </c>
      <c r="AG76" s="13">
        <f t="shared" si="90"/>
        <v>0</v>
      </c>
      <c r="AH76" s="13">
        <f t="shared" si="90"/>
        <v>0</v>
      </c>
      <c r="AI76" s="13">
        <f t="shared" si="90"/>
        <v>0</v>
      </c>
      <c r="AJ76" s="13">
        <f t="shared" si="90"/>
        <v>0</v>
      </c>
      <c r="AK76" s="13">
        <f t="shared" ref="AG76:AL78" si="91">AK77</f>
        <v>575489</v>
      </c>
      <c r="AL76" s="13">
        <f t="shared" si="91"/>
        <v>53732</v>
      </c>
    </row>
    <row r="77" spans="1:38" ht="49.5" hidden="1">
      <c r="A77" s="28" t="s">
        <v>426</v>
      </c>
      <c r="B77" s="26">
        <f>B76</f>
        <v>901</v>
      </c>
      <c r="C77" s="26" t="s">
        <v>21</v>
      </c>
      <c r="D77" s="26" t="s">
        <v>28</v>
      </c>
      <c r="E77" s="26" t="s">
        <v>73</v>
      </c>
      <c r="F77" s="26"/>
      <c r="G77" s="11">
        <f t="shared" ref="G77:H77" si="92">G78+G88</f>
        <v>575457</v>
      </c>
      <c r="H77" s="11">
        <f t="shared" si="92"/>
        <v>53700</v>
      </c>
      <c r="I77" s="11">
        <f t="shared" ref="I77:N77" si="93">I78+I88</f>
        <v>0</v>
      </c>
      <c r="J77" s="11">
        <f t="shared" si="93"/>
        <v>0</v>
      </c>
      <c r="K77" s="11">
        <f t="shared" si="93"/>
        <v>0</v>
      </c>
      <c r="L77" s="11">
        <f t="shared" si="93"/>
        <v>0</v>
      </c>
      <c r="M77" s="11">
        <f t="shared" si="93"/>
        <v>575457</v>
      </c>
      <c r="N77" s="11">
        <f t="shared" si="93"/>
        <v>53700</v>
      </c>
      <c r="O77" s="11">
        <f t="shared" ref="O77:T77" si="94">O78+O88</f>
        <v>0</v>
      </c>
      <c r="P77" s="11">
        <f t="shared" si="94"/>
        <v>0</v>
      </c>
      <c r="Q77" s="11">
        <f t="shared" si="94"/>
        <v>0</v>
      </c>
      <c r="R77" s="11">
        <f t="shared" si="94"/>
        <v>25</v>
      </c>
      <c r="S77" s="11">
        <f t="shared" si="94"/>
        <v>575482</v>
      </c>
      <c r="T77" s="11">
        <f t="shared" si="94"/>
        <v>53725</v>
      </c>
      <c r="U77" s="11">
        <f>U78+U88+U113</f>
        <v>0</v>
      </c>
      <c r="V77" s="11">
        <f t="shared" ref="V77:Z77" si="95">V78+V88+V113</f>
        <v>0</v>
      </c>
      <c r="W77" s="11">
        <f t="shared" si="95"/>
        <v>0</v>
      </c>
      <c r="X77" s="11">
        <f t="shared" si="95"/>
        <v>7</v>
      </c>
      <c r="Y77" s="11">
        <f t="shared" si="95"/>
        <v>575489</v>
      </c>
      <c r="Z77" s="11">
        <f t="shared" si="95"/>
        <v>53732</v>
      </c>
      <c r="AA77" s="11">
        <f>AA78+AA88+AA113</f>
        <v>0</v>
      </c>
      <c r="AB77" s="11">
        <f t="shared" ref="AB77:AF77" si="96">AB78+AB88+AB113</f>
        <v>0</v>
      </c>
      <c r="AC77" s="11">
        <f t="shared" si="96"/>
        <v>0</v>
      </c>
      <c r="AD77" s="11">
        <f t="shared" si="96"/>
        <v>0</v>
      </c>
      <c r="AE77" s="11">
        <f t="shared" si="96"/>
        <v>575489</v>
      </c>
      <c r="AF77" s="11">
        <f t="shared" si="96"/>
        <v>53732</v>
      </c>
      <c r="AG77" s="11">
        <f>AG78+AG88+AG113</f>
        <v>0</v>
      </c>
      <c r="AH77" s="11">
        <f t="shared" ref="AH77:AL77" si="97">AH78+AH88+AH113</f>
        <v>0</v>
      </c>
      <c r="AI77" s="11">
        <f t="shared" si="97"/>
        <v>0</v>
      </c>
      <c r="AJ77" s="11">
        <f t="shared" si="97"/>
        <v>0</v>
      </c>
      <c r="AK77" s="11">
        <f t="shared" si="97"/>
        <v>575489</v>
      </c>
      <c r="AL77" s="11">
        <f t="shared" si="97"/>
        <v>53732</v>
      </c>
    </row>
    <row r="78" spans="1:38" ht="33" hidden="1">
      <c r="A78" s="25" t="s">
        <v>80</v>
      </c>
      <c r="B78" s="26">
        <f>B77</f>
        <v>901</v>
      </c>
      <c r="C78" s="26" t="s">
        <v>21</v>
      </c>
      <c r="D78" s="26" t="s">
        <v>28</v>
      </c>
      <c r="E78" s="26" t="s">
        <v>539</v>
      </c>
      <c r="F78" s="26"/>
      <c r="G78" s="11">
        <f t="shared" si="89"/>
        <v>521757</v>
      </c>
      <c r="H78" s="11">
        <f t="shared" si="89"/>
        <v>0</v>
      </c>
      <c r="I78" s="11">
        <f t="shared" si="89"/>
        <v>0</v>
      </c>
      <c r="J78" s="11">
        <f t="shared" si="89"/>
        <v>0</v>
      </c>
      <c r="K78" s="11">
        <f t="shared" si="89"/>
        <v>0</v>
      </c>
      <c r="L78" s="11">
        <f t="shared" si="89"/>
        <v>0</v>
      </c>
      <c r="M78" s="11">
        <f t="shared" si="89"/>
        <v>521757</v>
      </c>
      <c r="N78" s="11">
        <f t="shared" si="89"/>
        <v>0</v>
      </c>
      <c r="O78" s="11">
        <f t="shared" si="89"/>
        <v>0</v>
      </c>
      <c r="P78" s="11">
        <f t="shared" si="89"/>
        <v>0</v>
      </c>
      <c r="Q78" s="11">
        <f t="shared" si="89"/>
        <v>0</v>
      </c>
      <c r="R78" s="11">
        <f t="shared" si="89"/>
        <v>0</v>
      </c>
      <c r="S78" s="11">
        <f t="shared" si="89"/>
        <v>521757</v>
      </c>
      <c r="T78" s="11">
        <f t="shared" si="89"/>
        <v>0</v>
      </c>
      <c r="U78" s="11">
        <f t="shared" si="90"/>
        <v>0</v>
      </c>
      <c r="V78" s="11">
        <f t="shared" si="90"/>
        <v>0</v>
      </c>
      <c r="W78" s="11">
        <f t="shared" si="90"/>
        <v>0</v>
      </c>
      <c r="X78" s="11">
        <f t="shared" si="90"/>
        <v>0</v>
      </c>
      <c r="Y78" s="11">
        <f t="shared" si="90"/>
        <v>521757</v>
      </c>
      <c r="Z78" s="11">
        <f t="shared" si="90"/>
        <v>0</v>
      </c>
      <c r="AA78" s="11">
        <f t="shared" si="90"/>
        <v>0</v>
      </c>
      <c r="AB78" s="11">
        <f t="shared" si="90"/>
        <v>0</v>
      </c>
      <c r="AC78" s="11">
        <f t="shared" si="90"/>
        <v>0</v>
      </c>
      <c r="AD78" s="11">
        <f t="shared" si="90"/>
        <v>0</v>
      </c>
      <c r="AE78" s="11">
        <f t="shared" si="90"/>
        <v>521757</v>
      </c>
      <c r="AF78" s="11">
        <f t="shared" si="90"/>
        <v>0</v>
      </c>
      <c r="AG78" s="11">
        <f t="shared" si="91"/>
        <v>0</v>
      </c>
      <c r="AH78" s="11">
        <f t="shared" si="91"/>
        <v>0</v>
      </c>
      <c r="AI78" s="11">
        <f t="shared" si="91"/>
        <v>0</v>
      </c>
      <c r="AJ78" s="11">
        <f t="shared" si="91"/>
        <v>0</v>
      </c>
      <c r="AK78" s="11">
        <f t="shared" si="91"/>
        <v>521757</v>
      </c>
      <c r="AL78" s="11">
        <f t="shared" si="91"/>
        <v>0</v>
      </c>
    </row>
    <row r="79" spans="1:38" ht="17.100000000000001" hidden="1" customHeight="1">
      <c r="A79" s="25" t="s">
        <v>89</v>
      </c>
      <c r="B79" s="26">
        <f>B78</f>
        <v>901</v>
      </c>
      <c r="C79" s="26" t="s">
        <v>21</v>
      </c>
      <c r="D79" s="26" t="s">
        <v>28</v>
      </c>
      <c r="E79" s="26" t="s">
        <v>541</v>
      </c>
      <c r="F79" s="26"/>
      <c r="G79" s="8">
        <f t="shared" ref="G79:H79" si="98">G80+G82+G84+G86</f>
        <v>521757</v>
      </c>
      <c r="H79" s="8">
        <f t="shared" si="98"/>
        <v>0</v>
      </c>
      <c r="I79" s="8">
        <f t="shared" ref="I79:N79" si="99">I80+I82+I84+I86</f>
        <v>0</v>
      </c>
      <c r="J79" s="8">
        <f t="shared" si="99"/>
        <v>0</v>
      </c>
      <c r="K79" s="8">
        <f t="shared" si="99"/>
        <v>0</v>
      </c>
      <c r="L79" s="8">
        <f t="shared" si="99"/>
        <v>0</v>
      </c>
      <c r="M79" s="8">
        <f t="shared" si="99"/>
        <v>521757</v>
      </c>
      <c r="N79" s="8">
        <f t="shared" si="99"/>
        <v>0</v>
      </c>
      <c r="O79" s="8">
        <f t="shared" ref="O79:T79" si="100">O80+O82+O84+O86</f>
        <v>0</v>
      </c>
      <c r="P79" s="8">
        <f t="shared" si="100"/>
        <v>0</v>
      </c>
      <c r="Q79" s="8">
        <f t="shared" si="100"/>
        <v>0</v>
      </c>
      <c r="R79" s="8">
        <f t="shared" si="100"/>
        <v>0</v>
      </c>
      <c r="S79" s="8">
        <f t="shared" si="100"/>
        <v>521757</v>
      </c>
      <c r="T79" s="8">
        <f t="shared" si="100"/>
        <v>0</v>
      </c>
      <c r="U79" s="8">
        <f t="shared" ref="U79:Z79" si="101">U80+U82+U84+U86</f>
        <v>0</v>
      </c>
      <c r="V79" s="8">
        <f t="shared" si="101"/>
        <v>0</v>
      </c>
      <c r="W79" s="8">
        <f t="shared" si="101"/>
        <v>0</v>
      </c>
      <c r="X79" s="8">
        <f t="shared" si="101"/>
        <v>0</v>
      </c>
      <c r="Y79" s="8">
        <f t="shared" si="101"/>
        <v>521757</v>
      </c>
      <c r="Z79" s="8">
        <f t="shared" si="101"/>
        <v>0</v>
      </c>
      <c r="AA79" s="8">
        <f t="shared" ref="AA79:AF79" si="102">AA80+AA82+AA84+AA86</f>
        <v>0</v>
      </c>
      <c r="AB79" s="8">
        <f t="shared" si="102"/>
        <v>0</v>
      </c>
      <c r="AC79" s="8">
        <f t="shared" si="102"/>
        <v>0</v>
      </c>
      <c r="AD79" s="8">
        <f t="shared" si="102"/>
        <v>0</v>
      </c>
      <c r="AE79" s="8">
        <f t="shared" si="102"/>
        <v>521757</v>
      </c>
      <c r="AF79" s="8">
        <f t="shared" si="102"/>
        <v>0</v>
      </c>
      <c r="AG79" s="8">
        <f t="shared" ref="AG79:AL79" si="103">AG80+AG82+AG84+AG86</f>
        <v>0</v>
      </c>
      <c r="AH79" s="8">
        <f t="shared" si="103"/>
        <v>0</v>
      </c>
      <c r="AI79" s="8">
        <f t="shared" si="103"/>
        <v>0</v>
      </c>
      <c r="AJ79" s="8">
        <f t="shared" si="103"/>
        <v>0</v>
      </c>
      <c r="AK79" s="8">
        <f t="shared" si="103"/>
        <v>521757</v>
      </c>
      <c r="AL79" s="8">
        <f t="shared" si="103"/>
        <v>0</v>
      </c>
    </row>
    <row r="80" spans="1:38" ht="66" hidden="1">
      <c r="A80" s="25" t="s">
        <v>447</v>
      </c>
      <c r="B80" s="26">
        <f>B79</f>
        <v>901</v>
      </c>
      <c r="C80" s="26" t="s">
        <v>21</v>
      </c>
      <c r="D80" s="26" t="s">
        <v>28</v>
      </c>
      <c r="E80" s="26" t="s">
        <v>541</v>
      </c>
      <c r="F80" s="26" t="s">
        <v>84</v>
      </c>
      <c r="G80" s="9">
        <f t="shared" ref="G80:AL80" si="104">G81</f>
        <v>521737</v>
      </c>
      <c r="H80" s="9">
        <f t="shared" si="104"/>
        <v>0</v>
      </c>
      <c r="I80" s="9">
        <f t="shared" si="104"/>
        <v>0</v>
      </c>
      <c r="J80" s="9">
        <f t="shared" si="104"/>
        <v>0</v>
      </c>
      <c r="K80" s="9">
        <f t="shared" si="104"/>
        <v>0</v>
      </c>
      <c r="L80" s="9">
        <f t="shared" si="104"/>
        <v>0</v>
      </c>
      <c r="M80" s="9">
        <f t="shared" si="104"/>
        <v>521737</v>
      </c>
      <c r="N80" s="9">
        <f t="shared" si="104"/>
        <v>0</v>
      </c>
      <c r="O80" s="9">
        <f t="shared" si="104"/>
        <v>-275</v>
      </c>
      <c r="P80" s="9">
        <f t="shared" si="104"/>
        <v>0</v>
      </c>
      <c r="Q80" s="9">
        <f t="shared" si="104"/>
        <v>0</v>
      </c>
      <c r="R80" s="9">
        <f t="shared" si="104"/>
        <v>0</v>
      </c>
      <c r="S80" s="9">
        <f t="shared" si="104"/>
        <v>521462</v>
      </c>
      <c r="T80" s="9">
        <f t="shared" si="104"/>
        <v>0</v>
      </c>
      <c r="U80" s="9">
        <f t="shared" si="104"/>
        <v>0</v>
      </c>
      <c r="V80" s="9">
        <f t="shared" si="104"/>
        <v>0</v>
      </c>
      <c r="W80" s="9">
        <f t="shared" si="104"/>
        <v>0</v>
      </c>
      <c r="X80" s="9">
        <f t="shared" si="104"/>
        <v>0</v>
      </c>
      <c r="Y80" s="9">
        <f t="shared" si="104"/>
        <v>521462</v>
      </c>
      <c r="Z80" s="9">
        <f t="shared" si="104"/>
        <v>0</v>
      </c>
      <c r="AA80" s="9">
        <f t="shared" si="104"/>
        <v>-120</v>
      </c>
      <c r="AB80" s="9">
        <f t="shared" si="104"/>
        <v>0</v>
      </c>
      <c r="AC80" s="9">
        <f t="shared" si="104"/>
        <v>0</v>
      </c>
      <c r="AD80" s="9">
        <f t="shared" si="104"/>
        <v>0</v>
      </c>
      <c r="AE80" s="9">
        <f t="shared" si="104"/>
        <v>521342</v>
      </c>
      <c r="AF80" s="9">
        <f t="shared" si="104"/>
        <v>0</v>
      </c>
      <c r="AG80" s="9">
        <f t="shared" si="104"/>
        <v>0</v>
      </c>
      <c r="AH80" s="9">
        <f t="shared" si="104"/>
        <v>0</v>
      </c>
      <c r="AI80" s="9">
        <f t="shared" si="104"/>
        <v>0</v>
      </c>
      <c r="AJ80" s="9">
        <f t="shared" si="104"/>
        <v>0</v>
      </c>
      <c r="AK80" s="9">
        <f t="shared" si="104"/>
        <v>521342</v>
      </c>
      <c r="AL80" s="9">
        <f t="shared" si="104"/>
        <v>0</v>
      </c>
    </row>
    <row r="81" spans="1:38" ht="33" hidden="1">
      <c r="A81" s="25" t="s">
        <v>85</v>
      </c>
      <c r="B81" s="26">
        <f>B80</f>
        <v>901</v>
      </c>
      <c r="C81" s="26" t="s">
        <v>21</v>
      </c>
      <c r="D81" s="26" t="s">
        <v>28</v>
      </c>
      <c r="E81" s="26" t="s">
        <v>541</v>
      </c>
      <c r="F81" s="26" t="s">
        <v>86</v>
      </c>
      <c r="G81" s="9">
        <f>501801+19936</f>
        <v>521737</v>
      </c>
      <c r="H81" s="10"/>
      <c r="I81" s="84"/>
      <c r="J81" s="84"/>
      <c r="K81" s="84"/>
      <c r="L81" s="84"/>
      <c r="M81" s="9">
        <f>G81+I81+J81+K81+L81</f>
        <v>521737</v>
      </c>
      <c r="N81" s="9">
        <f>H81+L81</f>
        <v>0</v>
      </c>
      <c r="O81" s="9">
        <v>-275</v>
      </c>
      <c r="P81" s="9"/>
      <c r="Q81" s="9"/>
      <c r="R81" s="9"/>
      <c r="S81" s="9">
        <f>M81+O81+P81+Q81+R81</f>
        <v>521462</v>
      </c>
      <c r="T81" s="9">
        <f>N81+R81</f>
        <v>0</v>
      </c>
      <c r="U81" s="9"/>
      <c r="V81" s="9"/>
      <c r="W81" s="9"/>
      <c r="X81" s="9"/>
      <c r="Y81" s="9">
        <f>S81+U81+V81+W81+X81</f>
        <v>521462</v>
      </c>
      <c r="Z81" s="9">
        <f>T81+X81</f>
        <v>0</v>
      </c>
      <c r="AA81" s="9">
        <v>-120</v>
      </c>
      <c r="AB81" s="9"/>
      <c r="AC81" s="9"/>
      <c r="AD81" s="9"/>
      <c r="AE81" s="9">
        <f>Y81+AA81+AB81+AC81+AD81</f>
        <v>521342</v>
      </c>
      <c r="AF81" s="9">
        <f>Z81+AD81</f>
        <v>0</v>
      </c>
      <c r="AG81" s="9"/>
      <c r="AH81" s="9"/>
      <c r="AI81" s="9"/>
      <c r="AJ81" s="9"/>
      <c r="AK81" s="9">
        <f>AE81+AG81+AH81+AI81+AJ81</f>
        <v>521342</v>
      </c>
      <c r="AL81" s="9">
        <f>AF81+AJ81</f>
        <v>0</v>
      </c>
    </row>
    <row r="82" spans="1:38" ht="33" hidden="1">
      <c r="A82" s="25" t="s">
        <v>242</v>
      </c>
      <c r="B82" s="26">
        <f>B80</f>
        <v>901</v>
      </c>
      <c r="C82" s="26" t="s">
        <v>21</v>
      </c>
      <c r="D82" s="26" t="s">
        <v>28</v>
      </c>
      <c r="E82" s="26" t="s">
        <v>541</v>
      </c>
      <c r="F82" s="26" t="s">
        <v>30</v>
      </c>
      <c r="G82" s="9">
        <f t="shared" ref="G82:AL82" si="105">G83</f>
        <v>12</v>
      </c>
      <c r="H82" s="9">
        <f t="shared" si="105"/>
        <v>0</v>
      </c>
      <c r="I82" s="9">
        <f t="shared" si="105"/>
        <v>0</v>
      </c>
      <c r="J82" s="9">
        <f t="shared" si="105"/>
        <v>0</v>
      </c>
      <c r="K82" s="9">
        <f t="shared" si="105"/>
        <v>0</v>
      </c>
      <c r="L82" s="9">
        <f t="shared" si="105"/>
        <v>0</v>
      </c>
      <c r="M82" s="9">
        <f t="shared" si="105"/>
        <v>12</v>
      </c>
      <c r="N82" s="9">
        <f t="shared" si="105"/>
        <v>0</v>
      </c>
      <c r="O82" s="9">
        <f t="shared" si="105"/>
        <v>0</v>
      </c>
      <c r="P82" s="9">
        <f t="shared" si="105"/>
        <v>0</v>
      </c>
      <c r="Q82" s="9">
        <f t="shared" si="105"/>
        <v>0</v>
      </c>
      <c r="R82" s="9">
        <f t="shared" si="105"/>
        <v>0</v>
      </c>
      <c r="S82" s="9">
        <f t="shared" si="105"/>
        <v>12</v>
      </c>
      <c r="T82" s="9">
        <f t="shared" si="105"/>
        <v>0</v>
      </c>
      <c r="U82" s="9">
        <f t="shared" si="105"/>
        <v>0</v>
      </c>
      <c r="V82" s="9">
        <f t="shared" si="105"/>
        <v>0</v>
      </c>
      <c r="W82" s="9">
        <f t="shared" si="105"/>
        <v>0</v>
      </c>
      <c r="X82" s="9">
        <f t="shared" si="105"/>
        <v>0</v>
      </c>
      <c r="Y82" s="9">
        <f t="shared" si="105"/>
        <v>12</v>
      </c>
      <c r="Z82" s="9">
        <f t="shared" si="105"/>
        <v>0</v>
      </c>
      <c r="AA82" s="9">
        <f t="shared" si="105"/>
        <v>0</v>
      </c>
      <c r="AB82" s="9">
        <f t="shared" si="105"/>
        <v>0</v>
      </c>
      <c r="AC82" s="9">
        <f t="shared" si="105"/>
        <v>0</v>
      </c>
      <c r="AD82" s="9">
        <f t="shared" si="105"/>
        <v>0</v>
      </c>
      <c r="AE82" s="9">
        <f t="shared" si="105"/>
        <v>12</v>
      </c>
      <c r="AF82" s="9">
        <f t="shared" si="105"/>
        <v>0</v>
      </c>
      <c r="AG82" s="9">
        <f t="shared" si="105"/>
        <v>0</v>
      </c>
      <c r="AH82" s="9">
        <f t="shared" si="105"/>
        <v>0</v>
      </c>
      <c r="AI82" s="9">
        <f t="shared" si="105"/>
        <v>0</v>
      </c>
      <c r="AJ82" s="9">
        <f t="shared" si="105"/>
        <v>0</v>
      </c>
      <c r="AK82" s="9">
        <f t="shared" si="105"/>
        <v>12</v>
      </c>
      <c r="AL82" s="9">
        <f t="shared" si="105"/>
        <v>0</v>
      </c>
    </row>
    <row r="83" spans="1:38" ht="33" hidden="1">
      <c r="A83" s="25" t="s">
        <v>36</v>
      </c>
      <c r="B83" s="26">
        <f>B81</f>
        <v>901</v>
      </c>
      <c r="C83" s="26" t="s">
        <v>21</v>
      </c>
      <c r="D83" s="26" t="s">
        <v>28</v>
      </c>
      <c r="E83" s="26" t="s">
        <v>541</v>
      </c>
      <c r="F83" s="26" t="s">
        <v>37</v>
      </c>
      <c r="G83" s="9">
        <v>12</v>
      </c>
      <c r="H83" s="10"/>
      <c r="I83" s="84"/>
      <c r="J83" s="84"/>
      <c r="K83" s="84"/>
      <c r="L83" s="84"/>
      <c r="M83" s="9">
        <f>G83+I83+J83+K83+L83</f>
        <v>12</v>
      </c>
      <c r="N83" s="9">
        <f>H83+L83</f>
        <v>0</v>
      </c>
      <c r="O83" s="9"/>
      <c r="P83" s="9"/>
      <c r="Q83" s="9"/>
      <c r="R83" s="9"/>
      <c r="S83" s="9">
        <f>M83+O83+P83+Q83+R83</f>
        <v>12</v>
      </c>
      <c r="T83" s="9">
        <f>N83+R83</f>
        <v>0</v>
      </c>
      <c r="U83" s="9"/>
      <c r="V83" s="9"/>
      <c r="W83" s="9"/>
      <c r="X83" s="9"/>
      <c r="Y83" s="9">
        <f>S83+U83+V83+W83+X83</f>
        <v>12</v>
      </c>
      <c r="Z83" s="9">
        <f>T83+X83</f>
        <v>0</v>
      </c>
      <c r="AA83" s="9"/>
      <c r="AB83" s="9"/>
      <c r="AC83" s="9"/>
      <c r="AD83" s="9"/>
      <c r="AE83" s="9">
        <f>Y83+AA83+AB83+AC83+AD83</f>
        <v>12</v>
      </c>
      <c r="AF83" s="9">
        <f>Z83+AD83</f>
        <v>0</v>
      </c>
      <c r="AG83" s="9"/>
      <c r="AH83" s="9"/>
      <c r="AI83" s="9"/>
      <c r="AJ83" s="9"/>
      <c r="AK83" s="9">
        <f>AE83+AG83+AH83+AI83+AJ83</f>
        <v>12</v>
      </c>
      <c r="AL83" s="9">
        <f>AF83+AJ83</f>
        <v>0</v>
      </c>
    </row>
    <row r="84" spans="1:38" ht="17.100000000000001" hidden="1" customHeight="1">
      <c r="A84" s="25" t="s">
        <v>100</v>
      </c>
      <c r="B84" s="26">
        <f>B82</f>
        <v>901</v>
      </c>
      <c r="C84" s="26" t="s">
        <v>21</v>
      </c>
      <c r="D84" s="26" t="s">
        <v>28</v>
      </c>
      <c r="E84" s="26" t="s">
        <v>541</v>
      </c>
      <c r="F84" s="26" t="s">
        <v>101</v>
      </c>
      <c r="G84" s="8">
        <f t="shared" ref="G84:H84" si="106">G85</f>
        <v>0</v>
      </c>
      <c r="H84" s="8">
        <f t="shared" si="106"/>
        <v>0</v>
      </c>
      <c r="I84" s="84"/>
      <c r="J84" s="84"/>
      <c r="K84" s="84"/>
      <c r="L84" s="84"/>
      <c r="M84" s="84"/>
      <c r="N84" s="84"/>
      <c r="O84" s="9">
        <f>O85</f>
        <v>275</v>
      </c>
      <c r="P84" s="9">
        <f t="shared" ref="P84:AL84" si="107">P85</f>
        <v>0</v>
      </c>
      <c r="Q84" s="9">
        <f t="shared" si="107"/>
        <v>0</v>
      </c>
      <c r="R84" s="9">
        <f t="shared" si="107"/>
        <v>0</v>
      </c>
      <c r="S84" s="9">
        <f t="shared" si="107"/>
        <v>275</v>
      </c>
      <c r="T84" s="85">
        <f t="shared" si="107"/>
        <v>0</v>
      </c>
      <c r="U84" s="9">
        <f>U85</f>
        <v>0</v>
      </c>
      <c r="V84" s="9">
        <f t="shared" si="107"/>
        <v>0</v>
      </c>
      <c r="W84" s="9">
        <f t="shared" si="107"/>
        <v>0</v>
      </c>
      <c r="X84" s="9">
        <f t="shared" si="107"/>
        <v>0</v>
      </c>
      <c r="Y84" s="9">
        <f t="shared" si="107"/>
        <v>275</v>
      </c>
      <c r="Z84" s="85">
        <f t="shared" si="107"/>
        <v>0</v>
      </c>
      <c r="AA84" s="9">
        <f>AA85</f>
        <v>120</v>
      </c>
      <c r="AB84" s="9">
        <f t="shared" si="107"/>
        <v>0</v>
      </c>
      <c r="AC84" s="9">
        <f t="shared" si="107"/>
        <v>0</v>
      </c>
      <c r="AD84" s="9">
        <f t="shared" si="107"/>
        <v>0</v>
      </c>
      <c r="AE84" s="9">
        <f t="shared" si="107"/>
        <v>395</v>
      </c>
      <c r="AF84" s="85">
        <f t="shared" si="107"/>
        <v>0</v>
      </c>
      <c r="AG84" s="9">
        <f>AG85</f>
        <v>0</v>
      </c>
      <c r="AH84" s="9">
        <f t="shared" si="107"/>
        <v>0</v>
      </c>
      <c r="AI84" s="9">
        <f t="shared" si="107"/>
        <v>0</v>
      </c>
      <c r="AJ84" s="9">
        <f t="shared" si="107"/>
        <v>0</v>
      </c>
      <c r="AK84" s="9">
        <f t="shared" si="107"/>
        <v>395</v>
      </c>
      <c r="AL84" s="85">
        <f t="shared" si="107"/>
        <v>0</v>
      </c>
    </row>
    <row r="85" spans="1:38" ht="33" hidden="1">
      <c r="A85" s="28" t="s">
        <v>169</v>
      </c>
      <c r="B85" s="26">
        <f>B83</f>
        <v>901</v>
      </c>
      <c r="C85" s="26" t="s">
        <v>21</v>
      </c>
      <c r="D85" s="26" t="s">
        <v>28</v>
      </c>
      <c r="E85" s="26" t="s">
        <v>541</v>
      </c>
      <c r="F85" s="26" t="s">
        <v>170</v>
      </c>
      <c r="G85" s="9"/>
      <c r="H85" s="10"/>
      <c r="I85" s="84"/>
      <c r="J85" s="84"/>
      <c r="K85" s="84"/>
      <c r="L85" s="84"/>
      <c r="M85" s="84"/>
      <c r="N85" s="84"/>
      <c r="O85" s="9">
        <v>275</v>
      </c>
      <c r="P85" s="9"/>
      <c r="Q85" s="9"/>
      <c r="R85" s="9"/>
      <c r="S85" s="9">
        <f>M85+O85+P85+Q85+R85</f>
        <v>275</v>
      </c>
      <c r="T85" s="9">
        <f>N85+R85</f>
        <v>0</v>
      </c>
      <c r="U85" s="9"/>
      <c r="V85" s="9"/>
      <c r="W85" s="9"/>
      <c r="X85" s="9"/>
      <c r="Y85" s="9">
        <f>S85+U85+V85+W85+X85</f>
        <v>275</v>
      </c>
      <c r="Z85" s="9">
        <f>T85+X85</f>
        <v>0</v>
      </c>
      <c r="AA85" s="9">
        <v>120</v>
      </c>
      <c r="AB85" s="9"/>
      <c r="AC85" s="9"/>
      <c r="AD85" s="9"/>
      <c r="AE85" s="9">
        <f>Y85+AA85+AB85+AC85+AD85</f>
        <v>395</v>
      </c>
      <c r="AF85" s="9">
        <f>Z85+AD85</f>
        <v>0</v>
      </c>
      <c r="AG85" s="9"/>
      <c r="AH85" s="9"/>
      <c r="AI85" s="9"/>
      <c r="AJ85" s="9"/>
      <c r="AK85" s="9">
        <f>AE85+AG85+AH85+AI85+AJ85</f>
        <v>395</v>
      </c>
      <c r="AL85" s="9">
        <f>AF85+AJ85</f>
        <v>0</v>
      </c>
    </row>
    <row r="86" spans="1:38" hidden="1">
      <c r="A86" s="25" t="s">
        <v>65</v>
      </c>
      <c r="B86" s="26" t="s">
        <v>434</v>
      </c>
      <c r="C86" s="30" t="s">
        <v>21</v>
      </c>
      <c r="D86" s="30" t="s">
        <v>28</v>
      </c>
      <c r="E86" s="30" t="s">
        <v>541</v>
      </c>
      <c r="F86" s="31">
        <v>800</v>
      </c>
      <c r="G86" s="9">
        <f t="shared" ref="G86:AL86" si="108">G87</f>
        <v>8</v>
      </c>
      <c r="H86" s="9">
        <f t="shared" si="108"/>
        <v>0</v>
      </c>
      <c r="I86" s="9">
        <f t="shared" si="108"/>
        <v>0</v>
      </c>
      <c r="J86" s="9">
        <f t="shared" si="108"/>
        <v>0</v>
      </c>
      <c r="K86" s="9">
        <f t="shared" si="108"/>
        <v>0</v>
      </c>
      <c r="L86" s="9">
        <f t="shared" si="108"/>
        <v>0</v>
      </c>
      <c r="M86" s="9">
        <f t="shared" si="108"/>
        <v>8</v>
      </c>
      <c r="N86" s="9">
        <f t="shared" si="108"/>
        <v>0</v>
      </c>
      <c r="O86" s="9">
        <f t="shared" si="108"/>
        <v>0</v>
      </c>
      <c r="P86" s="9">
        <f t="shared" si="108"/>
        <v>0</v>
      </c>
      <c r="Q86" s="9">
        <f t="shared" si="108"/>
        <v>0</v>
      </c>
      <c r="R86" s="9">
        <f t="shared" si="108"/>
        <v>0</v>
      </c>
      <c r="S86" s="9">
        <f t="shared" si="108"/>
        <v>8</v>
      </c>
      <c r="T86" s="9">
        <f t="shared" si="108"/>
        <v>0</v>
      </c>
      <c r="U86" s="9">
        <f t="shared" si="108"/>
        <v>0</v>
      </c>
      <c r="V86" s="9">
        <f t="shared" si="108"/>
        <v>0</v>
      </c>
      <c r="W86" s="9">
        <f t="shared" si="108"/>
        <v>0</v>
      </c>
      <c r="X86" s="9">
        <f t="shared" si="108"/>
        <v>0</v>
      </c>
      <c r="Y86" s="9">
        <f t="shared" si="108"/>
        <v>8</v>
      </c>
      <c r="Z86" s="9">
        <f t="shared" si="108"/>
        <v>0</v>
      </c>
      <c r="AA86" s="9">
        <f t="shared" si="108"/>
        <v>0</v>
      </c>
      <c r="AB86" s="9">
        <f t="shared" si="108"/>
        <v>0</v>
      </c>
      <c r="AC86" s="9">
        <f t="shared" si="108"/>
        <v>0</v>
      </c>
      <c r="AD86" s="9">
        <f t="shared" si="108"/>
        <v>0</v>
      </c>
      <c r="AE86" s="9">
        <f t="shared" si="108"/>
        <v>8</v>
      </c>
      <c r="AF86" s="9">
        <f t="shared" si="108"/>
        <v>0</v>
      </c>
      <c r="AG86" s="9">
        <f t="shared" si="108"/>
        <v>0</v>
      </c>
      <c r="AH86" s="9">
        <f t="shared" si="108"/>
        <v>0</v>
      </c>
      <c r="AI86" s="9">
        <f t="shared" si="108"/>
        <v>0</v>
      </c>
      <c r="AJ86" s="9">
        <f t="shared" si="108"/>
        <v>0</v>
      </c>
      <c r="AK86" s="9">
        <f t="shared" si="108"/>
        <v>8</v>
      </c>
      <c r="AL86" s="9">
        <f t="shared" si="108"/>
        <v>0</v>
      </c>
    </row>
    <row r="87" spans="1:38" hidden="1">
      <c r="A87" s="25" t="s">
        <v>67</v>
      </c>
      <c r="B87" s="26" t="s">
        <v>434</v>
      </c>
      <c r="C87" s="30" t="s">
        <v>21</v>
      </c>
      <c r="D87" s="30" t="s">
        <v>28</v>
      </c>
      <c r="E87" s="30" t="s">
        <v>541</v>
      </c>
      <c r="F87" s="31">
        <v>850</v>
      </c>
      <c r="G87" s="9">
        <v>8</v>
      </c>
      <c r="H87" s="10"/>
      <c r="I87" s="84"/>
      <c r="J87" s="84"/>
      <c r="K87" s="84"/>
      <c r="L87" s="84"/>
      <c r="M87" s="9">
        <f>G87+I87+J87+K87+L87</f>
        <v>8</v>
      </c>
      <c r="N87" s="9">
        <f>H87+L87</f>
        <v>0</v>
      </c>
      <c r="O87" s="85"/>
      <c r="P87" s="85"/>
      <c r="Q87" s="85"/>
      <c r="R87" s="85"/>
      <c r="S87" s="9">
        <f>M87+O87+P87+Q87+R87</f>
        <v>8</v>
      </c>
      <c r="T87" s="9">
        <f>N87+R87</f>
        <v>0</v>
      </c>
      <c r="U87" s="85"/>
      <c r="V87" s="85"/>
      <c r="W87" s="85"/>
      <c r="X87" s="85"/>
      <c r="Y87" s="9">
        <f>S87+U87+V87+W87+X87</f>
        <v>8</v>
      </c>
      <c r="Z87" s="9">
        <f>T87+X87</f>
        <v>0</v>
      </c>
      <c r="AA87" s="85"/>
      <c r="AB87" s="85"/>
      <c r="AC87" s="85"/>
      <c r="AD87" s="85"/>
      <c r="AE87" s="9">
        <f>Y87+AA87+AB87+AC87+AD87</f>
        <v>8</v>
      </c>
      <c r="AF87" s="9">
        <f>Z87+AD87</f>
        <v>0</v>
      </c>
      <c r="AG87" s="85"/>
      <c r="AH87" s="85"/>
      <c r="AI87" s="85"/>
      <c r="AJ87" s="85"/>
      <c r="AK87" s="9">
        <f>AE87+AG87+AH87+AI87+AJ87</f>
        <v>8</v>
      </c>
      <c r="AL87" s="9">
        <f>AF87+AJ87</f>
        <v>0</v>
      </c>
    </row>
    <row r="88" spans="1:38" ht="17.100000000000001" hidden="1" customHeight="1">
      <c r="A88" s="25" t="s">
        <v>571</v>
      </c>
      <c r="B88" s="26">
        <f>B80</f>
        <v>901</v>
      </c>
      <c r="C88" s="26" t="s">
        <v>21</v>
      </c>
      <c r="D88" s="26" t="s">
        <v>28</v>
      </c>
      <c r="E88" s="26" t="s">
        <v>573</v>
      </c>
      <c r="F88" s="26"/>
      <c r="G88" s="8">
        <f t="shared" ref="G88:H88" si="109">G89+G92+G95+G98+G101+G104+G107</f>
        <v>53700</v>
      </c>
      <c r="H88" s="8">
        <f t="shared" si="109"/>
        <v>53700</v>
      </c>
      <c r="I88" s="8">
        <f t="shared" ref="I88:N88" si="110">I89+I92+I95+I98+I101+I104+I107</f>
        <v>0</v>
      </c>
      <c r="J88" s="8">
        <f t="shared" si="110"/>
        <v>0</v>
      </c>
      <c r="K88" s="8">
        <f t="shared" si="110"/>
        <v>0</v>
      </c>
      <c r="L88" s="8">
        <f t="shared" si="110"/>
        <v>0</v>
      </c>
      <c r="M88" s="8">
        <f t="shared" si="110"/>
        <v>53700</v>
      </c>
      <c r="N88" s="8">
        <f t="shared" si="110"/>
        <v>53700</v>
      </c>
      <c r="O88" s="8">
        <f>O89+O92+O95+O98+O101+O104+O107+O110</f>
        <v>0</v>
      </c>
      <c r="P88" s="8">
        <f t="shared" ref="P88:T88" si="111">P89+P92+P95+P98+P101+P104+P107+P110</f>
        <v>0</v>
      </c>
      <c r="Q88" s="8">
        <f t="shared" si="111"/>
        <v>0</v>
      </c>
      <c r="R88" s="8">
        <f t="shared" si="111"/>
        <v>25</v>
      </c>
      <c r="S88" s="8">
        <f t="shared" si="111"/>
        <v>53725</v>
      </c>
      <c r="T88" s="8">
        <f t="shared" si="111"/>
        <v>53725</v>
      </c>
      <c r="U88" s="8">
        <f>U89+U92+U95+U98+U101+U104+U107+U110</f>
        <v>0</v>
      </c>
      <c r="V88" s="8">
        <f t="shared" ref="V88:Z88" si="112">V89+V92+V95+V98+V101+V104+V107+V110</f>
        <v>0</v>
      </c>
      <c r="W88" s="8">
        <f t="shared" si="112"/>
        <v>0</v>
      </c>
      <c r="X88" s="8">
        <f t="shared" si="112"/>
        <v>0</v>
      </c>
      <c r="Y88" s="8">
        <f t="shared" si="112"/>
        <v>53725</v>
      </c>
      <c r="Z88" s="8">
        <f t="shared" si="112"/>
        <v>53725</v>
      </c>
      <c r="AA88" s="8">
        <f>AA89+AA92+AA95+AA98+AA101+AA104+AA107+AA110</f>
        <v>0</v>
      </c>
      <c r="AB88" s="8">
        <f t="shared" ref="AB88:AF88" si="113">AB89+AB92+AB95+AB98+AB101+AB104+AB107+AB110</f>
        <v>0</v>
      </c>
      <c r="AC88" s="8">
        <f t="shared" si="113"/>
        <v>0</v>
      </c>
      <c r="AD88" s="8">
        <f t="shared" si="113"/>
        <v>0</v>
      </c>
      <c r="AE88" s="8">
        <f t="shared" si="113"/>
        <v>53725</v>
      </c>
      <c r="AF88" s="8">
        <f t="shared" si="113"/>
        <v>53725</v>
      </c>
      <c r="AG88" s="8">
        <f>AG89+AG92+AG95+AG98+AG101+AG104+AG107+AG110</f>
        <v>0</v>
      </c>
      <c r="AH88" s="8">
        <f t="shared" ref="AH88:AL88" si="114">AH89+AH92+AH95+AH98+AH101+AH104+AH107+AH110</f>
        <v>0</v>
      </c>
      <c r="AI88" s="8">
        <f t="shared" si="114"/>
        <v>0</v>
      </c>
      <c r="AJ88" s="8">
        <f t="shared" si="114"/>
        <v>0</v>
      </c>
      <c r="AK88" s="8">
        <f t="shared" si="114"/>
        <v>53725</v>
      </c>
      <c r="AL88" s="8">
        <f t="shared" si="114"/>
        <v>53725</v>
      </c>
    </row>
    <row r="89" spans="1:38" ht="33" hidden="1">
      <c r="A89" s="25" t="s">
        <v>572</v>
      </c>
      <c r="B89" s="26">
        <f>B81</f>
        <v>901</v>
      </c>
      <c r="C89" s="26" t="s">
        <v>21</v>
      </c>
      <c r="D89" s="26" t="s">
        <v>28</v>
      </c>
      <c r="E89" s="26" t="s">
        <v>574</v>
      </c>
      <c r="F89" s="26"/>
      <c r="G89" s="9">
        <f t="shared" ref="G89:V90" si="115">G90</f>
        <v>755</v>
      </c>
      <c r="H89" s="9">
        <f t="shared" si="115"/>
        <v>755</v>
      </c>
      <c r="I89" s="9">
        <f t="shared" si="115"/>
        <v>0</v>
      </c>
      <c r="J89" s="9">
        <f t="shared" si="115"/>
        <v>0</v>
      </c>
      <c r="K89" s="9">
        <f t="shared" si="115"/>
        <v>0</v>
      </c>
      <c r="L89" s="9">
        <f t="shared" si="115"/>
        <v>0</v>
      </c>
      <c r="M89" s="9">
        <f t="shared" si="115"/>
        <v>755</v>
      </c>
      <c r="N89" s="9">
        <f t="shared" si="115"/>
        <v>755</v>
      </c>
      <c r="O89" s="9">
        <f t="shared" si="115"/>
        <v>0</v>
      </c>
      <c r="P89" s="9">
        <f t="shared" si="115"/>
        <v>0</v>
      </c>
      <c r="Q89" s="9">
        <f t="shared" si="115"/>
        <v>0</v>
      </c>
      <c r="R89" s="9">
        <f t="shared" si="115"/>
        <v>0</v>
      </c>
      <c r="S89" s="9">
        <f t="shared" si="115"/>
        <v>755</v>
      </c>
      <c r="T89" s="9">
        <f t="shared" si="115"/>
        <v>755</v>
      </c>
      <c r="U89" s="9">
        <f t="shared" si="115"/>
        <v>0</v>
      </c>
      <c r="V89" s="9">
        <f t="shared" si="115"/>
        <v>0</v>
      </c>
      <c r="W89" s="9">
        <f t="shared" ref="U89:AJ90" si="116">W90</f>
        <v>0</v>
      </c>
      <c r="X89" s="9">
        <f t="shared" si="116"/>
        <v>0</v>
      </c>
      <c r="Y89" s="9">
        <f t="shared" si="116"/>
        <v>755</v>
      </c>
      <c r="Z89" s="9">
        <f t="shared" si="116"/>
        <v>755</v>
      </c>
      <c r="AA89" s="9">
        <f t="shared" si="116"/>
        <v>0</v>
      </c>
      <c r="AB89" s="9">
        <f t="shared" si="116"/>
        <v>0</v>
      </c>
      <c r="AC89" s="9">
        <f t="shared" si="116"/>
        <v>0</v>
      </c>
      <c r="AD89" s="9">
        <f t="shared" si="116"/>
        <v>0</v>
      </c>
      <c r="AE89" s="9">
        <f t="shared" si="116"/>
        <v>755</v>
      </c>
      <c r="AF89" s="9">
        <f t="shared" si="116"/>
        <v>755</v>
      </c>
      <c r="AG89" s="9">
        <f t="shared" si="116"/>
        <v>0</v>
      </c>
      <c r="AH89" s="9">
        <f t="shared" si="116"/>
        <v>0</v>
      </c>
      <c r="AI89" s="9">
        <f t="shared" si="116"/>
        <v>0</v>
      </c>
      <c r="AJ89" s="9">
        <f t="shared" si="116"/>
        <v>0</v>
      </c>
      <c r="AK89" s="9">
        <f t="shared" ref="AG89:AL90" si="117">AK90</f>
        <v>755</v>
      </c>
      <c r="AL89" s="9">
        <f t="shared" si="117"/>
        <v>755</v>
      </c>
    </row>
    <row r="90" spans="1:38" ht="66" hidden="1">
      <c r="A90" s="25" t="s">
        <v>447</v>
      </c>
      <c r="B90" s="26">
        <f t="shared" ref="B90:B116" si="118">B88</f>
        <v>901</v>
      </c>
      <c r="C90" s="26" t="s">
        <v>21</v>
      </c>
      <c r="D90" s="26" t="s">
        <v>28</v>
      </c>
      <c r="E90" s="26" t="s">
        <v>574</v>
      </c>
      <c r="F90" s="26" t="s">
        <v>84</v>
      </c>
      <c r="G90" s="9">
        <f t="shared" si="115"/>
        <v>755</v>
      </c>
      <c r="H90" s="9">
        <f t="shared" si="115"/>
        <v>755</v>
      </c>
      <c r="I90" s="9">
        <f t="shared" si="115"/>
        <v>0</v>
      </c>
      <c r="J90" s="9">
        <f t="shared" si="115"/>
        <v>0</v>
      </c>
      <c r="K90" s="9">
        <f t="shared" si="115"/>
        <v>0</v>
      </c>
      <c r="L90" s="9">
        <f t="shared" si="115"/>
        <v>0</v>
      </c>
      <c r="M90" s="9">
        <f t="shared" si="115"/>
        <v>755</v>
      </c>
      <c r="N90" s="9">
        <f t="shared" si="115"/>
        <v>755</v>
      </c>
      <c r="O90" s="9">
        <f t="shared" si="115"/>
        <v>0</v>
      </c>
      <c r="P90" s="9">
        <f t="shared" si="115"/>
        <v>0</v>
      </c>
      <c r="Q90" s="9">
        <f t="shared" si="115"/>
        <v>0</v>
      </c>
      <c r="R90" s="9">
        <f t="shared" si="115"/>
        <v>0</v>
      </c>
      <c r="S90" s="9">
        <f t="shared" si="115"/>
        <v>755</v>
      </c>
      <c r="T90" s="9">
        <f t="shared" si="115"/>
        <v>755</v>
      </c>
      <c r="U90" s="9">
        <f t="shared" si="116"/>
        <v>0</v>
      </c>
      <c r="V90" s="9">
        <f t="shared" si="116"/>
        <v>0</v>
      </c>
      <c r="W90" s="9">
        <f t="shared" si="116"/>
        <v>0</v>
      </c>
      <c r="X90" s="9">
        <f t="shared" si="116"/>
        <v>0</v>
      </c>
      <c r="Y90" s="9">
        <f t="shared" si="116"/>
        <v>755</v>
      </c>
      <c r="Z90" s="9">
        <f t="shared" si="116"/>
        <v>755</v>
      </c>
      <c r="AA90" s="9">
        <f t="shared" si="116"/>
        <v>0</v>
      </c>
      <c r="AB90" s="9">
        <f t="shared" si="116"/>
        <v>0</v>
      </c>
      <c r="AC90" s="9">
        <f t="shared" si="116"/>
        <v>0</v>
      </c>
      <c r="AD90" s="9">
        <f t="shared" si="116"/>
        <v>0</v>
      </c>
      <c r="AE90" s="9">
        <f t="shared" si="116"/>
        <v>755</v>
      </c>
      <c r="AF90" s="9">
        <f t="shared" si="116"/>
        <v>755</v>
      </c>
      <c r="AG90" s="9">
        <f t="shared" si="117"/>
        <v>0</v>
      </c>
      <c r="AH90" s="9">
        <f t="shared" si="117"/>
        <v>0</v>
      </c>
      <c r="AI90" s="9">
        <f t="shared" si="117"/>
        <v>0</v>
      </c>
      <c r="AJ90" s="9">
        <f t="shared" si="117"/>
        <v>0</v>
      </c>
      <c r="AK90" s="9">
        <f t="shared" si="117"/>
        <v>755</v>
      </c>
      <c r="AL90" s="9">
        <f t="shared" si="117"/>
        <v>755</v>
      </c>
    </row>
    <row r="91" spans="1:38" ht="33" hidden="1">
      <c r="A91" s="25" t="s">
        <v>85</v>
      </c>
      <c r="B91" s="26">
        <f t="shared" si="118"/>
        <v>901</v>
      </c>
      <c r="C91" s="26" t="s">
        <v>21</v>
      </c>
      <c r="D91" s="26" t="s">
        <v>28</v>
      </c>
      <c r="E91" s="26" t="s">
        <v>574</v>
      </c>
      <c r="F91" s="26" t="s">
        <v>86</v>
      </c>
      <c r="G91" s="9">
        <v>755</v>
      </c>
      <c r="H91" s="9">
        <v>755</v>
      </c>
      <c r="I91" s="84"/>
      <c r="J91" s="84"/>
      <c r="K91" s="84"/>
      <c r="L91" s="84"/>
      <c r="M91" s="9">
        <f>G91+I91+J91+K91+L91</f>
        <v>755</v>
      </c>
      <c r="N91" s="9">
        <f>H91+L91</f>
        <v>755</v>
      </c>
      <c r="O91" s="85"/>
      <c r="P91" s="85"/>
      <c r="Q91" s="85"/>
      <c r="R91" s="85"/>
      <c r="S91" s="9">
        <f>M91+O91+P91+Q91+R91</f>
        <v>755</v>
      </c>
      <c r="T91" s="9">
        <f>N91+R91</f>
        <v>755</v>
      </c>
      <c r="U91" s="85"/>
      <c r="V91" s="85"/>
      <c r="W91" s="85"/>
      <c r="X91" s="85"/>
      <c r="Y91" s="9">
        <f>S91+U91+V91+W91+X91</f>
        <v>755</v>
      </c>
      <c r="Z91" s="9">
        <f>T91+X91</f>
        <v>755</v>
      </c>
      <c r="AA91" s="85"/>
      <c r="AB91" s="85"/>
      <c r="AC91" s="85"/>
      <c r="AD91" s="85"/>
      <c r="AE91" s="9">
        <f>Y91+AA91+AB91+AC91+AD91</f>
        <v>755</v>
      </c>
      <c r="AF91" s="9">
        <f>Z91+AD91</f>
        <v>755</v>
      </c>
      <c r="AG91" s="85"/>
      <c r="AH91" s="85"/>
      <c r="AI91" s="85"/>
      <c r="AJ91" s="85"/>
      <c r="AK91" s="9">
        <f>AE91+AG91+AH91+AI91+AJ91</f>
        <v>755</v>
      </c>
      <c r="AL91" s="9">
        <f>AF91+AJ91</f>
        <v>755</v>
      </c>
    </row>
    <row r="92" spans="1:38" ht="20.100000000000001" hidden="1" customHeight="1">
      <c r="A92" s="25" t="s">
        <v>575</v>
      </c>
      <c r="B92" s="26">
        <f t="shared" si="118"/>
        <v>901</v>
      </c>
      <c r="C92" s="26" t="s">
        <v>21</v>
      </c>
      <c r="D92" s="26" t="s">
        <v>28</v>
      </c>
      <c r="E92" s="26" t="s">
        <v>577</v>
      </c>
      <c r="F92" s="26"/>
      <c r="G92" s="9">
        <f t="shared" ref="G92:V93" si="119">G93</f>
        <v>2763</v>
      </c>
      <c r="H92" s="9">
        <f t="shared" si="119"/>
        <v>2763</v>
      </c>
      <c r="I92" s="9">
        <f t="shared" si="119"/>
        <v>0</v>
      </c>
      <c r="J92" s="9">
        <f t="shared" si="119"/>
        <v>0</v>
      </c>
      <c r="K92" s="9">
        <f t="shared" si="119"/>
        <v>0</v>
      </c>
      <c r="L92" s="9">
        <f t="shared" si="119"/>
        <v>0</v>
      </c>
      <c r="M92" s="9">
        <f t="shared" si="119"/>
        <v>2763</v>
      </c>
      <c r="N92" s="9">
        <f t="shared" si="119"/>
        <v>2763</v>
      </c>
      <c r="O92" s="9">
        <f t="shared" si="119"/>
        <v>0</v>
      </c>
      <c r="P92" s="9">
        <f t="shared" si="119"/>
        <v>0</v>
      </c>
      <c r="Q92" s="9">
        <f t="shared" si="119"/>
        <v>0</v>
      </c>
      <c r="R92" s="9">
        <f t="shared" si="119"/>
        <v>0</v>
      </c>
      <c r="S92" s="9">
        <f t="shared" si="119"/>
        <v>2763</v>
      </c>
      <c r="T92" s="9">
        <f t="shared" si="119"/>
        <v>2763</v>
      </c>
      <c r="U92" s="9">
        <f t="shared" si="119"/>
        <v>0</v>
      </c>
      <c r="V92" s="9">
        <f t="shared" si="119"/>
        <v>0</v>
      </c>
      <c r="W92" s="9">
        <f t="shared" ref="U92:AJ93" si="120">W93</f>
        <v>0</v>
      </c>
      <c r="X92" s="9">
        <f t="shared" si="120"/>
        <v>0</v>
      </c>
      <c r="Y92" s="9">
        <f t="shared" si="120"/>
        <v>2763</v>
      </c>
      <c r="Z92" s="9">
        <f t="shared" si="120"/>
        <v>2763</v>
      </c>
      <c r="AA92" s="9">
        <f t="shared" si="120"/>
        <v>0</v>
      </c>
      <c r="AB92" s="9">
        <f t="shared" si="120"/>
        <v>0</v>
      </c>
      <c r="AC92" s="9">
        <f t="shared" si="120"/>
        <v>0</v>
      </c>
      <c r="AD92" s="9">
        <f t="shared" si="120"/>
        <v>0</v>
      </c>
      <c r="AE92" s="9">
        <f t="shared" si="120"/>
        <v>2763</v>
      </c>
      <c r="AF92" s="9">
        <f t="shared" si="120"/>
        <v>2763</v>
      </c>
      <c r="AG92" s="9">
        <f t="shared" si="120"/>
        <v>0</v>
      </c>
      <c r="AH92" s="9">
        <f t="shared" si="120"/>
        <v>0</v>
      </c>
      <c r="AI92" s="9">
        <f t="shared" si="120"/>
        <v>0</v>
      </c>
      <c r="AJ92" s="9">
        <f t="shared" si="120"/>
        <v>0</v>
      </c>
      <c r="AK92" s="9">
        <f t="shared" ref="AG92:AL93" si="121">AK93</f>
        <v>2763</v>
      </c>
      <c r="AL92" s="9">
        <f t="shared" si="121"/>
        <v>2763</v>
      </c>
    </row>
    <row r="93" spans="1:38" ht="66" hidden="1">
      <c r="A93" s="25" t="s">
        <v>447</v>
      </c>
      <c r="B93" s="26">
        <f t="shared" si="118"/>
        <v>901</v>
      </c>
      <c r="C93" s="26" t="s">
        <v>21</v>
      </c>
      <c r="D93" s="26" t="s">
        <v>28</v>
      </c>
      <c r="E93" s="26" t="s">
        <v>577</v>
      </c>
      <c r="F93" s="26" t="s">
        <v>84</v>
      </c>
      <c r="G93" s="9">
        <f t="shared" si="119"/>
        <v>2763</v>
      </c>
      <c r="H93" s="9">
        <f t="shared" si="119"/>
        <v>2763</v>
      </c>
      <c r="I93" s="9">
        <f t="shared" si="119"/>
        <v>0</v>
      </c>
      <c r="J93" s="9">
        <f t="shared" si="119"/>
        <v>0</v>
      </c>
      <c r="K93" s="9">
        <f t="shared" si="119"/>
        <v>0</v>
      </c>
      <c r="L93" s="9">
        <f t="shared" si="119"/>
        <v>0</v>
      </c>
      <c r="M93" s="9">
        <f t="shared" si="119"/>
        <v>2763</v>
      </c>
      <c r="N93" s="9">
        <f t="shared" si="119"/>
        <v>2763</v>
      </c>
      <c r="O93" s="9">
        <f t="shared" si="119"/>
        <v>0</v>
      </c>
      <c r="P93" s="9">
        <f t="shared" si="119"/>
        <v>0</v>
      </c>
      <c r="Q93" s="9">
        <f t="shared" si="119"/>
        <v>0</v>
      </c>
      <c r="R93" s="9">
        <f t="shared" si="119"/>
        <v>0</v>
      </c>
      <c r="S93" s="9">
        <f t="shared" si="119"/>
        <v>2763</v>
      </c>
      <c r="T93" s="9">
        <f t="shared" si="119"/>
        <v>2763</v>
      </c>
      <c r="U93" s="9">
        <f t="shared" si="120"/>
        <v>0</v>
      </c>
      <c r="V93" s="9">
        <f t="shared" si="120"/>
        <v>0</v>
      </c>
      <c r="W93" s="9">
        <f t="shared" si="120"/>
        <v>0</v>
      </c>
      <c r="X93" s="9">
        <f t="shared" si="120"/>
        <v>0</v>
      </c>
      <c r="Y93" s="9">
        <f t="shared" si="120"/>
        <v>2763</v>
      </c>
      <c r="Z93" s="9">
        <f t="shared" si="120"/>
        <v>2763</v>
      </c>
      <c r="AA93" s="9">
        <f t="shared" si="120"/>
        <v>0</v>
      </c>
      <c r="AB93" s="9">
        <f t="shared" si="120"/>
        <v>0</v>
      </c>
      <c r="AC93" s="9">
        <f t="shared" si="120"/>
        <v>0</v>
      </c>
      <c r="AD93" s="9">
        <f t="shared" si="120"/>
        <v>0</v>
      </c>
      <c r="AE93" s="9">
        <f t="shared" si="120"/>
        <v>2763</v>
      </c>
      <c r="AF93" s="9">
        <f t="shared" si="120"/>
        <v>2763</v>
      </c>
      <c r="AG93" s="9">
        <f t="shared" si="121"/>
        <v>0</v>
      </c>
      <c r="AH93" s="9">
        <f t="shared" si="121"/>
        <v>0</v>
      </c>
      <c r="AI93" s="9">
        <f t="shared" si="121"/>
        <v>0</v>
      </c>
      <c r="AJ93" s="9">
        <f t="shared" si="121"/>
        <v>0</v>
      </c>
      <c r="AK93" s="9">
        <f t="shared" si="121"/>
        <v>2763</v>
      </c>
      <c r="AL93" s="9">
        <f t="shared" si="121"/>
        <v>2763</v>
      </c>
    </row>
    <row r="94" spans="1:38" ht="33" hidden="1">
      <c r="A94" s="25" t="s">
        <v>85</v>
      </c>
      <c r="B94" s="26">
        <f t="shared" si="118"/>
        <v>901</v>
      </c>
      <c r="C94" s="26" t="s">
        <v>21</v>
      </c>
      <c r="D94" s="26" t="s">
        <v>28</v>
      </c>
      <c r="E94" s="26" t="s">
        <v>577</v>
      </c>
      <c r="F94" s="26" t="s">
        <v>86</v>
      </c>
      <c r="G94" s="9">
        <v>2763</v>
      </c>
      <c r="H94" s="9">
        <v>2763</v>
      </c>
      <c r="I94" s="84"/>
      <c r="J94" s="84"/>
      <c r="K94" s="84"/>
      <c r="L94" s="84"/>
      <c r="M94" s="9">
        <f>G94+I94+J94+K94+L94</f>
        <v>2763</v>
      </c>
      <c r="N94" s="9">
        <f>H94+L94</f>
        <v>2763</v>
      </c>
      <c r="O94" s="85"/>
      <c r="P94" s="85"/>
      <c r="Q94" s="85"/>
      <c r="R94" s="85"/>
      <c r="S94" s="9">
        <f>M94+O94+P94+Q94+R94</f>
        <v>2763</v>
      </c>
      <c r="T94" s="9">
        <f>N94+R94</f>
        <v>2763</v>
      </c>
      <c r="U94" s="85"/>
      <c r="V94" s="85"/>
      <c r="W94" s="85"/>
      <c r="X94" s="85"/>
      <c r="Y94" s="9">
        <f>S94+U94+V94+W94+X94</f>
        <v>2763</v>
      </c>
      <c r="Z94" s="9">
        <f>T94+X94</f>
        <v>2763</v>
      </c>
      <c r="AA94" s="85"/>
      <c r="AB94" s="85"/>
      <c r="AC94" s="85"/>
      <c r="AD94" s="85"/>
      <c r="AE94" s="9">
        <f>Y94+AA94+AB94+AC94+AD94</f>
        <v>2763</v>
      </c>
      <c r="AF94" s="9">
        <f>Z94+AD94</f>
        <v>2763</v>
      </c>
      <c r="AG94" s="85"/>
      <c r="AH94" s="85"/>
      <c r="AI94" s="85"/>
      <c r="AJ94" s="85"/>
      <c r="AK94" s="9">
        <f>AE94+AG94+AH94+AI94+AJ94</f>
        <v>2763</v>
      </c>
      <c r="AL94" s="9">
        <f>AF94+AJ94</f>
        <v>2763</v>
      </c>
    </row>
    <row r="95" spans="1:38" ht="33" hidden="1">
      <c r="A95" s="25" t="s">
        <v>576</v>
      </c>
      <c r="B95" s="26">
        <f t="shared" si="118"/>
        <v>901</v>
      </c>
      <c r="C95" s="26" t="s">
        <v>21</v>
      </c>
      <c r="D95" s="26" t="s">
        <v>28</v>
      </c>
      <c r="E95" s="26" t="s">
        <v>578</v>
      </c>
      <c r="F95" s="26"/>
      <c r="G95" s="9">
        <f t="shared" ref="G95:V96" si="122">G96</f>
        <v>267</v>
      </c>
      <c r="H95" s="9">
        <f t="shared" si="122"/>
        <v>267</v>
      </c>
      <c r="I95" s="9">
        <f t="shared" si="122"/>
        <v>0</v>
      </c>
      <c r="J95" s="9">
        <f t="shared" si="122"/>
        <v>0</v>
      </c>
      <c r="K95" s="9">
        <f t="shared" si="122"/>
        <v>0</v>
      </c>
      <c r="L95" s="9">
        <f t="shared" si="122"/>
        <v>0</v>
      </c>
      <c r="M95" s="9">
        <f t="shared" si="122"/>
        <v>267</v>
      </c>
      <c r="N95" s="9">
        <f t="shared" si="122"/>
        <v>267</v>
      </c>
      <c r="O95" s="9">
        <f t="shared" si="122"/>
        <v>0</v>
      </c>
      <c r="P95" s="9">
        <f t="shared" si="122"/>
        <v>0</v>
      </c>
      <c r="Q95" s="9">
        <f t="shared" si="122"/>
        <v>0</v>
      </c>
      <c r="R95" s="9">
        <f t="shared" si="122"/>
        <v>0</v>
      </c>
      <c r="S95" s="9">
        <f t="shared" si="122"/>
        <v>267</v>
      </c>
      <c r="T95" s="9">
        <f t="shared" si="122"/>
        <v>267</v>
      </c>
      <c r="U95" s="9">
        <f t="shared" si="122"/>
        <v>0</v>
      </c>
      <c r="V95" s="9">
        <f t="shared" si="122"/>
        <v>0</v>
      </c>
      <c r="W95" s="9">
        <f t="shared" ref="U95:AJ96" si="123">W96</f>
        <v>0</v>
      </c>
      <c r="X95" s="9">
        <f t="shared" si="123"/>
        <v>0</v>
      </c>
      <c r="Y95" s="9">
        <f t="shared" si="123"/>
        <v>267</v>
      </c>
      <c r="Z95" s="9">
        <f t="shared" si="123"/>
        <v>267</v>
      </c>
      <c r="AA95" s="9">
        <f t="shared" si="123"/>
        <v>0</v>
      </c>
      <c r="AB95" s="9">
        <f t="shared" si="123"/>
        <v>0</v>
      </c>
      <c r="AC95" s="9">
        <f t="shared" si="123"/>
        <v>0</v>
      </c>
      <c r="AD95" s="9">
        <f t="shared" si="123"/>
        <v>0</v>
      </c>
      <c r="AE95" s="9">
        <f t="shared" si="123"/>
        <v>267</v>
      </c>
      <c r="AF95" s="9">
        <f t="shared" si="123"/>
        <v>267</v>
      </c>
      <c r="AG95" s="9">
        <f t="shared" si="123"/>
        <v>0</v>
      </c>
      <c r="AH95" s="9">
        <f t="shared" si="123"/>
        <v>0</v>
      </c>
      <c r="AI95" s="9">
        <f t="shared" si="123"/>
        <v>0</v>
      </c>
      <c r="AJ95" s="9">
        <f t="shared" si="123"/>
        <v>0</v>
      </c>
      <c r="AK95" s="9">
        <f t="shared" ref="AG95:AL96" si="124">AK96</f>
        <v>267</v>
      </c>
      <c r="AL95" s="9">
        <f t="shared" si="124"/>
        <v>267</v>
      </c>
    </row>
    <row r="96" spans="1:38" ht="66" hidden="1">
      <c r="A96" s="25" t="s">
        <v>447</v>
      </c>
      <c r="B96" s="26">
        <f t="shared" si="118"/>
        <v>901</v>
      </c>
      <c r="C96" s="26" t="s">
        <v>21</v>
      </c>
      <c r="D96" s="26" t="s">
        <v>28</v>
      </c>
      <c r="E96" s="26" t="s">
        <v>578</v>
      </c>
      <c r="F96" s="26" t="s">
        <v>84</v>
      </c>
      <c r="G96" s="9">
        <f t="shared" si="122"/>
        <v>267</v>
      </c>
      <c r="H96" s="9">
        <f t="shared" si="122"/>
        <v>267</v>
      </c>
      <c r="I96" s="9">
        <f t="shared" si="122"/>
        <v>0</v>
      </c>
      <c r="J96" s="9">
        <f t="shared" si="122"/>
        <v>0</v>
      </c>
      <c r="K96" s="9">
        <f t="shared" si="122"/>
        <v>0</v>
      </c>
      <c r="L96" s="9">
        <f t="shared" si="122"/>
        <v>0</v>
      </c>
      <c r="M96" s="9">
        <f t="shared" si="122"/>
        <v>267</v>
      </c>
      <c r="N96" s="9">
        <f t="shared" si="122"/>
        <v>267</v>
      </c>
      <c r="O96" s="9">
        <f t="shared" si="122"/>
        <v>0</v>
      </c>
      <c r="P96" s="9">
        <f t="shared" si="122"/>
        <v>0</v>
      </c>
      <c r="Q96" s="9">
        <f t="shared" si="122"/>
        <v>0</v>
      </c>
      <c r="R96" s="9">
        <f t="shared" si="122"/>
        <v>0</v>
      </c>
      <c r="S96" s="9">
        <f t="shared" si="122"/>
        <v>267</v>
      </c>
      <c r="T96" s="9">
        <f t="shared" si="122"/>
        <v>267</v>
      </c>
      <c r="U96" s="9">
        <f t="shared" si="123"/>
        <v>0</v>
      </c>
      <c r="V96" s="9">
        <f t="shared" si="123"/>
        <v>0</v>
      </c>
      <c r="W96" s="9">
        <f t="shared" si="123"/>
        <v>0</v>
      </c>
      <c r="X96" s="9">
        <f t="shared" si="123"/>
        <v>0</v>
      </c>
      <c r="Y96" s="9">
        <f t="shared" si="123"/>
        <v>267</v>
      </c>
      <c r="Z96" s="9">
        <f t="shared" si="123"/>
        <v>267</v>
      </c>
      <c r="AA96" s="9">
        <f t="shared" si="123"/>
        <v>0</v>
      </c>
      <c r="AB96" s="9">
        <f t="shared" si="123"/>
        <v>0</v>
      </c>
      <c r="AC96" s="9">
        <f t="shared" si="123"/>
        <v>0</v>
      </c>
      <c r="AD96" s="9">
        <f t="shared" si="123"/>
        <v>0</v>
      </c>
      <c r="AE96" s="9">
        <f t="shared" si="123"/>
        <v>267</v>
      </c>
      <c r="AF96" s="9">
        <f t="shared" si="123"/>
        <v>267</v>
      </c>
      <c r="AG96" s="9">
        <f t="shared" si="124"/>
        <v>0</v>
      </c>
      <c r="AH96" s="9">
        <f t="shared" si="124"/>
        <v>0</v>
      </c>
      <c r="AI96" s="9">
        <f t="shared" si="124"/>
        <v>0</v>
      </c>
      <c r="AJ96" s="9">
        <f t="shared" si="124"/>
        <v>0</v>
      </c>
      <c r="AK96" s="9">
        <f t="shared" si="124"/>
        <v>267</v>
      </c>
      <c r="AL96" s="9">
        <f t="shared" si="124"/>
        <v>267</v>
      </c>
    </row>
    <row r="97" spans="1:38" ht="33" hidden="1">
      <c r="A97" s="25" t="s">
        <v>85</v>
      </c>
      <c r="B97" s="26">
        <f t="shared" si="118"/>
        <v>901</v>
      </c>
      <c r="C97" s="26" t="s">
        <v>21</v>
      </c>
      <c r="D97" s="26" t="s">
        <v>28</v>
      </c>
      <c r="E97" s="26" t="s">
        <v>578</v>
      </c>
      <c r="F97" s="26" t="s">
        <v>86</v>
      </c>
      <c r="G97" s="9">
        <v>267</v>
      </c>
      <c r="H97" s="9">
        <v>267</v>
      </c>
      <c r="I97" s="84"/>
      <c r="J97" s="84"/>
      <c r="K97" s="84"/>
      <c r="L97" s="84"/>
      <c r="M97" s="9">
        <f>G97+I97+J97+K97+L97</f>
        <v>267</v>
      </c>
      <c r="N97" s="9">
        <f>H97+L97</f>
        <v>267</v>
      </c>
      <c r="O97" s="85"/>
      <c r="P97" s="85"/>
      <c r="Q97" s="85"/>
      <c r="R97" s="85"/>
      <c r="S97" s="9">
        <f>M97+O97+P97+Q97+R97</f>
        <v>267</v>
      </c>
      <c r="T97" s="9">
        <f>N97+R97</f>
        <v>267</v>
      </c>
      <c r="U97" s="85"/>
      <c r="V97" s="85"/>
      <c r="W97" s="85"/>
      <c r="X97" s="85"/>
      <c r="Y97" s="9">
        <f>S97+U97+V97+W97+X97</f>
        <v>267</v>
      </c>
      <c r="Z97" s="9">
        <f>T97+X97</f>
        <v>267</v>
      </c>
      <c r="AA97" s="85"/>
      <c r="AB97" s="85"/>
      <c r="AC97" s="85"/>
      <c r="AD97" s="85"/>
      <c r="AE97" s="9">
        <f>Y97+AA97+AB97+AC97+AD97</f>
        <v>267</v>
      </c>
      <c r="AF97" s="9">
        <f>Z97+AD97</f>
        <v>267</v>
      </c>
      <c r="AG97" s="85"/>
      <c r="AH97" s="85"/>
      <c r="AI97" s="85"/>
      <c r="AJ97" s="85"/>
      <c r="AK97" s="9">
        <f>AE97+AG97+AH97+AI97+AJ97</f>
        <v>267</v>
      </c>
      <c r="AL97" s="9">
        <f>AF97+AJ97</f>
        <v>267</v>
      </c>
    </row>
    <row r="98" spans="1:38" ht="20.100000000000001" hidden="1" customHeight="1">
      <c r="A98" s="25" t="s">
        <v>579</v>
      </c>
      <c r="B98" s="26">
        <f t="shared" si="118"/>
        <v>901</v>
      </c>
      <c r="C98" s="26" t="s">
        <v>21</v>
      </c>
      <c r="D98" s="26" t="s">
        <v>28</v>
      </c>
      <c r="E98" s="26" t="s">
        <v>587</v>
      </c>
      <c r="F98" s="26"/>
      <c r="G98" s="9">
        <f t="shared" ref="G98:V99" si="125">G99</f>
        <v>6975</v>
      </c>
      <c r="H98" s="9">
        <f t="shared" si="125"/>
        <v>6975</v>
      </c>
      <c r="I98" s="9">
        <f t="shared" si="125"/>
        <v>0</v>
      </c>
      <c r="J98" s="9">
        <f t="shared" si="125"/>
        <v>0</v>
      </c>
      <c r="K98" s="9">
        <f t="shared" si="125"/>
        <v>0</v>
      </c>
      <c r="L98" s="9">
        <f t="shared" si="125"/>
        <v>0</v>
      </c>
      <c r="M98" s="9">
        <f t="shared" si="125"/>
        <v>6975</v>
      </c>
      <c r="N98" s="9">
        <f t="shared" si="125"/>
        <v>6975</v>
      </c>
      <c r="O98" s="9">
        <f t="shared" si="125"/>
        <v>0</v>
      </c>
      <c r="P98" s="9">
        <f t="shared" si="125"/>
        <v>0</v>
      </c>
      <c r="Q98" s="9">
        <f t="shared" si="125"/>
        <v>0</v>
      </c>
      <c r="R98" s="9">
        <f t="shared" si="125"/>
        <v>0</v>
      </c>
      <c r="S98" s="9">
        <f t="shared" si="125"/>
        <v>6975</v>
      </c>
      <c r="T98" s="9">
        <f t="shared" si="125"/>
        <v>6975</v>
      </c>
      <c r="U98" s="9">
        <f t="shared" si="125"/>
        <v>0</v>
      </c>
      <c r="V98" s="9">
        <f t="shared" si="125"/>
        <v>0</v>
      </c>
      <c r="W98" s="9">
        <f t="shared" ref="U98:AJ99" si="126">W99</f>
        <v>0</v>
      </c>
      <c r="X98" s="9">
        <f t="shared" si="126"/>
        <v>0</v>
      </c>
      <c r="Y98" s="9">
        <f t="shared" si="126"/>
        <v>6975</v>
      </c>
      <c r="Z98" s="9">
        <f t="shared" si="126"/>
        <v>6975</v>
      </c>
      <c r="AA98" s="9">
        <f t="shared" si="126"/>
        <v>0</v>
      </c>
      <c r="AB98" s="9">
        <f t="shared" si="126"/>
        <v>0</v>
      </c>
      <c r="AC98" s="9">
        <f t="shared" si="126"/>
        <v>0</v>
      </c>
      <c r="AD98" s="9">
        <f t="shared" si="126"/>
        <v>0</v>
      </c>
      <c r="AE98" s="9">
        <f t="shared" si="126"/>
        <v>6975</v>
      </c>
      <c r="AF98" s="9">
        <f t="shared" si="126"/>
        <v>6975</v>
      </c>
      <c r="AG98" s="9">
        <f t="shared" si="126"/>
        <v>0</v>
      </c>
      <c r="AH98" s="9">
        <f t="shared" si="126"/>
        <v>0</v>
      </c>
      <c r="AI98" s="9">
        <f t="shared" si="126"/>
        <v>0</v>
      </c>
      <c r="AJ98" s="9">
        <f t="shared" si="126"/>
        <v>0</v>
      </c>
      <c r="AK98" s="9">
        <f t="shared" ref="AG98:AL99" si="127">AK99</f>
        <v>6975</v>
      </c>
      <c r="AL98" s="9">
        <f t="shared" si="127"/>
        <v>6975</v>
      </c>
    </row>
    <row r="99" spans="1:38" ht="66" hidden="1">
      <c r="A99" s="25" t="s">
        <v>447</v>
      </c>
      <c r="B99" s="26">
        <f t="shared" si="118"/>
        <v>901</v>
      </c>
      <c r="C99" s="26" t="s">
        <v>21</v>
      </c>
      <c r="D99" s="26" t="s">
        <v>28</v>
      </c>
      <c r="E99" s="26" t="s">
        <v>587</v>
      </c>
      <c r="F99" s="26" t="s">
        <v>580</v>
      </c>
      <c r="G99" s="9">
        <f t="shared" si="125"/>
        <v>6975</v>
      </c>
      <c r="H99" s="9">
        <f t="shared" si="125"/>
        <v>6975</v>
      </c>
      <c r="I99" s="9">
        <f t="shared" si="125"/>
        <v>0</v>
      </c>
      <c r="J99" s="9">
        <f t="shared" si="125"/>
        <v>0</v>
      </c>
      <c r="K99" s="9">
        <f t="shared" si="125"/>
        <v>0</v>
      </c>
      <c r="L99" s="9">
        <f t="shared" si="125"/>
        <v>0</v>
      </c>
      <c r="M99" s="9">
        <f t="shared" si="125"/>
        <v>6975</v>
      </c>
      <c r="N99" s="9">
        <f t="shared" si="125"/>
        <v>6975</v>
      </c>
      <c r="O99" s="9">
        <f t="shared" si="125"/>
        <v>0</v>
      </c>
      <c r="P99" s="9">
        <f t="shared" si="125"/>
        <v>0</v>
      </c>
      <c r="Q99" s="9">
        <f t="shared" si="125"/>
        <v>0</v>
      </c>
      <c r="R99" s="9">
        <f t="shared" si="125"/>
        <v>0</v>
      </c>
      <c r="S99" s="9">
        <f t="shared" si="125"/>
        <v>6975</v>
      </c>
      <c r="T99" s="9">
        <f t="shared" si="125"/>
        <v>6975</v>
      </c>
      <c r="U99" s="9">
        <f t="shared" si="126"/>
        <v>0</v>
      </c>
      <c r="V99" s="9">
        <f t="shared" si="126"/>
        <v>0</v>
      </c>
      <c r="W99" s="9">
        <f t="shared" si="126"/>
        <v>0</v>
      </c>
      <c r="X99" s="9">
        <f t="shared" si="126"/>
        <v>0</v>
      </c>
      <c r="Y99" s="9">
        <f t="shared" si="126"/>
        <v>6975</v>
      </c>
      <c r="Z99" s="9">
        <f t="shared" si="126"/>
        <v>6975</v>
      </c>
      <c r="AA99" s="9">
        <f t="shared" si="126"/>
        <v>0</v>
      </c>
      <c r="AB99" s="9">
        <f t="shared" si="126"/>
        <v>0</v>
      </c>
      <c r="AC99" s="9">
        <f t="shared" si="126"/>
        <v>0</v>
      </c>
      <c r="AD99" s="9">
        <f t="shared" si="126"/>
        <v>0</v>
      </c>
      <c r="AE99" s="9">
        <f t="shared" si="126"/>
        <v>6975</v>
      </c>
      <c r="AF99" s="9">
        <f t="shared" si="126"/>
        <v>6975</v>
      </c>
      <c r="AG99" s="9">
        <f t="shared" si="127"/>
        <v>0</v>
      </c>
      <c r="AH99" s="9">
        <f t="shared" si="127"/>
        <v>0</v>
      </c>
      <c r="AI99" s="9">
        <f t="shared" si="127"/>
        <v>0</v>
      </c>
      <c r="AJ99" s="9">
        <f t="shared" si="127"/>
        <v>0</v>
      </c>
      <c r="AK99" s="9">
        <f t="shared" si="127"/>
        <v>6975</v>
      </c>
      <c r="AL99" s="9">
        <f t="shared" si="127"/>
        <v>6975</v>
      </c>
    </row>
    <row r="100" spans="1:38" ht="33" hidden="1">
      <c r="A100" s="25" t="s">
        <v>85</v>
      </c>
      <c r="B100" s="26">
        <f t="shared" si="118"/>
        <v>901</v>
      </c>
      <c r="C100" s="26" t="s">
        <v>21</v>
      </c>
      <c r="D100" s="26" t="s">
        <v>28</v>
      </c>
      <c r="E100" s="26" t="s">
        <v>587</v>
      </c>
      <c r="F100" s="26" t="s">
        <v>86</v>
      </c>
      <c r="G100" s="9">
        <v>6975</v>
      </c>
      <c r="H100" s="9">
        <v>6975</v>
      </c>
      <c r="I100" s="84"/>
      <c r="J100" s="84"/>
      <c r="K100" s="84"/>
      <c r="L100" s="84"/>
      <c r="M100" s="9">
        <f>G100+I100+J100+K100+L100</f>
        <v>6975</v>
      </c>
      <c r="N100" s="9">
        <f>H100+L100</f>
        <v>6975</v>
      </c>
      <c r="O100" s="85"/>
      <c r="P100" s="85"/>
      <c r="Q100" s="85"/>
      <c r="R100" s="85"/>
      <c r="S100" s="9">
        <f>M100+O100+P100+Q100+R100</f>
        <v>6975</v>
      </c>
      <c r="T100" s="9">
        <f>N100+R100</f>
        <v>6975</v>
      </c>
      <c r="U100" s="85"/>
      <c r="V100" s="85"/>
      <c r="W100" s="85"/>
      <c r="X100" s="85"/>
      <c r="Y100" s="9">
        <f>S100+U100+V100+W100+X100</f>
        <v>6975</v>
      </c>
      <c r="Z100" s="9">
        <f>T100+X100</f>
        <v>6975</v>
      </c>
      <c r="AA100" s="85"/>
      <c r="AB100" s="85"/>
      <c r="AC100" s="85"/>
      <c r="AD100" s="85"/>
      <c r="AE100" s="9">
        <f>Y100+AA100+AB100+AC100+AD100</f>
        <v>6975</v>
      </c>
      <c r="AF100" s="9">
        <f>Z100+AD100</f>
        <v>6975</v>
      </c>
      <c r="AG100" s="85"/>
      <c r="AH100" s="85"/>
      <c r="AI100" s="85"/>
      <c r="AJ100" s="85"/>
      <c r="AK100" s="9">
        <f>AE100+AG100+AH100+AI100+AJ100</f>
        <v>6975</v>
      </c>
      <c r="AL100" s="9">
        <f>AF100+AJ100</f>
        <v>6975</v>
      </c>
    </row>
    <row r="101" spans="1:38" ht="49.5" hidden="1">
      <c r="A101" s="25" t="s">
        <v>581</v>
      </c>
      <c r="B101" s="26">
        <f t="shared" si="118"/>
        <v>901</v>
      </c>
      <c r="C101" s="26" t="s">
        <v>21</v>
      </c>
      <c r="D101" s="26" t="s">
        <v>28</v>
      </c>
      <c r="E101" s="26" t="s">
        <v>586</v>
      </c>
      <c r="F101" s="26"/>
      <c r="G101" s="9">
        <f t="shared" ref="G101:V102" si="128">G102</f>
        <v>36377</v>
      </c>
      <c r="H101" s="9">
        <f t="shared" si="128"/>
        <v>36377</v>
      </c>
      <c r="I101" s="9">
        <f t="shared" si="128"/>
        <v>0</v>
      </c>
      <c r="J101" s="9">
        <f t="shared" si="128"/>
        <v>0</v>
      </c>
      <c r="K101" s="9">
        <f t="shared" si="128"/>
        <v>0</v>
      </c>
      <c r="L101" s="9">
        <f t="shared" si="128"/>
        <v>0</v>
      </c>
      <c r="M101" s="9">
        <f t="shared" si="128"/>
        <v>36377</v>
      </c>
      <c r="N101" s="9">
        <f t="shared" si="128"/>
        <v>36377</v>
      </c>
      <c r="O101" s="9">
        <f t="shared" si="128"/>
        <v>0</v>
      </c>
      <c r="P101" s="9">
        <f t="shared" si="128"/>
        <v>0</v>
      </c>
      <c r="Q101" s="9">
        <f t="shared" si="128"/>
        <v>0</v>
      </c>
      <c r="R101" s="9">
        <f t="shared" si="128"/>
        <v>0</v>
      </c>
      <c r="S101" s="9">
        <f t="shared" si="128"/>
        <v>36377</v>
      </c>
      <c r="T101" s="9">
        <f t="shared" si="128"/>
        <v>36377</v>
      </c>
      <c r="U101" s="9">
        <f t="shared" si="128"/>
        <v>0</v>
      </c>
      <c r="V101" s="9">
        <f t="shared" si="128"/>
        <v>0</v>
      </c>
      <c r="W101" s="9">
        <f t="shared" ref="U101:AJ102" si="129">W102</f>
        <v>0</v>
      </c>
      <c r="X101" s="9">
        <f t="shared" si="129"/>
        <v>0</v>
      </c>
      <c r="Y101" s="9">
        <f t="shared" si="129"/>
        <v>36377</v>
      </c>
      <c r="Z101" s="9">
        <f t="shared" si="129"/>
        <v>36377</v>
      </c>
      <c r="AA101" s="9">
        <f t="shared" si="129"/>
        <v>0</v>
      </c>
      <c r="AB101" s="9">
        <f t="shared" si="129"/>
        <v>0</v>
      </c>
      <c r="AC101" s="9">
        <f t="shared" si="129"/>
        <v>0</v>
      </c>
      <c r="AD101" s="9">
        <f t="shared" si="129"/>
        <v>0</v>
      </c>
      <c r="AE101" s="9">
        <f t="shared" si="129"/>
        <v>36377</v>
      </c>
      <c r="AF101" s="9">
        <f t="shared" si="129"/>
        <v>36377</v>
      </c>
      <c r="AG101" s="9">
        <f t="shared" si="129"/>
        <v>0</v>
      </c>
      <c r="AH101" s="9">
        <f t="shared" si="129"/>
        <v>0</v>
      </c>
      <c r="AI101" s="9">
        <f t="shared" si="129"/>
        <v>0</v>
      </c>
      <c r="AJ101" s="9">
        <f t="shared" si="129"/>
        <v>0</v>
      </c>
      <c r="AK101" s="9">
        <f t="shared" ref="AG101:AL102" si="130">AK102</f>
        <v>36377</v>
      </c>
      <c r="AL101" s="9">
        <f t="shared" si="130"/>
        <v>36377</v>
      </c>
    </row>
    <row r="102" spans="1:38" ht="66" hidden="1">
      <c r="A102" s="25" t="s">
        <v>447</v>
      </c>
      <c r="B102" s="26">
        <f t="shared" si="118"/>
        <v>901</v>
      </c>
      <c r="C102" s="26" t="s">
        <v>21</v>
      </c>
      <c r="D102" s="26" t="s">
        <v>28</v>
      </c>
      <c r="E102" s="26" t="s">
        <v>586</v>
      </c>
      <c r="F102" s="26" t="s">
        <v>84</v>
      </c>
      <c r="G102" s="9">
        <f t="shared" si="128"/>
        <v>36377</v>
      </c>
      <c r="H102" s="9">
        <f t="shared" si="128"/>
        <v>36377</v>
      </c>
      <c r="I102" s="9">
        <f t="shared" si="128"/>
        <v>0</v>
      </c>
      <c r="J102" s="9">
        <f t="shared" si="128"/>
        <v>0</v>
      </c>
      <c r="K102" s="9">
        <f t="shared" si="128"/>
        <v>0</v>
      </c>
      <c r="L102" s="9">
        <f t="shared" si="128"/>
        <v>0</v>
      </c>
      <c r="M102" s="9">
        <f t="shared" si="128"/>
        <v>36377</v>
      </c>
      <c r="N102" s="9">
        <f t="shared" si="128"/>
        <v>36377</v>
      </c>
      <c r="O102" s="9">
        <f t="shared" si="128"/>
        <v>0</v>
      </c>
      <c r="P102" s="9">
        <f t="shared" si="128"/>
        <v>0</v>
      </c>
      <c r="Q102" s="9">
        <f t="shared" si="128"/>
        <v>0</v>
      </c>
      <c r="R102" s="9">
        <f t="shared" si="128"/>
        <v>0</v>
      </c>
      <c r="S102" s="9">
        <f t="shared" si="128"/>
        <v>36377</v>
      </c>
      <c r="T102" s="9">
        <f t="shared" si="128"/>
        <v>36377</v>
      </c>
      <c r="U102" s="9">
        <f t="shared" si="129"/>
        <v>0</v>
      </c>
      <c r="V102" s="9">
        <f t="shared" si="129"/>
        <v>0</v>
      </c>
      <c r="W102" s="9">
        <f t="shared" si="129"/>
        <v>0</v>
      </c>
      <c r="X102" s="9">
        <f t="shared" si="129"/>
        <v>0</v>
      </c>
      <c r="Y102" s="9">
        <f t="shared" si="129"/>
        <v>36377</v>
      </c>
      <c r="Z102" s="9">
        <f t="shared" si="129"/>
        <v>36377</v>
      </c>
      <c r="AA102" s="9">
        <f t="shared" si="129"/>
        <v>0</v>
      </c>
      <c r="AB102" s="9">
        <f t="shared" si="129"/>
        <v>0</v>
      </c>
      <c r="AC102" s="9">
        <f t="shared" si="129"/>
        <v>0</v>
      </c>
      <c r="AD102" s="9">
        <f t="shared" si="129"/>
        <v>0</v>
      </c>
      <c r="AE102" s="9">
        <f t="shared" si="129"/>
        <v>36377</v>
      </c>
      <c r="AF102" s="9">
        <f t="shared" si="129"/>
        <v>36377</v>
      </c>
      <c r="AG102" s="9">
        <f t="shared" si="130"/>
        <v>0</v>
      </c>
      <c r="AH102" s="9">
        <f t="shared" si="130"/>
        <v>0</v>
      </c>
      <c r="AI102" s="9">
        <f t="shared" si="130"/>
        <v>0</v>
      </c>
      <c r="AJ102" s="9">
        <f t="shared" si="130"/>
        <v>0</v>
      </c>
      <c r="AK102" s="9">
        <f t="shared" si="130"/>
        <v>36377</v>
      </c>
      <c r="AL102" s="9">
        <f t="shared" si="130"/>
        <v>36377</v>
      </c>
    </row>
    <row r="103" spans="1:38" ht="33" hidden="1">
      <c r="A103" s="25" t="s">
        <v>85</v>
      </c>
      <c r="B103" s="26">
        <f t="shared" si="118"/>
        <v>901</v>
      </c>
      <c r="C103" s="26" t="s">
        <v>21</v>
      </c>
      <c r="D103" s="26" t="s">
        <v>28</v>
      </c>
      <c r="E103" s="26" t="s">
        <v>586</v>
      </c>
      <c r="F103" s="26" t="s">
        <v>86</v>
      </c>
      <c r="G103" s="9">
        <v>36377</v>
      </c>
      <c r="H103" s="9">
        <v>36377</v>
      </c>
      <c r="I103" s="84"/>
      <c r="J103" s="84"/>
      <c r="K103" s="84"/>
      <c r="L103" s="84"/>
      <c r="M103" s="9">
        <f>G103+I103+J103+K103+L103</f>
        <v>36377</v>
      </c>
      <c r="N103" s="9">
        <f>H103+L103</f>
        <v>36377</v>
      </c>
      <c r="O103" s="85"/>
      <c r="P103" s="85"/>
      <c r="Q103" s="85"/>
      <c r="R103" s="85"/>
      <c r="S103" s="9">
        <f>M103+O103+P103+Q103+R103</f>
        <v>36377</v>
      </c>
      <c r="T103" s="9">
        <f>N103+R103</f>
        <v>36377</v>
      </c>
      <c r="U103" s="85"/>
      <c r="V103" s="85"/>
      <c r="W103" s="85"/>
      <c r="X103" s="85"/>
      <c r="Y103" s="9">
        <f>S103+U103+V103+W103+X103</f>
        <v>36377</v>
      </c>
      <c r="Z103" s="9">
        <f>T103+X103</f>
        <v>36377</v>
      </c>
      <c r="AA103" s="85"/>
      <c r="AB103" s="85"/>
      <c r="AC103" s="85"/>
      <c r="AD103" s="85"/>
      <c r="AE103" s="9">
        <f>Y103+AA103+AB103+AC103+AD103</f>
        <v>36377</v>
      </c>
      <c r="AF103" s="9">
        <f>Z103+AD103</f>
        <v>36377</v>
      </c>
      <c r="AG103" s="85"/>
      <c r="AH103" s="85"/>
      <c r="AI103" s="85"/>
      <c r="AJ103" s="85"/>
      <c r="AK103" s="9">
        <f>AE103+AG103+AH103+AI103+AJ103</f>
        <v>36377</v>
      </c>
      <c r="AL103" s="9">
        <f>AF103+AJ103</f>
        <v>36377</v>
      </c>
    </row>
    <row r="104" spans="1:38" ht="33" hidden="1">
      <c r="A104" s="25" t="s">
        <v>582</v>
      </c>
      <c r="B104" s="26">
        <f>B102</f>
        <v>901</v>
      </c>
      <c r="C104" s="26" t="s">
        <v>21</v>
      </c>
      <c r="D104" s="26" t="s">
        <v>28</v>
      </c>
      <c r="E104" s="26" t="s">
        <v>585</v>
      </c>
      <c r="F104" s="26"/>
      <c r="G104" s="9">
        <f t="shared" ref="G104:V105" si="131">G105</f>
        <v>4717</v>
      </c>
      <c r="H104" s="9">
        <f t="shared" si="131"/>
        <v>4717</v>
      </c>
      <c r="I104" s="9">
        <f t="shared" si="131"/>
        <v>0</v>
      </c>
      <c r="J104" s="9">
        <f t="shared" si="131"/>
        <v>0</v>
      </c>
      <c r="K104" s="9">
        <f t="shared" si="131"/>
        <v>0</v>
      </c>
      <c r="L104" s="9">
        <f t="shared" si="131"/>
        <v>0</v>
      </c>
      <c r="M104" s="9">
        <f t="shared" si="131"/>
        <v>4717</v>
      </c>
      <c r="N104" s="9">
        <f t="shared" si="131"/>
        <v>4717</v>
      </c>
      <c r="O104" s="9">
        <f t="shared" si="131"/>
        <v>0</v>
      </c>
      <c r="P104" s="9">
        <f t="shared" si="131"/>
        <v>0</v>
      </c>
      <c r="Q104" s="9">
        <f t="shared" si="131"/>
        <v>0</v>
      </c>
      <c r="R104" s="9">
        <f t="shared" si="131"/>
        <v>0</v>
      </c>
      <c r="S104" s="9">
        <f t="shared" si="131"/>
        <v>4717</v>
      </c>
      <c r="T104" s="9">
        <f t="shared" si="131"/>
        <v>4717</v>
      </c>
      <c r="U104" s="9">
        <f t="shared" si="131"/>
        <v>0</v>
      </c>
      <c r="V104" s="9">
        <f t="shared" si="131"/>
        <v>0</v>
      </c>
      <c r="W104" s="9">
        <f t="shared" ref="U104:AJ105" si="132">W105</f>
        <v>0</v>
      </c>
      <c r="X104" s="9">
        <f t="shared" si="132"/>
        <v>0</v>
      </c>
      <c r="Y104" s="9">
        <f t="shared" si="132"/>
        <v>4717</v>
      </c>
      <c r="Z104" s="9">
        <f t="shared" si="132"/>
        <v>4717</v>
      </c>
      <c r="AA104" s="9">
        <f t="shared" si="132"/>
        <v>0</v>
      </c>
      <c r="AB104" s="9">
        <f t="shared" si="132"/>
        <v>0</v>
      </c>
      <c r="AC104" s="9">
        <f t="shared" si="132"/>
        <v>0</v>
      </c>
      <c r="AD104" s="9">
        <f t="shared" si="132"/>
        <v>0</v>
      </c>
      <c r="AE104" s="9">
        <f t="shared" si="132"/>
        <v>4717</v>
      </c>
      <c r="AF104" s="9">
        <f t="shared" si="132"/>
        <v>4717</v>
      </c>
      <c r="AG104" s="9">
        <f t="shared" si="132"/>
        <v>0</v>
      </c>
      <c r="AH104" s="9">
        <f t="shared" si="132"/>
        <v>0</v>
      </c>
      <c r="AI104" s="9">
        <f t="shared" si="132"/>
        <v>0</v>
      </c>
      <c r="AJ104" s="9">
        <f t="shared" si="132"/>
        <v>0</v>
      </c>
      <c r="AK104" s="9">
        <f t="shared" ref="AG104:AL105" si="133">AK105</f>
        <v>4717</v>
      </c>
      <c r="AL104" s="9">
        <f t="shared" si="133"/>
        <v>4717</v>
      </c>
    </row>
    <row r="105" spans="1:38" ht="66" hidden="1">
      <c r="A105" s="25" t="s">
        <v>447</v>
      </c>
      <c r="B105" s="26">
        <f>B103</f>
        <v>901</v>
      </c>
      <c r="C105" s="26" t="s">
        <v>21</v>
      </c>
      <c r="D105" s="26" t="s">
        <v>28</v>
      </c>
      <c r="E105" s="26" t="s">
        <v>585</v>
      </c>
      <c r="F105" s="26" t="s">
        <v>84</v>
      </c>
      <c r="G105" s="9">
        <f t="shared" si="131"/>
        <v>4717</v>
      </c>
      <c r="H105" s="9">
        <f t="shared" si="131"/>
        <v>4717</v>
      </c>
      <c r="I105" s="9">
        <f t="shared" si="131"/>
        <v>0</v>
      </c>
      <c r="J105" s="9">
        <f t="shared" si="131"/>
        <v>0</v>
      </c>
      <c r="K105" s="9">
        <f t="shared" si="131"/>
        <v>0</v>
      </c>
      <c r="L105" s="9">
        <f t="shared" si="131"/>
        <v>0</v>
      </c>
      <c r="M105" s="9">
        <f t="shared" si="131"/>
        <v>4717</v>
      </c>
      <c r="N105" s="9">
        <f t="shared" si="131"/>
        <v>4717</v>
      </c>
      <c r="O105" s="9">
        <f t="shared" si="131"/>
        <v>0</v>
      </c>
      <c r="P105" s="9">
        <f t="shared" si="131"/>
        <v>0</v>
      </c>
      <c r="Q105" s="9">
        <f t="shared" si="131"/>
        <v>0</v>
      </c>
      <c r="R105" s="9">
        <f t="shared" si="131"/>
        <v>0</v>
      </c>
      <c r="S105" s="9">
        <f t="shared" si="131"/>
        <v>4717</v>
      </c>
      <c r="T105" s="9">
        <f t="shared" si="131"/>
        <v>4717</v>
      </c>
      <c r="U105" s="9">
        <f t="shared" si="132"/>
        <v>0</v>
      </c>
      <c r="V105" s="9">
        <f t="shared" si="132"/>
        <v>0</v>
      </c>
      <c r="W105" s="9">
        <f t="shared" si="132"/>
        <v>0</v>
      </c>
      <c r="X105" s="9">
        <f t="shared" si="132"/>
        <v>0</v>
      </c>
      <c r="Y105" s="9">
        <f t="shared" si="132"/>
        <v>4717</v>
      </c>
      <c r="Z105" s="9">
        <f t="shared" si="132"/>
        <v>4717</v>
      </c>
      <c r="AA105" s="9">
        <f t="shared" si="132"/>
        <v>0</v>
      </c>
      <c r="AB105" s="9">
        <f t="shared" si="132"/>
        <v>0</v>
      </c>
      <c r="AC105" s="9">
        <f t="shared" si="132"/>
        <v>0</v>
      </c>
      <c r="AD105" s="9">
        <f t="shared" si="132"/>
        <v>0</v>
      </c>
      <c r="AE105" s="9">
        <f t="shared" si="132"/>
        <v>4717</v>
      </c>
      <c r="AF105" s="9">
        <f t="shared" si="132"/>
        <v>4717</v>
      </c>
      <c r="AG105" s="9">
        <f t="shared" si="133"/>
        <v>0</v>
      </c>
      <c r="AH105" s="9">
        <f t="shared" si="133"/>
        <v>0</v>
      </c>
      <c r="AI105" s="9">
        <f t="shared" si="133"/>
        <v>0</v>
      </c>
      <c r="AJ105" s="9">
        <f t="shared" si="133"/>
        <v>0</v>
      </c>
      <c r="AK105" s="9">
        <f t="shared" si="133"/>
        <v>4717</v>
      </c>
      <c r="AL105" s="9">
        <f t="shared" si="133"/>
        <v>4717</v>
      </c>
    </row>
    <row r="106" spans="1:38" ht="33" hidden="1">
      <c r="A106" s="25" t="s">
        <v>85</v>
      </c>
      <c r="B106" s="26">
        <f t="shared" si="118"/>
        <v>901</v>
      </c>
      <c r="C106" s="26" t="s">
        <v>21</v>
      </c>
      <c r="D106" s="26" t="s">
        <v>28</v>
      </c>
      <c r="E106" s="26" t="s">
        <v>585</v>
      </c>
      <c r="F106" s="26" t="s">
        <v>86</v>
      </c>
      <c r="G106" s="9">
        <v>4717</v>
      </c>
      <c r="H106" s="9">
        <v>4717</v>
      </c>
      <c r="I106" s="84"/>
      <c r="J106" s="84"/>
      <c r="K106" s="84"/>
      <c r="L106" s="84"/>
      <c r="M106" s="9">
        <f>G106+I106+J106+K106+L106</f>
        <v>4717</v>
      </c>
      <c r="N106" s="9">
        <f>H106+L106</f>
        <v>4717</v>
      </c>
      <c r="O106" s="85"/>
      <c r="P106" s="85"/>
      <c r="Q106" s="85"/>
      <c r="R106" s="85"/>
      <c r="S106" s="9">
        <f>M106+O106+P106+Q106+R106</f>
        <v>4717</v>
      </c>
      <c r="T106" s="9">
        <f>N106+R106</f>
        <v>4717</v>
      </c>
      <c r="U106" s="85"/>
      <c r="V106" s="85"/>
      <c r="W106" s="85"/>
      <c r="X106" s="85"/>
      <c r="Y106" s="9">
        <f>S106+U106+V106+W106+X106</f>
        <v>4717</v>
      </c>
      <c r="Z106" s="9">
        <f>T106+X106</f>
        <v>4717</v>
      </c>
      <c r="AA106" s="85"/>
      <c r="AB106" s="85"/>
      <c r="AC106" s="85"/>
      <c r="AD106" s="85"/>
      <c r="AE106" s="9">
        <f>Y106+AA106+AB106+AC106+AD106</f>
        <v>4717</v>
      </c>
      <c r="AF106" s="9">
        <f>Z106+AD106</f>
        <v>4717</v>
      </c>
      <c r="AG106" s="85"/>
      <c r="AH106" s="85"/>
      <c r="AI106" s="85"/>
      <c r="AJ106" s="85"/>
      <c r="AK106" s="9">
        <f>AE106+AG106+AH106+AI106+AJ106</f>
        <v>4717</v>
      </c>
      <c r="AL106" s="9">
        <f>AF106+AJ106</f>
        <v>4717</v>
      </c>
    </row>
    <row r="107" spans="1:38" ht="20.100000000000001" hidden="1" customHeight="1">
      <c r="A107" s="25" t="s">
        <v>583</v>
      </c>
      <c r="B107" s="26">
        <f t="shared" si="118"/>
        <v>901</v>
      </c>
      <c r="C107" s="26" t="s">
        <v>21</v>
      </c>
      <c r="D107" s="26" t="s">
        <v>28</v>
      </c>
      <c r="E107" s="26" t="s">
        <v>584</v>
      </c>
      <c r="F107" s="26"/>
      <c r="G107" s="9">
        <f t="shared" ref="G107:V108" si="134">G108</f>
        <v>1846</v>
      </c>
      <c r="H107" s="9">
        <f t="shared" si="134"/>
        <v>1846</v>
      </c>
      <c r="I107" s="9">
        <f t="shared" si="134"/>
        <v>0</v>
      </c>
      <c r="J107" s="9">
        <f t="shared" si="134"/>
        <v>0</v>
      </c>
      <c r="K107" s="9">
        <f t="shared" si="134"/>
        <v>0</v>
      </c>
      <c r="L107" s="9">
        <f t="shared" si="134"/>
        <v>0</v>
      </c>
      <c r="M107" s="9">
        <f t="shared" si="134"/>
        <v>1846</v>
      </c>
      <c r="N107" s="9">
        <f t="shared" si="134"/>
        <v>1846</v>
      </c>
      <c r="O107" s="9">
        <f t="shared" si="134"/>
        <v>0</v>
      </c>
      <c r="P107" s="9">
        <f t="shared" si="134"/>
        <v>0</v>
      </c>
      <c r="Q107" s="9">
        <f t="shared" si="134"/>
        <v>0</v>
      </c>
      <c r="R107" s="9">
        <f t="shared" si="134"/>
        <v>0</v>
      </c>
      <c r="S107" s="9">
        <f t="shared" si="134"/>
        <v>1846</v>
      </c>
      <c r="T107" s="9">
        <f t="shared" si="134"/>
        <v>1846</v>
      </c>
      <c r="U107" s="9">
        <f t="shared" si="134"/>
        <v>0</v>
      </c>
      <c r="V107" s="9">
        <f t="shared" si="134"/>
        <v>0</v>
      </c>
      <c r="W107" s="9">
        <f t="shared" ref="U107:AJ108" si="135">W108</f>
        <v>0</v>
      </c>
      <c r="X107" s="9">
        <f t="shared" si="135"/>
        <v>0</v>
      </c>
      <c r="Y107" s="9">
        <f t="shared" si="135"/>
        <v>1846</v>
      </c>
      <c r="Z107" s="9">
        <f t="shared" si="135"/>
        <v>1846</v>
      </c>
      <c r="AA107" s="9">
        <f t="shared" si="135"/>
        <v>0</v>
      </c>
      <c r="AB107" s="9">
        <f t="shared" si="135"/>
        <v>0</v>
      </c>
      <c r="AC107" s="9">
        <f t="shared" si="135"/>
        <v>0</v>
      </c>
      <c r="AD107" s="9">
        <f t="shared" si="135"/>
        <v>0</v>
      </c>
      <c r="AE107" s="9">
        <f t="shared" si="135"/>
        <v>1846</v>
      </c>
      <c r="AF107" s="9">
        <f t="shared" si="135"/>
        <v>1846</v>
      </c>
      <c r="AG107" s="9">
        <f t="shared" si="135"/>
        <v>0</v>
      </c>
      <c r="AH107" s="9">
        <f t="shared" si="135"/>
        <v>0</v>
      </c>
      <c r="AI107" s="9">
        <f t="shared" si="135"/>
        <v>0</v>
      </c>
      <c r="AJ107" s="9">
        <f t="shared" si="135"/>
        <v>0</v>
      </c>
      <c r="AK107" s="9">
        <f t="shared" ref="AG107:AL108" si="136">AK108</f>
        <v>1846</v>
      </c>
      <c r="AL107" s="9">
        <f t="shared" si="136"/>
        <v>1846</v>
      </c>
    </row>
    <row r="108" spans="1:38" ht="66" hidden="1">
      <c r="A108" s="25" t="s">
        <v>447</v>
      </c>
      <c r="B108" s="26">
        <f t="shared" si="118"/>
        <v>901</v>
      </c>
      <c r="C108" s="26" t="s">
        <v>21</v>
      </c>
      <c r="D108" s="26" t="s">
        <v>28</v>
      </c>
      <c r="E108" s="26" t="s">
        <v>584</v>
      </c>
      <c r="F108" s="26" t="s">
        <v>84</v>
      </c>
      <c r="G108" s="9">
        <f t="shared" si="134"/>
        <v>1846</v>
      </c>
      <c r="H108" s="9">
        <f t="shared" si="134"/>
        <v>1846</v>
      </c>
      <c r="I108" s="9">
        <f t="shared" si="134"/>
        <v>0</v>
      </c>
      <c r="J108" s="9">
        <f t="shared" si="134"/>
        <v>0</v>
      </c>
      <c r="K108" s="9">
        <f t="shared" si="134"/>
        <v>0</v>
      </c>
      <c r="L108" s="9">
        <f t="shared" si="134"/>
        <v>0</v>
      </c>
      <c r="M108" s="9">
        <f t="shared" si="134"/>
        <v>1846</v>
      </c>
      <c r="N108" s="9">
        <f t="shared" si="134"/>
        <v>1846</v>
      </c>
      <c r="O108" s="9">
        <f t="shared" si="134"/>
        <v>0</v>
      </c>
      <c r="P108" s="9">
        <f t="shared" si="134"/>
        <v>0</v>
      </c>
      <c r="Q108" s="9">
        <f t="shared" si="134"/>
        <v>0</v>
      </c>
      <c r="R108" s="9">
        <f t="shared" si="134"/>
        <v>0</v>
      </c>
      <c r="S108" s="9">
        <f t="shared" si="134"/>
        <v>1846</v>
      </c>
      <c r="T108" s="9">
        <f t="shared" si="134"/>
        <v>1846</v>
      </c>
      <c r="U108" s="9">
        <f t="shared" si="135"/>
        <v>0</v>
      </c>
      <c r="V108" s="9">
        <f t="shared" si="135"/>
        <v>0</v>
      </c>
      <c r="W108" s="9">
        <f t="shared" si="135"/>
        <v>0</v>
      </c>
      <c r="X108" s="9">
        <f t="shared" si="135"/>
        <v>0</v>
      </c>
      <c r="Y108" s="9">
        <f t="shared" si="135"/>
        <v>1846</v>
      </c>
      <c r="Z108" s="9">
        <f t="shared" si="135"/>
        <v>1846</v>
      </c>
      <c r="AA108" s="9">
        <f t="shared" si="135"/>
        <v>0</v>
      </c>
      <c r="AB108" s="9">
        <f t="shared" si="135"/>
        <v>0</v>
      </c>
      <c r="AC108" s="9">
        <f t="shared" si="135"/>
        <v>0</v>
      </c>
      <c r="AD108" s="9">
        <f t="shared" si="135"/>
        <v>0</v>
      </c>
      <c r="AE108" s="9">
        <f t="shared" si="135"/>
        <v>1846</v>
      </c>
      <c r="AF108" s="9">
        <f t="shared" si="135"/>
        <v>1846</v>
      </c>
      <c r="AG108" s="9">
        <f t="shared" si="136"/>
        <v>0</v>
      </c>
      <c r="AH108" s="9">
        <f t="shared" si="136"/>
        <v>0</v>
      </c>
      <c r="AI108" s="9">
        <f t="shared" si="136"/>
        <v>0</v>
      </c>
      <c r="AJ108" s="9">
        <f t="shared" si="136"/>
        <v>0</v>
      </c>
      <c r="AK108" s="9">
        <f t="shared" si="136"/>
        <v>1846</v>
      </c>
      <c r="AL108" s="9">
        <f t="shared" si="136"/>
        <v>1846</v>
      </c>
    </row>
    <row r="109" spans="1:38" ht="33" hidden="1">
      <c r="A109" s="25" t="s">
        <v>85</v>
      </c>
      <c r="B109" s="26">
        <f t="shared" si="118"/>
        <v>901</v>
      </c>
      <c r="C109" s="26" t="s">
        <v>21</v>
      </c>
      <c r="D109" s="26" t="s">
        <v>28</v>
      </c>
      <c r="E109" s="26" t="s">
        <v>584</v>
      </c>
      <c r="F109" s="26" t="s">
        <v>86</v>
      </c>
      <c r="G109" s="9">
        <v>1846</v>
      </c>
      <c r="H109" s="9">
        <v>1846</v>
      </c>
      <c r="I109" s="84"/>
      <c r="J109" s="84"/>
      <c r="K109" s="84"/>
      <c r="L109" s="84"/>
      <c r="M109" s="9">
        <f>G109+I109+J109+K109+L109</f>
        <v>1846</v>
      </c>
      <c r="N109" s="9">
        <f>H109+L109</f>
        <v>1846</v>
      </c>
      <c r="O109" s="85"/>
      <c r="P109" s="85"/>
      <c r="Q109" s="85"/>
      <c r="R109" s="85"/>
      <c r="S109" s="9">
        <f>M109+O109+P109+Q109+R109</f>
        <v>1846</v>
      </c>
      <c r="T109" s="9">
        <f>N109+R109</f>
        <v>1846</v>
      </c>
      <c r="U109" s="85"/>
      <c r="V109" s="85"/>
      <c r="W109" s="85"/>
      <c r="X109" s="85"/>
      <c r="Y109" s="9">
        <f>S109+U109+V109+W109+X109</f>
        <v>1846</v>
      </c>
      <c r="Z109" s="9">
        <f>T109+X109</f>
        <v>1846</v>
      </c>
      <c r="AA109" s="85"/>
      <c r="AB109" s="85"/>
      <c r="AC109" s="85"/>
      <c r="AD109" s="85"/>
      <c r="AE109" s="9">
        <f>Y109+AA109+AB109+AC109+AD109</f>
        <v>1846</v>
      </c>
      <c r="AF109" s="9">
        <f>Z109+AD109</f>
        <v>1846</v>
      </c>
      <c r="AG109" s="85"/>
      <c r="AH109" s="85"/>
      <c r="AI109" s="85"/>
      <c r="AJ109" s="85"/>
      <c r="AK109" s="9">
        <f>AE109+AG109+AH109+AI109+AJ109</f>
        <v>1846</v>
      </c>
      <c r="AL109" s="9">
        <f>AF109+AJ109</f>
        <v>1846</v>
      </c>
    </row>
    <row r="110" spans="1:38" ht="33" hidden="1">
      <c r="A110" s="25" t="s">
        <v>736</v>
      </c>
      <c r="B110" s="26">
        <f t="shared" si="118"/>
        <v>901</v>
      </c>
      <c r="C110" s="26" t="s">
        <v>21</v>
      </c>
      <c r="D110" s="26" t="s">
        <v>28</v>
      </c>
      <c r="E110" s="26" t="s">
        <v>735</v>
      </c>
      <c r="F110" s="26"/>
      <c r="G110" s="9"/>
      <c r="H110" s="9"/>
      <c r="I110" s="84"/>
      <c r="J110" s="84"/>
      <c r="K110" s="84"/>
      <c r="L110" s="84"/>
      <c r="M110" s="9"/>
      <c r="N110" s="9"/>
      <c r="O110" s="9">
        <f>O111</f>
        <v>0</v>
      </c>
      <c r="P110" s="9">
        <f t="shared" ref="P110:AE111" si="137">P111</f>
        <v>0</v>
      </c>
      <c r="Q110" s="9">
        <f t="shared" si="137"/>
        <v>0</v>
      </c>
      <c r="R110" s="9">
        <f t="shared" si="137"/>
        <v>25</v>
      </c>
      <c r="S110" s="9">
        <f t="shared" si="137"/>
        <v>25</v>
      </c>
      <c r="T110" s="9">
        <f t="shared" si="137"/>
        <v>25</v>
      </c>
      <c r="U110" s="9">
        <f>U111</f>
        <v>0</v>
      </c>
      <c r="V110" s="9">
        <f t="shared" si="137"/>
        <v>0</v>
      </c>
      <c r="W110" s="9">
        <f t="shared" si="137"/>
        <v>0</v>
      </c>
      <c r="X110" s="9">
        <f t="shared" si="137"/>
        <v>0</v>
      </c>
      <c r="Y110" s="9">
        <f t="shared" si="137"/>
        <v>25</v>
      </c>
      <c r="Z110" s="9">
        <f t="shared" si="137"/>
        <v>25</v>
      </c>
      <c r="AA110" s="9">
        <f>AA111</f>
        <v>0</v>
      </c>
      <c r="AB110" s="9">
        <f t="shared" si="137"/>
        <v>0</v>
      </c>
      <c r="AC110" s="9">
        <f t="shared" si="137"/>
        <v>0</v>
      </c>
      <c r="AD110" s="9">
        <f t="shared" si="137"/>
        <v>0</v>
      </c>
      <c r="AE110" s="9">
        <f t="shared" si="137"/>
        <v>25</v>
      </c>
      <c r="AF110" s="9">
        <f t="shared" ref="AB110:AF111" si="138">AF111</f>
        <v>25</v>
      </c>
      <c r="AG110" s="9">
        <f>AG111</f>
        <v>0</v>
      </c>
      <c r="AH110" s="9">
        <f t="shared" ref="AH110:AL111" si="139">AH111</f>
        <v>0</v>
      </c>
      <c r="AI110" s="9">
        <f t="shared" si="139"/>
        <v>0</v>
      </c>
      <c r="AJ110" s="9">
        <f t="shared" si="139"/>
        <v>0</v>
      </c>
      <c r="AK110" s="9">
        <f t="shared" si="139"/>
        <v>25</v>
      </c>
      <c r="AL110" s="9">
        <f t="shared" si="139"/>
        <v>25</v>
      </c>
    </row>
    <row r="111" spans="1:38" ht="66" hidden="1">
      <c r="A111" s="25" t="s">
        <v>447</v>
      </c>
      <c r="B111" s="26">
        <f t="shared" si="118"/>
        <v>901</v>
      </c>
      <c r="C111" s="26" t="s">
        <v>21</v>
      </c>
      <c r="D111" s="26" t="s">
        <v>28</v>
      </c>
      <c r="E111" s="26" t="s">
        <v>735</v>
      </c>
      <c r="F111" s="26" t="s">
        <v>84</v>
      </c>
      <c r="G111" s="9"/>
      <c r="H111" s="9"/>
      <c r="I111" s="84"/>
      <c r="J111" s="84"/>
      <c r="K111" s="84"/>
      <c r="L111" s="84"/>
      <c r="M111" s="9"/>
      <c r="N111" s="9"/>
      <c r="O111" s="9">
        <f>O112</f>
        <v>0</v>
      </c>
      <c r="P111" s="9">
        <f t="shared" si="137"/>
        <v>0</v>
      </c>
      <c r="Q111" s="9">
        <f t="shared" si="137"/>
        <v>0</v>
      </c>
      <c r="R111" s="9">
        <f t="shared" si="137"/>
        <v>25</v>
      </c>
      <c r="S111" s="9">
        <f t="shared" si="137"/>
        <v>25</v>
      </c>
      <c r="T111" s="9">
        <f t="shared" si="137"/>
        <v>25</v>
      </c>
      <c r="U111" s="9">
        <f>U112</f>
        <v>0</v>
      </c>
      <c r="V111" s="9">
        <f t="shared" si="137"/>
        <v>0</v>
      </c>
      <c r="W111" s="9">
        <f t="shared" si="137"/>
        <v>0</v>
      </c>
      <c r="X111" s="9">
        <f t="shared" si="137"/>
        <v>0</v>
      </c>
      <c r="Y111" s="9">
        <f t="shared" si="137"/>
        <v>25</v>
      </c>
      <c r="Z111" s="9">
        <f t="shared" si="137"/>
        <v>25</v>
      </c>
      <c r="AA111" s="9">
        <f>AA112</f>
        <v>0</v>
      </c>
      <c r="AB111" s="9">
        <f t="shared" si="138"/>
        <v>0</v>
      </c>
      <c r="AC111" s="9">
        <f t="shared" si="138"/>
        <v>0</v>
      </c>
      <c r="AD111" s="9">
        <f t="shared" si="138"/>
        <v>0</v>
      </c>
      <c r="AE111" s="9">
        <f t="shared" si="138"/>
        <v>25</v>
      </c>
      <c r="AF111" s="9">
        <f t="shared" si="138"/>
        <v>25</v>
      </c>
      <c r="AG111" s="9">
        <f>AG112</f>
        <v>0</v>
      </c>
      <c r="AH111" s="9">
        <f t="shared" si="139"/>
        <v>0</v>
      </c>
      <c r="AI111" s="9">
        <f t="shared" si="139"/>
        <v>0</v>
      </c>
      <c r="AJ111" s="9">
        <f t="shared" si="139"/>
        <v>0</v>
      </c>
      <c r="AK111" s="9">
        <f t="shared" si="139"/>
        <v>25</v>
      </c>
      <c r="AL111" s="9">
        <f t="shared" si="139"/>
        <v>25</v>
      </c>
    </row>
    <row r="112" spans="1:38" ht="33" hidden="1">
      <c r="A112" s="25" t="s">
        <v>85</v>
      </c>
      <c r="B112" s="26">
        <f t="shared" si="118"/>
        <v>901</v>
      </c>
      <c r="C112" s="26" t="s">
        <v>21</v>
      </c>
      <c r="D112" s="26" t="s">
        <v>28</v>
      </c>
      <c r="E112" s="26" t="s">
        <v>735</v>
      </c>
      <c r="F112" s="26" t="s">
        <v>86</v>
      </c>
      <c r="G112" s="9"/>
      <c r="H112" s="9"/>
      <c r="I112" s="84"/>
      <c r="J112" s="84"/>
      <c r="K112" s="84"/>
      <c r="L112" s="84"/>
      <c r="M112" s="9"/>
      <c r="N112" s="9"/>
      <c r="O112" s="9"/>
      <c r="P112" s="9"/>
      <c r="Q112" s="9"/>
      <c r="R112" s="9">
        <v>25</v>
      </c>
      <c r="S112" s="9">
        <f>M112+O112+P112+Q112+R112</f>
        <v>25</v>
      </c>
      <c r="T112" s="9">
        <f>N112+R112</f>
        <v>25</v>
      </c>
      <c r="U112" s="9"/>
      <c r="V112" s="9"/>
      <c r="W112" s="9"/>
      <c r="X112" s="9"/>
      <c r="Y112" s="9">
        <f>S112+U112+V112+W112+X112</f>
        <v>25</v>
      </c>
      <c r="Z112" s="9">
        <f>T112+X112</f>
        <v>25</v>
      </c>
      <c r="AA112" s="9"/>
      <c r="AB112" s="9"/>
      <c r="AC112" s="9"/>
      <c r="AD112" s="9"/>
      <c r="AE112" s="9">
        <f>Y112+AA112+AB112+AC112+AD112</f>
        <v>25</v>
      </c>
      <c r="AF112" s="9">
        <f>Z112+AD112</f>
        <v>25</v>
      </c>
      <c r="AG112" s="9"/>
      <c r="AH112" s="9"/>
      <c r="AI112" s="9"/>
      <c r="AJ112" s="9"/>
      <c r="AK112" s="9">
        <f>AE112+AG112+AH112+AI112+AJ112</f>
        <v>25</v>
      </c>
      <c r="AL112" s="9">
        <f>AF112+AJ112</f>
        <v>25</v>
      </c>
    </row>
    <row r="113" spans="1:38" ht="33" hidden="1">
      <c r="A113" s="25" t="s">
        <v>397</v>
      </c>
      <c r="B113" s="26">
        <f t="shared" si="118"/>
        <v>901</v>
      </c>
      <c r="C113" s="26" t="s">
        <v>21</v>
      </c>
      <c r="D113" s="26" t="s">
        <v>28</v>
      </c>
      <c r="E113" s="30" t="s">
        <v>753</v>
      </c>
      <c r="F113" s="26"/>
      <c r="G113" s="9"/>
      <c r="H113" s="9"/>
      <c r="I113" s="84"/>
      <c r="J113" s="84"/>
      <c r="K113" s="84"/>
      <c r="L113" s="84"/>
      <c r="M113" s="9"/>
      <c r="N113" s="9"/>
      <c r="O113" s="9"/>
      <c r="P113" s="9"/>
      <c r="Q113" s="9"/>
      <c r="R113" s="9"/>
      <c r="S113" s="9"/>
      <c r="T113" s="9"/>
      <c r="U113" s="9">
        <f>U114</f>
        <v>0</v>
      </c>
      <c r="V113" s="9">
        <f t="shared" ref="V113:AK115" si="140">V114</f>
        <v>0</v>
      </c>
      <c r="W113" s="9">
        <f t="shared" si="140"/>
        <v>0</v>
      </c>
      <c r="X113" s="9">
        <f t="shared" si="140"/>
        <v>7</v>
      </c>
      <c r="Y113" s="9">
        <f t="shared" si="140"/>
        <v>7</v>
      </c>
      <c r="Z113" s="9">
        <f t="shared" si="140"/>
        <v>7</v>
      </c>
      <c r="AA113" s="9">
        <f>AA114</f>
        <v>0</v>
      </c>
      <c r="AB113" s="9">
        <f t="shared" si="140"/>
        <v>0</v>
      </c>
      <c r="AC113" s="9">
        <f t="shared" si="140"/>
        <v>0</v>
      </c>
      <c r="AD113" s="9">
        <f t="shared" si="140"/>
        <v>0</v>
      </c>
      <c r="AE113" s="9">
        <f t="shared" si="140"/>
        <v>7</v>
      </c>
      <c r="AF113" s="9">
        <f t="shared" si="140"/>
        <v>7</v>
      </c>
      <c r="AG113" s="9">
        <f>AG114</f>
        <v>0</v>
      </c>
      <c r="AH113" s="9">
        <f t="shared" si="140"/>
        <v>0</v>
      </c>
      <c r="AI113" s="9">
        <f t="shared" si="140"/>
        <v>0</v>
      </c>
      <c r="AJ113" s="9">
        <f t="shared" si="140"/>
        <v>0</v>
      </c>
      <c r="AK113" s="9">
        <f t="shared" si="140"/>
        <v>7</v>
      </c>
      <c r="AL113" s="9">
        <f t="shared" ref="AH113:AL115" si="141">AL114</f>
        <v>7</v>
      </c>
    </row>
    <row r="114" spans="1:38" ht="33" hidden="1">
      <c r="A114" s="25" t="s">
        <v>398</v>
      </c>
      <c r="B114" s="26">
        <f t="shared" si="118"/>
        <v>901</v>
      </c>
      <c r="C114" s="26" t="s">
        <v>21</v>
      </c>
      <c r="D114" s="26" t="s">
        <v>28</v>
      </c>
      <c r="E114" s="30" t="s">
        <v>754</v>
      </c>
      <c r="F114" s="26"/>
      <c r="G114" s="9"/>
      <c r="H114" s="9"/>
      <c r="I114" s="84"/>
      <c r="J114" s="84"/>
      <c r="K114" s="84"/>
      <c r="L114" s="84"/>
      <c r="M114" s="9"/>
      <c r="N114" s="9"/>
      <c r="O114" s="9"/>
      <c r="P114" s="9"/>
      <c r="Q114" s="9"/>
      <c r="R114" s="9"/>
      <c r="S114" s="9"/>
      <c r="T114" s="9"/>
      <c r="U114" s="9">
        <f>U115</f>
        <v>0</v>
      </c>
      <c r="V114" s="9">
        <f t="shared" si="140"/>
        <v>0</v>
      </c>
      <c r="W114" s="9">
        <f t="shared" si="140"/>
        <v>0</v>
      </c>
      <c r="X114" s="9">
        <f t="shared" si="140"/>
        <v>7</v>
      </c>
      <c r="Y114" s="9">
        <f t="shared" si="140"/>
        <v>7</v>
      </c>
      <c r="Z114" s="9">
        <f t="shared" si="140"/>
        <v>7</v>
      </c>
      <c r="AA114" s="9">
        <f>AA115</f>
        <v>0</v>
      </c>
      <c r="AB114" s="9">
        <f t="shared" si="140"/>
        <v>0</v>
      </c>
      <c r="AC114" s="9">
        <f t="shared" si="140"/>
        <v>0</v>
      </c>
      <c r="AD114" s="9">
        <f t="shared" si="140"/>
        <v>0</v>
      </c>
      <c r="AE114" s="9">
        <f t="shared" si="140"/>
        <v>7</v>
      </c>
      <c r="AF114" s="9">
        <f t="shared" si="140"/>
        <v>7</v>
      </c>
      <c r="AG114" s="9">
        <f>AG115</f>
        <v>0</v>
      </c>
      <c r="AH114" s="9">
        <f t="shared" si="141"/>
        <v>0</v>
      </c>
      <c r="AI114" s="9">
        <f t="shared" si="141"/>
        <v>0</v>
      </c>
      <c r="AJ114" s="9">
        <f t="shared" si="141"/>
        <v>0</v>
      </c>
      <c r="AK114" s="9">
        <f t="shared" si="141"/>
        <v>7</v>
      </c>
      <c r="AL114" s="9">
        <f t="shared" si="141"/>
        <v>7</v>
      </c>
    </row>
    <row r="115" spans="1:38" ht="66" hidden="1">
      <c r="A115" s="25" t="s">
        <v>431</v>
      </c>
      <c r="B115" s="26">
        <f t="shared" si="118"/>
        <v>901</v>
      </c>
      <c r="C115" s="26" t="s">
        <v>21</v>
      </c>
      <c r="D115" s="26" t="s">
        <v>28</v>
      </c>
      <c r="E115" s="30" t="s">
        <v>754</v>
      </c>
      <c r="F115" s="26" t="s">
        <v>84</v>
      </c>
      <c r="G115" s="9"/>
      <c r="H115" s="9"/>
      <c r="I115" s="84"/>
      <c r="J115" s="84"/>
      <c r="K115" s="84"/>
      <c r="L115" s="84"/>
      <c r="M115" s="9"/>
      <c r="N115" s="9"/>
      <c r="O115" s="9"/>
      <c r="P115" s="9"/>
      <c r="Q115" s="9"/>
      <c r="R115" s="9"/>
      <c r="S115" s="9"/>
      <c r="T115" s="9"/>
      <c r="U115" s="9">
        <f>U116</f>
        <v>0</v>
      </c>
      <c r="V115" s="9">
        <f t="shared" si="140"/>
        <v>0</v>
      </c>
      <c r="W115" s="9">
        <f t="shared" si="140"/>
        <v>0</v>
      </c>
      <c r="X115" s="9">
        <f t="shared" si="140"/>
        <v>7</v>
      </c>
      <c r="Y115" s="9">
        <f t="shared" si="140"/>
        <v>7</v>
      </c>
      <c r="Z115" s="9">
        <f t="shared" si="140"/>
        <v>7</v>
      </c>
      <c r="AA115" s="9">
        <f>AA116</f>
        <v>0</v>
      </c>
      <c r="AB115" s="9">
        <f t="shared" si="140"/>
        <v>0</v>
      </c>
      <c r="AC115" s="9">
        <f t="shared" si="140"/>
        <v>0</v>
      </c>
      <c r="AD115" s="9">
        <f t="shared" si="140"/>
        <v>0</v>
      </c>
      <c r="AE115" s="9">
        <f t="shared" si="140"/>
        <v>7</v>
      </c>
      <c r="AF115" s="9">
        <f t="shared" si="140"/>
        <v>7</v>
      </c>
      <c r="AG115" s="9">
        <f>AG116</f>
        <v>0</v>
      </c>
      <c r="AH115" s="9">
        <f t="shared" si="141"/>
        <v>0</v>
      </c>
      <c r="AI115" s="9">
        <f t="shared" si="141"/>
        <v>0</v>
      </c>
      <c r="AJ115" s="9">
        <f t="shared" si="141"/>
        <v>0</v>
      </c>
      <c r="AK115" s="9">
        <f t="shared" si="141"/>
        <v>7</v>
      </c>
      <c r="AL115" s="9">
        <f t="shared" si="141"/>
        <v>7</v>
      </c>
    </row>
    <row r="116" spans="1:38" ht="33" hidden="1">
      <c r="A116" s="87" t="s">
        <v>85</v>
      </c>
      <c r="B116" s="26">
        <f t="shared" si="118"/>
        <v>901</v>
      </c>
      <c r="C116" s="26" t="s">
        <v>21</v>
      </c>
      <c r="D116" s="26" t="s">
        <v>28</v>
      </c>
      <c r="E116" s="30" t="s">
        <v>754</v>
      </c>
      <c r="F116" s="26" t="s">
        <v>86</v>
      </c>
      <c r="G116" s="9"/>
      <c r="H116" s="9"/>
      <c r="I116" s="84"/>
      <c r="J116" s="84"/>
      <c r="K116" s="84"/>
      <c r="L116" s="84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>
        <v>7</v>
      </c>
      <c r="Y116" s="9">
        <f>S116+U116+V116+W116+X116</f>
        <v>7</v>
      </c>
      <c r="Z116" s="9">
        <f>T116+X116</f>
        <v>7</v>
      </c>
      <c r="AA116" s="9"/>
      <c r="AB116" s="9"/>
      <c r="AC116" s="9"/>
      <c r="AD116" s="9"/>
      <c r="AE116" s="9">
        <f>Y116+AA116+AB116+AC116+AD116</f>
        <v>7</v>
      </c>
      <c r="AF116" s="9">
        <f>Z116+AD116</f>
        <v>7</v>
      </c>
      <c r="AG116" s="9"/>
      <c r="AH116" s="9"/>
      <c r="AI116" s="9"/>
      <c r="AJ116" s="9"/>
      <c r="AK116" s="9">
        <f>AE116+AG116+AH116+AI116+AJ116</f>
        <v>7</v>
      </c>
      <c r="AL116" s="9">
        <f>AF116+AJ116</f>
        <v>7</v>
      </c>
    </row>
    <row r="117" spans="1:38" hidden="1">
      <c r="A117" s="25"/>
      <c r="B117" s="26"/>
      <c r="C117" s="30"/>
      <c r="D117" s="30"/>
      <c r="E117" s="30"/>
      <c r="F117" s="31"/>
      <c r="G117" s="9"/>
      <c r="H117" s="10"/>
      <c r="I117" s="84"/>
      <c r="J117" s="84"/>
      <c r="K117" s="84"/>
      <c r="L117" s="84"/>
      <c r="M117" s="84"/>
      <c r="N117" s="84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</row>
    <row r="118" spans="1:38" ht="18.75" hidden="1">
      <c r="A118" s="23" t="s">
        <v>58</v>
      </c>
      <c r="B118" s="24" t="s">
        <v>434</v>
      </c>
      <c r="C118" s="24" t="s">
        <v>21</v>
      </c>
      <c r="D118" s="24" t="s">
        <v>59</v>
      </c>
      <c r="E118" s="24"/>
      <c r="F118" s="24"/>
      <c r="G118" s="13">
        <f t="shared" ref="G118:V123" si="142">G119</f>
        <v>173</v>
      </c>
      <c r="H118" s="13">
        <f t="shared" si="142"/>
        <v>0</v>
      </c>
      <c r="I118" s="13">
        <f t="shared" si="142"/>
        <v>0</v>
      </c>
      <c r="J118" s="13">
        <f t="shared" si="142"/>
        <v>0</v>
      </c>
      <c r="K118" s="13">
        <f t="shared" si="142"/>
        <v>0</v>
      </c>
      <c r="L118" s="13">
        <f t="shared" si="142"/>
        <v>0</v>
      </c>
      <c r="M118" s="13">
        <f t="shared" si="142"/>
        <v>173</v>
      </c>
      <c r="N118" s="13">
        <f t="shared" si="142"/>
        <v>0</v>
      </c>
      <c r="O118" s="13">
        <f>O119+O129</f>
        <v>0</v>
      </c>
      <c r="P118" s="13">
        <f t="shared" ref="P118:T118" si="143">P119+P129</f>
        <v>340</v>
      </c>
      <c r="Q118" s="13">
        <f t="shared" si="143"/>
        <v>0</v>
      </c>
      <c r="R118" s="13">
        <f t="shared" si="143"/>
        <v>0</v>
      </c>
      <c r="S118" s="13">
        <f t="shared" si="143"/>
        <v>513</v>
      </c>
      <c r="T118" s="13">
        <f t="shared" si="143"/>
        <v>0</v>
      </c>
      <c r="U118" s="13">
        <f>U119+U129</f>
        <v>0</v>
      </c>
      <c r="V118" s="13">
        <f t="shared" ref="V118:Z118" si="144">V119+V129</f>
        <v>0</v>
      </c>
      <c r="W118" s="13">
        <f t="shared" si="144"/>
        <v>0</v>
      </c>
      <c r="X118" s="13">
        <f t="shared" si="144"/>
        <v>0</v>
      </c>
      <c r="Y118" s="13">
        <f t="shared" si="144"/>
        <v>513</v>
      </c>
      <c r="Z118" s="13">
        <f t="shared" si="144"/>
        <v>0</v>
      </c>
      <c r="AA118" s="13">
        <f>AA119+AA129</f>
        <v>0</v>
      </c>
      <c r="AB118" s="13">
        <f t="shared" ref="AB118:AF118" si="145">AB119+AB129</f>
        <v>1136</v>
      </c>
      <c r="AC118" s="13">
        <f t="shared" si="145"/>
        <v>0</v>
      </c>
      <c r="AD118" s="13">
        <f t="shared" si="145"/>
        <v>0</v>
      </c>
      <c r="AE118" s="13">
        <f t="shared" si="145"/>
        <v>1649</v>
      </c>
      <c r="AF118" s="13">
        <f t="shared" si="145"/>
        <v>0</v>
      </c>
      <c r="AG118" s="13">
        <f>AG119+AG129</f>
        <v>0</v>
      </c>
      <c r="AH118" s="13">
        <f t="shared" ref="AH118:AL118" si="146">AH119+AH129</f>
        <v>0</v>
      </c>
      <c r="AI118" s="13">
        <f t="shared" si="146"/>
        <v>0</v>
      </c>
      <c r="AJ118" s="13">
        <f t="shared" si="146"/>
        <v>0</v>
      </c>
      <c r="AK118" s="13">
        <f t="shared" si="146"/>
        <v>1649</v>
      </c>
      <c r="AL118" s="13">
        <f t="shared" si="146"/>
        <v>0</v>
      </c>
    </row>
    <row r="119" spans="1:38" ht="49.5" hidden="1">
      <c r="A119" s="28" t="s">
        <v>426</v>
      </c>
      <c r="B119" s="26">
        <v>901</v>
      </c>
      <c r="C119" s="26" t="s">
        <v>21</v>
      </c>
      <c r="D119" s="26" t="s">
        <v>59</v>
      </c>
      <c r="E119" s="26" t="s">
        <v>73</v>
      </c>
      <c r="F119" s="26"/>
      <c r="G119" s="11">
        <f t="shared" si="142"/>
        <v>173</v>
      </c>
      <c r="H119" s="11">
        <f t="shared" si="142"/>
        <v>0</v>
      </c>
      <c r="I119" s="11">
        <f t="shared" si="142"/>
        <v>0</v>
      </c>
      <c r="J119" s="11">
        <f t="shared" si="142"/>
        <v>0</v>
      </c>
      <c r="K119" s="11">
        <f t="shared" si="142"/>
        <v>0</v>
      </c>
      <c r="L119" s="11">
        <f t="shared" si="142"/>
        <v>0</v>
      </c>
      <c r="M119" s="11">
        <f t="shared" si="142"/>
        <v>173</v>
      </c>
      <c r="N119" s="11">
        <f t="shared" si="142"/>
        <v>0</v>
      </c>
      <c r="O119" s="11">
        <f t="shared" si="142"/>
        <v>0</v>
      </c>
      <c r="P119" s="11">
        <f t="shared" si="142"/>
        <v>0</v>
      </c>
      <c r="Q119" s="11">
        <f t="shared" si="142"/>
        <v>0</v>
      </c>
      <c r="R119" s="11">
        <f t="shared" si="142"/>
        <v>0</v>
      </c>
      <c r="S119" s="11">
        <f t="shared" si="142"/>
        <v>173</v>
      </c>
      <c r="T119" s="11">
        <f t="shared" si="142"/>
        <v>0</v>
      </c>
      <c r="U119" s="11">
        <f t="shared" si="142"/>
        <v>0</v>
      </c>
      <c r="V119" s="11">
        <f t="shared" si="142"/>
        <v>0</v>
      </c>
      <c r="W119" s="11">
        <f t="shared" ref="U119:AJ123" si="147">W120</f>
        <v>0</v>
      </c>
      <c r="X119" s="11">
        <f t="shared" si="147"/>
        <v>0</v>
      </c>
      <c r="Y119" s="11">
        <f t="shared" si="147"/>
        <v>173</v>
      </c>
      <c r="Z119" s="11">
        <f t="shared" si="147"/>
        <v>0</v>
      </c>
      <c r="AA119" s="11">
        <f t="shared" si="147"/>
        <v>0</v>
      </c>
      <c r="AB119" s="11">
        <f t="shared" si="147"/>
        <v>0</v>
      </c>
      <c r="AC119" s="11">
        <f t="shared" si="147"/>
        <v>0</v>
      </c>
      <c r="AD119" s="11">
        <f t="shared" si="147"/>
        <v>0</v>
      </c>
      <c r="AE119" s="11">
        <f t="shared" si="147"/>
        <v>173</v>
      </c>
      <c r="AF119" s="11">
        <f t="shared" si="147"/>
        <v>0</v>
      </c>
      <c r="AG119" s="11">
        <f t="shared" si="147"/>
        <v>0</v>
      </c>
      <c r="AH119" s="11">
        <f t="shared" si="147"/>
        <v>0</v>
      </c>
      <c r="AI119" s="11">
        <f t="shared" si="147"/>
        <v>0</v>
      </c>
      <c r="AJ119" s="11">
        <f t="shared" si="147"/>
        <v>0</v>
      </c>
      <c r="AK119" s="11">
        <f t="shared" ref="AG119:AL123" si="148">AK120</f>
        <v>173</v>
      </c>
      <c r="AL119" s="11">
        <f t="shared" si="148"/>
        <v>0</v>
      </c>
    </row>
    <row r="120" spans="1:38" ht="33" hidden="1">
      <c r="A120" s="25" t="s">
        <v>445</v>
      </c>
      <c r="B120" s="26">
        <v>901</v>
      </c>
      <c r="C120" s="26" t="s">
        <v>21</v>
      </c>
      <c r="D120" s="26" t="s">
        <v>59</v>
      </c>
      <c r="E120" s="26" t="s">
        <v>437</v>
      </c>
      <c r="F120" s="26"/>
      <c r="G120" s="11">
        <f t="shared" ref="G120" si="149">G121+G125</f>
        <v>173</v>
      </c>
      <c r="H120" s="11">
        <f t="shared" ref="H120:N120" si="150">H121+H125</f>
        <v>0</v>
      </c>
      <c r="I120" s="11">
        <f t="shared" si="150"/>
        <v>0</v>
      </c>
      <c r="J120" s="11">
        <f t="shared" si="150"/>
        <v>0</v>
      </c>
      <c r="K120" s="11">
        <f t="shared" si="150"/>
        <v>0</v>
      </c>
      <c r="L120" s="11">
        <f t="shared" si="150"/>
        <v>0</v>
      </c>
      <c r="M120" s="11">
        <f t="shared" si="150"/>
        <v>173</v>
      </c>
      <c r="N120" s="11">
        <f t="shared" si="150"/>
        <v>0</v>
      </c>
      <c r="O120" s="11">
        <f t="shared" ref="O120:T120" si="151">O121+O125</f>
        <v>0</v>
      </c>
      <c r="P120" s="11">
        <f t="shared" si="151"/>
        <v>0</v>
      </c>
      <c r="Q120" s="11">
        <f t="shared" si="151"/>
        <v>0</v>
      </c>
      <c r="R120" s="11">
        <f t="shared" si="151"/>
        <v>0</v>
      </c>
      <c r="S120" s="11">
        <f t="shared" si="151"/>
        <v>173</v>
      </c>
      <c r="T120" s="11">
        <f t="shared" si="151"/>
        <v>0</v>
      </c>
      <c r="U120" s="11">
        <f t="shared" ref="U120:Z120" si="152">U121+U125</f>
        <v>0</v>
      </c>
      <c r="V120" s="11">
        <f t="shared" si="152"/>
        <v>0</v>
      </c>
      <c r="W120" s="11">
        <f t="shared" si="152"/>
        <v>0</v>
      </c>
      <c r="X120" s="11">
        <f t="shared" si="152"/>
        <v>0</v>
      </c>
      <c r="Y120" s="11">
        <f t="shared" si="152"/>
        <v>173</v>
      </c>
      <c r="Z120" s="11">
        <f t="shared" si="152"/>
        <v>0</v>
      </c>
      <c r="AA120" s="11">
        <f t="shared" ref="AA120:AF120" si="153">AA121+AA125</f>
        <v>0</v>
      </c>
      <c r="AB120" s="11">
        <f t="shared" si="153"/>
        <v>0</v>
      </c>
      <c r="AC120" s="11">
        <f t="shared" si="153"/>
        <v>0</v>
      </c>
      <c r="AD120" s="11">
        <f t="shared" si="153"/>
        <v>0</v>
      </c>
      <c r="AE120" s="11">
        <f t="shared" si="153"/>
        <v>173</v>
      </c>
      <c r="AF120" s="11">
        <f t="shared" si="153"/>
        <v>0</v>
      </c>
      <c r="AG120" s="11">
        <f t="shared" ref="AG120:AL120" si="154">AG121+AG125</f>
        <v>0</v>
      </c>
      <c r="AH120" s="11">
        <f t="shared" si="154"/>
        <v>0</v>
      </c>
      <c r="AI120" s="11">
        <f t="shared" si="154"/>
        <v>0</v>
      </c>
      <c r="AJ120" s="11">
        <f t="shared" si="154"/>
        <v>0</v>
      </c>
      <c r="AK120" s="11">
        <f t="shared" si="154"/>
        <v>173</v>
      </c>
      <c r="AL120" s="11">
        <f t="shared" si="154"/>
        <v>0</v>
      </c>
    </row>
    <row r="121" spans="1:38" ht="20.100000000000001" hidden="1" customHeight="1">
      <c r="A121" s="25" t="s">
        <v>14</v>
      </c>
      <c r="B121" s="26">
        <v>901</v>
      </c>
      <c r="C121" s="26" t="s">
        <v>21</v>
      </c>
      <c r="D121" s="26" t="s">
        <v>59</v>
      </c>
      <c r="E121" s="26" t="s">
        <v>435</v>
      </c>
      <c r="F121" s="26"/>
      <c r="G121" s="9">
        <f t="shared" si="142"/>
        <v>173</v>
      </c>
      <c r="H121" s="9">
        <f t="shared" si="142"/>
        <v>0</v>
      </c>
      <c r="I121" s="9">
        <f t="shared" si="142"/>
        <v>0</v>
      </c>
      <c r="J121" s="9">
        <f t="shared" si="142"/>
        <v>0</v>
      </c>
      <c r="K121" s="9">
        <f t="shared" si="142"/>
        <v>0</v>
      </c>
      <c r="L121" s="9">
        <f t="shared" si="142"/>
        <v>0</v>
      </c>
      <c r="M121" s="9">
        <f t="shared" si="142"/>
        <v>173</v>
      </c>
      <c r="N121" s="9">
        <f t="shared" si="142"/>
        <v>0</v>
      </c>
      <c r="O121" s="9">
        <f t="shared" si="142"/>
        <v>0</v>
      </c>
      <c r="P121" s="9">
        <f t="shared" si="142"/>
        <v>0</v>
      </c>
      <c r="Q121" s="9">
        <f t="shared" si="142"/>
        <v>0</v>
      </c>
      <c r="R121" s="9">
        <f t="shared" si="142"/>
        <v>0</v>
      </c>
      <c r="S121" s="9">
        <f t="shared" si="142"/>
        <v>173</v>
      </c>
      <c r="T121" s="9">
        <f t="shared" si="142"/>
        <v>0</v>
      </c>
      <c r="U121" s="9">
        <f t="shared" si="147"/>
        <v>0</v>
      </c>
      <c r="V121" s="9">
        <f t="shared" si="147"/>
        <v>0</v>
      </c>
      <c r="W121" s="9">
        <f t="shared" si="147"/>
        <v>0</v>
      </c>
      <c r="X121" s="9">
        <f t="shared" si="147"/>
        <v>0</v>
      </c>
      <c r="Y121" s="9">
        <f t="shared" si="147"/>
        <v>173</v>
      </c>
      <c r="Z121" s="9">
        <f t="shared" si="147"/>
        <v>0</v>
      </c>
      <c r="AA121" s="9">
        <f t="shared" si="147"/>
        <v>0</v>
      </c>
      <c r="AB121" s="9">
        <f t="shared" si="147"/>
        <v>0</v>
      </c>
      <c r="AC121" s="9">
        <f t="shared" si="147"/>
        <v>0</v>
      </c>
      <c r="AD121" s="9">
        <f t="shared" si="147"/>
        <v>0</v>
      </c>
      <c r="AE121" s="9">
        <f t="shared" si="147"/>
        <v>173</v>
      </c>
      <c r="AF121" s="9">
        <f t="shared" si="147"/>
        <v>0</v>
      </c>
      <c r="AG121" s="9">
        <f t="shared" si="148"/>
        <v>0</v>
      </c>
      <c r="AH121" s="9">
        <f t="shared" si="148"/>
        <v>0</v>
      </c>
      <c r="AI121" s="9">
        <f t="shared" si="148"/>
        <v>0</v>
      </c>
      <c r="AJ121" s="9">
        <f t="shared" si="148"/>
        <v>0</v>
      </c>
      <c r="AK121" s="9">
        <f t="shared" si="148"/>
        <v>173</v>
      </c>
      <c r="AL121" s="9">
        <f t="shared" si="148"/>
        <v>0</v>
      </c>
    </row>
    <row r="122" spans="1:38" ht="33" hidden="1">
      <c r="A122" s="25" t="s">
        <v>93</v>
      </c>
      <c r="B122" s="26">
        <v>901</v>
      </c>
      <c r="C122" s="26" t="s">
        <v>21</v>
      </c>
      <c r="D122" s="26" t="s">
        <v>59</v>
      </c>
      <c r="E122" s="26" t="s">
        <v>436</v>
      </c>
      <c r="F122" s="26"/>
      <c r="G122" s="11">
        <f t="shared" si="142"/>
        <v>173</v>
      </c>
      <c r="H122" s="11">
        <f t="shared" si="142"/>
        <v>0</v>
      </c>
      <c r="I122" s="11">
        <f t="shared" si="142"/>
        <v>0</v>
      </c>
      <c r="J122" s="11">
        <f t="shared" si="142"/>
        <v>0</v>
      </c>
      <c r="K122" s="11">
        <f t="shared" si="142"/>
        <v>0</v>
      </c>
      <c r="L122" s="11">
        <f t="shared" si="142"/>
        <v>0</v>
      </c>
      <c r="M122" s="11">
        <f t="shared" si="142"/>
        <v>173</v>
      </c>
      <c r="N122" s="11">
        <f t="shared" si="142"/>
        <v>0</v>
      </c>
      <c r="O122" s="11">
        <f t="shared" si="142"/>
        <v>0</v>
      </c>
      <c r="P122" s="11">
        <f t="shared" si="142"/>
        <v>0</v>
      </c>
      <c r="Q122" s="11">
        <f t="shared" si="142"/>
        <v>0</v>
      </c>
      <c r="R122" s="11">
        <f t="shared" si="142"/>
        <v>0</v>
      </c>
      <c r="S122" s="11">
        <f t="shared" si="142"/>
        <v>173</v>
      </c>
      <c r="T122" s="11">
        <f t="shared" si="142"/>
        <v>0</v>
      </c>
      <c r="U122" s="11">
        <f t="shared" si="147"/>
        <v>0</v>
      </c>
      <c r="V122" s="11">
        <f t="shared" si="147"/>
        <v>0</v>
      </c>
      <c r="W122" s="11">
        <f t="shared" si="147"/>
        <v>0</v>
      </c>
      <c r="X122" s="11">
        <f t="shared" si="147"/>
        <v>0</v>
      </c>
      <c r="Y122" s="11">
        <f t="shared" si="147"/>
        <v>173</v>
      </c>
      <c r="Z122" s="11">
        <f t="shared" si="147"/>
        <v>0</v>
      </c>
      <c r="AA122" s="11">
        <f t="shared" si="147"/>
        <v>0</v>
      </c>
      <c r="AB122" s="11">
        <f t="shared" si="147"/>
        <v>0</v>
      </c>
      <c r="AC122" s="11">
        <f t="shared" si="147"/>
        <v>0</v>
      </c>
      <c r="AD122" s="11">
        <f t="shared" si="147"/>
        <v>0</v>
      </c>
      <c r="AE122" s="11">
        <f t="shared" si="147"/>
        <v>173</v>
      </c>
      <c r="AF122" s="11">
        <f t="shared" si="147"/>
        <v>0</v>
      </c>
      <c r="AG122" s="11">
        <f t="shared" si="148"/>
        <v>0</v>
      </c>
      <c r="AH122" s="11">
        <f t="shared" si="148"/>
        <v>0</v>
      </c>
      <c r="AI122" s="11">
        <f t="shared" si="148"/>
        <v>0</v>
      </c>
      <c r="AJ122" s="11">
        <f t="shared" si="148"/>
        <v>0</v>
      </c>
      <c r="AK122" s="11">
        <f t="shared" si="148"/>
        <v>173</v>
      </c>
      <c r="AL122" s="11">
        <f t="shared" si="148"/>
        <v>0</v>
      </c>
    </row>
    <row r="123" spans="1:38" ht="66" hidden="1">
      <c r="A123" s="25" t="s">
        <v>447</v>
      </c>
      <c r="B123" s="26">
        <v>901</v>
      </c>
      <c r="C123" s="26" t="s">
        <v>21</v>
      </c>
      <c r="D123" s="26" t="s">
        <v>59</v>
      </c>
      <c r="E123" s="26" t="s">
        <v>436</v>
      </c>
      <c r="F123" s="26" t="s">
        <v>84</v>
      </c>
      <c r="G123" s="9">
        <f t="shared" si="142"/>
        <v>173</v>
      </c>
      <c r="H123" s="9">
        <f t="shared" si="142"/>
        <v>0</v>
      </c>
      <c r="I123" s="9">
        <f t="shared" si="142"/>
        <v>0</v>
      </c>
      <c r="J123" s="9">
        <f t="shared" si="142"/>
        <v>0</v>
      </c>
      <c r="K123" s="9">
        <f t="shared" si="142"/>
        <v>0</v>
      </c>
      <c r="L123" s="9">
        <f t="shared" si="142"/>
        <v>0</v>
      </c>
      <c r="M123" s="9">
        <f t="shared" si="142"/>
        <v>173</v>
      </c>
      <c r="N123" s="9">
        <f t="shared" si="142"/>
        <v>0</v>
      </c>
      <c r="O123" s="9">
        <f t="shared" si="142"/>
        <v>0</v>
      </c>
      <c r="P123" s="9">
        <f t="shared" si="142"/>
        <v>0</v>
      </c>
      <c r="Q123" s="9">
        <f t="shared" si="142"/>
        <v>0</v>
      </c>
      <c r="R123" s="9">
        <f t="shared" si="142"/>
        <v>0</v>
      </c>
      <c r="S123" s="9">
        <f t="shared" si="142"/>
        <v>173</v>
      </c>
      <c r="T123" s="9">
        <f t="shared" si="142"/>
        <v>0</v>
      </c>
      <c r="U123" s="9">
        <f t="shared" si="147"/>
        <v>0</v>
      </c>
      <c r="V123" s="9">
        <f t="shared" si="147"/>
        <v>0</v>
      </c>
      <c r="W123" s="9">
        <f t="shared" si="147"/>
        <v>0</v>
      </c>
      <c r="X123" s="9">
        <f t="shared" si="147"/>
        <v>0</v>
      </c>
      <c r="Y123" s="9">
        <f t="shared" si="147"/>
        <v>173</v>
      </c>
      <c r="Z123" s="9">
        <f t="shared" si="147"/>
        <v>0</v>
      </c>
      <c r="AA123" s="9">
        <f t="shared" si="147"/>
        <v>0</v>
      </c>
      <c r="AB123" s="9">
        <f t="shared" si="147"/>
        <v>0</v>
      </c>
      <c r="AC123" s="9">
        <f t="shared" si="147"/>
        <v>0</v>
      </c>
      <c r="AD123" s="9">
        <f t="shared" si="147"/>
        <v>0</v>
      </c>
      <c r="AE123" s="9">
        <f t="shared" si="147"/>
        <v>173</v>
      </c>
      <c r="AF123" s="9">
        <f t="shared" si="147"/>
        <v>0</v>
      </c>
      <c r="AG123" s="9">
        <f t="shared" si="148"/>
        <v>0</v>
      </c>
      <c r="AH123" s="9">
        <f t="shared" si="148"/>
        <v>0</v>
      </c>
      <c r="AI123" s="9">
        <f t="shared" si="148"/>
        <v>0</v>
      </c>
      <c r="AJ123" s="9">
        <f t="shared" si="148"/>
        <v>0</v>
      </c>
      <c r="AK123" s="9">
        <f t="shared" si="148"/>
        <v>173</v>
      </c>
      <c r="AL123" s="9">
        <f t="shared" si="148"/>
        <v>0</v>
      </c>
    </row>
    <row r="124" spans="1:38" ht="33" hidden="1">
      <c r="A124" s="25" t="s">
        <v>85</v>
      </c>
      <c r="B124" s="26">
        <v>901</v>
      </c>
      <c r="C124" s="26" t="s">
        <v>21</v>
      </c>
      <c r="D124" s="26" t="s">
        <v>59</v>
      </c>
      <c r="E124" s="26" t="s">
        <v>436</v>
      </c>
      <c r="F124" s="26" t="s">
        <v>86</v>
      </c>
      <c r="G124" s="9">
        <v>173</v>
      </c>
      <c r="H124" s="10"/>
      <c r="I124" s="84"/>
      <c r="J124" s="84"/>
      <c r="K124" s="84"/>
      <c r="L124" s="84"/>
      <c r="M124" s="9">
        <f>G124+I124+J124+K124+L124</f>
        <v>173</v>
      </c>
      <c r="N124" s="9">
        <f>H124+L124</f>
        <v>0</v>
      </c>
      <c r="O124" s="85"/>
      <c r="P124" s="85"/>
      <c r="Q124" s="85"/>
      <c r="R124" s="85"/>
      <c r="S124" s="9">
        <f>M124+O124+P124+Q124+R124</f>
        <v>173</v>
      </c>
      <c r="T124" s="9">
        <f>N124+R124</f>
        <v>0</v>
      </c>
      <c r="U124" s="85"/>
      <c r="V124" s="85"/>
      <c r="W124" s="85"/>
      <c r="X124" s="85"/>
      <c r="Y124" s="9">
        <f>S124+U124+V124+W124+X124</f>
        <v>173</v>
      </c>
      <c r="Z124" s="9">
        <f>T124+X124</f>
        <v>0</v>
      </c>
      <c r="AA124" s="85"/>
      <c r="AB124" s="85"/>
      <c r="AC124" s="85"/>
      <c r="AD124" s="85"/>
      <c r="AE124" s="9">
        <f>Y124+AA124+AB124+AC124+AD124</f>
        <v>173</v>
      </c>
      <c r="AF124" s="9">
        <f>Z124+AD124</f>
        <v>0</v>
      </c>
      <c r="AG124" s="85"/>
      <c r="AH124" s="85"/>
      <c r="AI124" s="85"/>
      <c r="AJ124" s="85"/>
      <c r="AK124" s="9">
        <f>AE124+AG124+AH124+AI124+AJ124</f>
        <v>173</v>
      </c>
      <c r="AL124" s="9">
        <f>AF124+AJ124</f>
        <v>0</v>
      </c>
    </row>
    <row r="125" spans="1:38" ht="20.100000000000001" hidden="1" customHeight="1">
      <c r="A125" s="25" t="s">
        <v>571</v>
      </c>
      <c r="B125" s="26" t="s">
        <v>434</v>
      </c>
      <c r="C125" s="26" t="s">
        <v>21</v>
      </c>
      <c r="D125" s="26" t="s">
        <v>59</v>
      </c>
      <c r="E125" s="26" t="s">
        <v>700</v>
      </c>
      <c r="F125" s="26"/>
      <c r="G125" s="9">
        <f t="shared" ref="G125:H127" si="155">G126</f>
        <v>0</v>
      </c>
      <c r="H125" s="9">
        <f t="shared" si="155"/>
        <v>0</v>
      </c>
      <c r="I125" s="84"/>
      <c r="J125" s="84"/>
      <c r="K125" s="84"/>
      <c r="L125" s="84"/>
      <c r="M125" s="84"/>
      <c r="N125" s="84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</row>
    <row r="126" spans="1:38" ht="20.100000000000001" hidden="1" customHeight="1">
      <c r="A126" s="25" t="s">
        <v>583</v>
      </c>
      <c r="B126" s="26">
        <f>B123</f>
        <v>901</v>
      </c>
      <c r="C126" s="26" t="s">
        <v>21</v>
      </c>
      <c r="D126" s="26" t="s">
        <v>59</v>
      </c>
      <c r="E126" s="26" t="s">
        <v>699</v>
      </c>
      <c r="F126" s="26"/>
      <c r="G126" s="9">
        <f t="shared" ref="G126" si="156">G127</f>
        <v>0</v>
      </c>
      <c r="H126" s="9">
        <f t="shared" si="155"/>
        <v>0</v>
      </c>
      <c r="I126" s="84"/>
      <c r="J126" s="84"/>
      <c r="K126" s="84"/>
      <c r="L126" s="84"/>
      <c r="M126" s="84"/>
      <c r="N126" s="84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</row>
    <row r="127" spans="1:38" ht="66" hidden="1">
      <c r="A127" s="25" t="s">
        <v>447</v>
      </c>
      <c r="B127" s="26">
        <f>B124</f>
        <v>901</v>
      </c>
      <c r="C127" s="26" t="s">
        <v>21</v>
      </c>
      <c r="D127" s="26" t="s">
        <v>59</v>
      </c>
      <c r="E127" s="26" t="s">
        <v>699</v>
      </c>
      <c r="F127" s="26" t="s">
        <v>84</v>
      </c>
      <c r="G127" s="9">
        <f t="shared" si="155"/>
        <v>0</v>
      </c>
      <c r="H127" s="9">
        <f t="shared" si="155"/>
        <v>0</v>
      </c>
      <c r="I127" s="84"/>
      <c r="J127" s="84"/>
      <c r="K127" s="84"/>
      <c r="L127" s="84"/>
      <c r="M127" s="84"/>
      <c r="N127" s="84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</row>
    <row r="128" spans="1:38" ht="33" hidden="1">
      <c r="A128" s="25" t="s">
        <v>85</v>
      </c>
      <c r="B128" s="26">
        <f>B126</f>
        <v>901</v>
      </c>
      <c r="C128" s="26" t="s">
        <v>21</v>
      </c>
      <c r="D128" s="26" t="s">
        <v>59</v>
      </c>
      <c r="E128" s="26" t="s">
        <v>699</v>
      </c>
      <c r="F128" s="26" t="s">
        <v>86</v>
      </c>
      <c r="G128" s="9"/>
      <c r="H128" s="9"/>
      <c r="I128" s="84"/>
      <c r="J128" s="84"/>
      <c r="K128" s="84"/>
      <c r="L128" s="84"/>
      <c r="M128" s="84"/>
      <c r="N128" s="84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</row>
    <row r="129" spans="1:38" hidden="1">
      <c r="A129" s="25" t="s">
        <v>61</v>
      </c>
      <c r="B129" s="26">
        <v>901</v>
      </c>
      <c r="C129" s="30" t="s">
        <v>21</v>
      </c>
      <c r="D129" s="30" t="s">
        <v>59</v>
      </c>
      <c r="E129" s="30" t="s">
        <v>62</v>
      </c>
      <c r="F129" s="26"/>
      <c r="G129" s="9"/>
      <c r="H129" s="9"/>
      <c r="I129" s="84"/>
      <c r="J129" s="84"/>
      <c r="K129" s="84"/>
      <c r="L129" s="84"/>
      <c r="M129" s="84"/>
      <c r="N129" s="84"/>
      <c r="O129" s="85">
        <f>O130</f>
        <v>0</v>
      </c>
      <c r="P129" s="9">
        <f t="shared" ref="P129:AE132" si="157">P130</f>
        <v>340</v>
      </c>
      <c r="Q129" s="9">
        <f t="shared" si="157"/>
        <v>0</v>
      </c>
      <c r="R129" s="9">
        <f t="shared" si="157"/>
        <v>0</v>
      </c>
      <c r="S129" s="9">
        <f t="shared" si="157"/>
        <v>340</v>
      </c>
      <c r="T129" s="9">
        <f t="shared" si="157"/>
        <v>0</v>
      </c>
      <c r="U129" s="85">
        <f>U130</f>
        <v>0</v>
      </c>
      <c r="V129" s="9">
        <f t="shared" si="157"/>
        <v>0</v>
      </c>
      <c r="W129" s="9">
        <f t="shared" si="157"/>
        <v>0</v>
      </c>
      <c r="X129" s="9">
        <f t="shared" si="157"/>
        <v>0</v>
      </c>
      <c r="Y129" s="9">
        <f t="shared" si="157"/>
        <v>340</v>
      </c>
      <c r="Z129" s="9">
        <f t="shared" si="157"/>
        <v>0</v>
      </c>
      <c r="AA129" s="85">
        <f>AA130</f>
        <v>0</v>
      </c>
      <c r="AB129" s="9">
        <f t="shared" si="157"/>
        <v>1136</v>
      </c>
      <c r="AC129" s="9">
        <f t="shared" si="157"/>
        <v>0</v>
      </c>
      <c r="AD129" s="9">
        <f t="shared" si="157"/>
        <v>0</v>
      </c>
      <c r="AE129" s="9">
        <f t="shared" si="157"/>
        <v>1476</v>
      </c>
      <c r="AF129" s="9">
        <f t="shared" ref="AB129:AF132" si="158">AF130</f>
        <v>0</v>
      </c>
      <c r="AG129" s="85">
        <f>AG130</f>
        <v>0</v>
      </c>
      <c r="AH129" s="9">
        <f t="shared" ref="AH129:AL132" si="159">AH130</f>
        <v>0</v>
      </c>
      <c r="AI129" s="9">
        <f t="shared" si="159"/>
        <v>0</v>
      </c>
      <c r="AJ129" s="9">
        <f t="shared" si="159"/>
        <v>0</v>
      </c>
      <c r="AK129" s="9">
        <f t="shared" si="159"/>
        <v>1476</v>
      </c>
      <c r="AL129" s="9">
        <f t="shared" si="159"/>
        <v>0</v>
      </c>
    </row>
    <row r="130" spans="1:38" hidden="1">
      <c r="A130" s="25" t="s">
        <v>14</v>
      </c>
      <c r="B130" s="26">
        <v>901</v>
      </c>
      <c r="C130" s="30" t="s">
        <v>21</v>
      </c>
      <c r="D130" s="30" t="s">
        <v>59</v>
      </c>
      <c r="E130" s="30" t="s">
        <v>63</v>
      </c>
      <c r="F130" s="26"/>
      <c r="G130" s="9"/>
      <c r="H130" s="9"/>
      <c r="I130" s="84"/>
      <c r="J130" s="84"/>
      <c r="K130" s="84"/>
      <c r="L130" s="84"/>
      <c r="M130" s="84"/>
      <c r="N130" s="84"/>
      <c r="O130" s="85">
        <f>O131</f>
        <v>0</v>
      </c>
      <c r="P130" s="9">
        <f t="shared" si="157"/>
        <v>340</v>
      </c>
      <c r="Q130" s="9">
        <f t="shared" si="157"/>
        <v>0</v>
      </c>
      <c r="R130" s="9">
        <f t="shared" si="157"/>
        <v>0</v>
      </c>
      <c r="S130" s="9">
        <f t="shared" si="157"/>
        <v>340</v>
      </c>
      <c r="T130" s="9">
        <f t="shared" si="157"/>
        <v>0</v>
      </c>
      <c r="U130" s="85">
        <f>U131</f>
        <v>0</v>
      </c>
      <c r="V130" s="9">
        <f t="shared" si="157"/>
        <v>0</v>
      </c>
      <c r="W130" s="9">
        <f t="shared" si="157"/>
        <v>0</v>
      </c>
      <c r="X130" s="9">
        <f t="shared" si="157"/>
        <v>0</v>
      </c>
      <c r="Y130" s="9">
        <f t="shared" si="157"/>
        <v>340</v>
      </c>
      <c r="Z130" s="9">
        <f t="shared" si="157"/>
        <v>0</v>
      </c>
      <c r="AA130" s="85">
        <f>AA131</f>
        <v>0</v>
      </c>
      <c r="AB130" s="9">
        <f t="shared" si="158"/>
        <v>1136</v>
      </c>
      <c r="AC130" s="9">
        <f t="shared" si="158"/>
        <v>0</v>
      </c>
      <c r="AD130" s="9">
        <f t="shared" si="158"/>
        <v>0</v>
      </c>
      <c r="AE130" s="9">
        <f t="shared" si="158"/>
        <v>1476</v>
      </c>
      <c r="AF130" s="9">
        <f t="shared" si="158"/>
        <v>0</v>
      </c>
      <c r="AG130" s="85">
        <f>AG131</f>
        <v>0</v>
      </c>
      <c r="AH130" s="9">
        <f t="shared" si="159"/>
        <v>0</v>
      </c>
      <c r="AI130" s="9">
        <f t="shared" si="159"/>
        <v>0</v>
      </c>
      <c r="AJ130" s="9">
        <f t="shared" si="159"/>
        <v>0</v>
      </c>
      <c r="AK130" s="9">
        <f t="shared" si="159"/>
        <v>1476</v>
      </c>
      <c r="AL130" s="9">
        <f t="shared" si="159"/>
        <v>0</v>
      </c>
    </row>
    <row r="131" spans="1:38" hidden="1">
      <c r="A131" s="25" t="s">
        <v>60</v>
      </c>
      <c r="B131" s="26">
        <v>901</v>
      </c>
      <c r="C131" s="30" t="s">
        <v>21</v>
      </c>
      <c r="D131" s="30" t="s">
        <v>59</v>
      </c>
      <c r="E131" s="30" t="s">
        <v>64</v>
      </c>
      <c r="F131" s="26"/>
      <c r="G131" s="9"/>
      <c r="H131" s="9"/>
      <c r="I131" s="84"/>
      <c r="J131" s="84"/>
      <c r="K131" s="84"/>
      <c r="L131" s="84"/>
      <c r="M131" s="84"/>
      <c r="N131" s="84"/>
      <c r="O131" s="85">
        <f>O132</f>
        <v>0</v>
      </c>
      <c r="P131" s="9">
        <f t="shared" si="157"/>
        <v>340</v>
      </c>
      <c r="Q131" s="9">
        <f t="shared" si="157"/>
        <v>0</v>
      </c>
      <c r="R131" s="9">
        <f t="shared" si="157"/>
        <v>0</v>
      </c>
      <c r="S131" s="9">
        <f t="shared" si="157"/>
        <v>340</v>
      </c>
      <c r="T131" s="9">
        <f t="shared" si="157"/>
        <v>0</v>
      </c>
      <c r="U131" s="85">
        <f>U132</f>
        <v>0</v>
      </c>
      <c r="V131" s="9">
        <f t="shared" si="157"/>
        <v>0</v>
      </c>
      <c r="W131" s="9">
        <f t="shared" si="157"/>
        <v>0</v>
      </c>
      <c r="X131" s="9">
        <f t="shared" si="157"/>
        <v>0</v>
      </c>
      <c r="Y131" s="9">
        <f t="shared" si="157"/>
        <v>340</v>
      </c>
      <c r="Z131" s="9">
        <f t="shared" si="157"/>
        <v>0</v>
      </c>
      <c r="AA131" s="85">
        <f>AA132</f>
        <v>0</v>
      </c>
      <c r="AB131" s="9">
        <f t="shared" si="158"/>
        <v>1136</v>
      </c>
      <c r="AC131" s="9">
        <f t="shared" si="158"/>
        <v>0</v>
      </c>
      <c r="AD131" s="9">
        <f t="shared" si="158"/>
        <v>0</v>
      </c>
      <c r="AE131" s="9">
        <f t="shared" si="158"/>
        <v>1476</v>
      </c>
      <c r="AF131" s="9">
        <f t="shared" si="158"/>
        <v>0</v>
      </c>
      <c r="AG131" s="85">
        <f>AG132</f>
        <v>0</v>
      </c>
      <c r="AH131" s="9">
        <f t="shared" si="159"/>
        <v>0</v>
      </c>
      <c r="AI131" s="9">
        <f t="shared" si="159"/>
        <v>0</v>
      </c>
      <c r="AJ131" s="9">
        <f t="shared" si="159"/>
        <v>0</v>
      </c>
      <c r="AK131" s="9">
        <f t="shared" si="159"/>
        <v>1476</v>
      </c>
      <c r="AL131" s="9">
        <f t="shared" si="159"/>
        <v>0</v>
      </c>
    </row>
    <row r="132" spans="1:38" hidden="1">
      <c r="A132" s="25" t="s">
        <v>65</v>
      </c>
      <c r="B132" s="26">
        <v>901</v>
      </c>
      <c r="C132" s="30" t="s">
        <v>21</v>
      </c>
      <c r="D132" s="30" t="s">
        <v>59</v>
      </c>
      <c r="E132" s="30" t="s">
        <v>64</v>
      </c>
      <c r="F132" s="26" t="s">
        <v>66</v>
      </c>
      <c r="G132" s="9"/>
      <c r="H132" s="9"/>
      <c r="I132" s="84"/>
      <c r="J132" s="84"/>
      <c r="K132" s="84"/>
      <c r="L132" s="84"/>
      <c r="M132" s="84"/>
      <c r="N132" s="84"/>
      <c r="O132" s="85">
        <f>O133</f>
        <v>0</v>
      </c>
      <c r="P132" s="9">
        <f t="shared" si="157"/>
        <v>340</v>
      </c>
      <c r="Q132" s="9">
        <f t="shared" si="157"/>
        <v>0</v>
      </c>
      <c r="R132" s="9">
        <f t="shared" si="157"/>
        <v>0</v>
      </c>
      <c r="S132" s="9">
        <f t="shared" si="157"/>
        <v>340</v>
      </c>
      <c r="T132" s="9">
        <f t="shared" si="157"/>
        <v>0</v>
      </c>
      <c r="U132" s="85">
        <f>U133</f>
        <v>0</v>
      </c>
      <c r="V132" s="9">
        <f t="shared" si="157"/>
        <v>0</v>
      </c>
      <c r="W132" s="9">
        <f t="shared" si="157"/>
        <v>0</v>
      </c>
      <c r="X132" s="9">
        <f t="shared" si="157"/>
        <v>0</v>
      </c>
      <c r="Y132" s="9">
        <f t="shared" si="157"/>
        <v>340</v>
      </c>
      <c r="Z132" s="9">
        <f t="shared" si="157"/>
        <v>0</v>
      </c>
      <c r="AA132" s="85">
        <f>AA133</f>
        <v>0</v>
      </c>
      <c r="AB132" s="9">
        <f t="shared" si="158"/>
        <v>1136</v>
      </c>
      <c r="AC132" s="9">
        <f t="shared" si="158"/>
        <v>0</v>
      </c>
      <c r="AD132" s="9">
        <f t="shared" si="158"/>
        <v>0</v>
      </c>
      <c r="AE132" s="9">
        <f t="shared" si="158"/>
        <v>1476</v>
      </c>
      <c r="AF132" s="9">
        <f t="shared" si="158"/>
        <v>0</v>
      </c>
      <c r="AG132" s="85">
        <f>AG133</f>
        <v>0</v>
      </c>
      <c r="AH132" s="9">
        <f t="shared" si="159"/>
        <v>0</v>
      </c>
      <c r="AI132" s="9">
        <f t="shared" si="159"/>
        <v>0</v>
      </c>
      <c r="AJ132" s="9">
        <f t="shared" si="159"/>
        <v>0</v>
      </c>
      <c r="AK132" s="9">
        <f t="shared" si="159"/>
        <v>1476</v>
      </c>
      <c r="AL132" s="9">
        <f t="shared" si="159"/>
        <v>0</v>
      </c>
    </row>
    <row r="133" spans="1:38" hidden="1">
      <c r="A133" s="25" t="s">
        <v>154</v>
      </c>
      <c r="B133" s="26">
        <v>901</v>
      </c>
      <c r="C133" s="30" t="s">
        <v>21</v>
      </c>
      <c r="D133" s="30" t="s">
        <v>59</v>
      </c>
      <c r="E133" s="30" t="s">
        <v>64</v>
      </c>
      <c r="F133" s="26" t="s">
        <v>615</v>
      </c>
      <c r="G133" s="9"/>
      <c r="H133" s="9"/>
      <c r="I133" s="84"/>
      <c r="J133" s="84"/>
      <c r="K133" s="84"/>
      <c r="L133" s="84"/>
      <c r="M133" s="84"/>
      <c r="N133" s="84"/>
      <c r="O133" s="85"/>
      <c r="P133" s="9">
        <v>340</v>
      </c>
      <c r="Q133" s="9"/>
      <c r="R133" s="9"/>
      <c r="S133" s="9">
        <f>M133+O133+P133+Q133+R133</f>
        <v>340</v>
      </c>
      <c r="T133" s="9">
        <f>N133+R133</f>
        <v>0</v>
      </c>
      <c r="U133" s="85"/>
      <c r="V133" s="9"/>
      <c r="W133" s="9"/>
      <c r="X133" s="9"/>
      <c r="Y133" s="9">
        <f>S133+U133+V133+W133+X133</f>
        <v>340</v>
      </c>
      <c r="Z133" s="9">
        <f>T133+X133</f>
        <v>0</v>
      </c>
      <c r="AA133" s="85"/>
      <c r="AB133" s="9">
        <v>1136</v>
      </c>
      <c r="AC133" s="9"/>
      <c r="AD133" s="9"/>
      <c r="AE133" s="9">
        <f>Y133+AA133+AB133+AC133+AD133</f>
        <v>1476</v>
      </c>
      <c r="AF133" s="9">
        <f>Z133+AD133</f>
        <v>0</v>
      </c>
      <c r="AG133" s="85"/>
      <c r="AH133" s="9"/>
      <c r="AI133" s="9"/>
      <c r="AJ133" s="9"/>
      <c r="AK133" s="9">
        <f>AE133+AG133+AH133+AI133+AJ133</f>
        <v>1476</v>
      </c>
      <c r="AL133" s="9">
        <f>AF133+AJ133</f>
        <v>0</v>
      </c>
    </row>
    <row r="134" spans="1:38" hidden="1">
      <c r="A134" s="25"/>
      <c r="B134" s="26"/>
      <c r="C134" s="26"/>
      <c r="D134" s="26"/>
      <c r="E134" s="26"/>
      <c r="F134" s="26"/>
      <c r="G134" s="9"/>
      <c r="H134" s="10"/>
      <c r="I134" s="84"/>
      <c r="J134" s="84"/>
      <c r="K134" s="84"/>
      <c r="L134" s="84"/>
      <c r="M134" s="84"/>
      <c r="N134" s="84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</row>
    <row r="135" spans="1:38" ht="40.5" hidden="1">
      <c r="A135" s="32" t="s">
        <v>489</v>
      </c>
      <c r="B135" s="21" t="s">
        <v>150</v>
      </c>
      <c r="C135" s="21"/>
      <c r="D135" s="21"/>
      <c r="E135" s="21"/>
      <c r="F135" s="21"/>
      <c r="G135" s="6">
        <f>G137+G155+G169+G148</f>
        <v>629638</v>
      </c>
      <c r="H135" s="6">
        <f t="shared" ref="H135:N135" si="160">H137+H155+H169+H148</f>
        <v>112913</v>
      </c>
      <c r="I135" s="6">
        <f t="shared" si="160"/>
        <v>-260</v>
      </c>
      <c r="J135" s="6">
        <f t="shared" si="160"/>
        <v>0</v>
      </c>
      <c r="K135" s="6">
        <f t="shared" si="160"/>
        <v>0</v>
      </c>
      <c r="L135" s="6">
        <f t="shared" si="160"/>
        <v>0</v>
      </c>
      <c r="M135" s="6">
        <f t="shared" si="160"/>
        <v>629378</v>
      </c>
      <c r="N135" s="6">
        <f t="shared" si="160"/>
        <v>112913</v>
      </c>
      <c r="O135" s="6">
        <f t="shared" ref="O135:T135" si="161">O137+O155+O169+O148</f>
        <v>-4202</v>
      </c>
      <c r="P135" s="6">
        <f t="shared" si="161"/>
        <v>0</v>
      </c>
      <c r="Q135" s="6">
        <f t="shared" si="161"/>
        <v>0</v>
      </c>
      <c r="R135" s="6">
        <f t="shared" si="161"/>
        <v>0</v>
      </c>
      <c r="S135" s="6">
        <f t="shared" si="161"/>
        <v>625176</v>
      </c>
      <c r="T135" s="6">
        <f t="shared" si="161"/>
        <v>112913</v>
      </c>
      <c r="U135" s="6">
        <f t="shared" ref="U135:Z135" si="162">U137+U155+U169+U148</f>
        <v>-1009</v>
      </c>
      <c r="V135" s="6">
        <f t="shared" si="162"/>
        <v>0</v>
      </c>
      <c r="W135" s="6">
        <f t="shared" si="162"/>
        <v>0</v>
      </c>
      <c r="X135" s="6">
        <f t="shared" si="162"/>
        <v>0</v>
      </c>
      <c r="Y135" s="6">
        <f t="shared" si="162"/>
        <v>624167</v>
      </c>
      <c r="Z135" s="6">
        <f t="shared" si="162"/>
        <v>112913</v>
      </c>
      <c r="AA135" s="6">
        <f t="shared" ref="AA135:AF135" si="163">AA137+AA155+AA169+AA148</f>
        <v>-33</v>
      </c>
      <c r="AB135" s="6">
        <f t="shared" si="163"/>
        <v>0</v>
      </c>
      <c r="AC135" s="6">
        <f t="shared" si="163"/>
        <v>0</v>
      </c>
      <c r="AD135" s="6">
        <f t="shared" si="163"/>
        <v>0</v>
      </c>
      <c r="AE135" s="6">
        <f t="shared" si="163"/>
        <v>624134</v>
      </c>
      <c r="AF135" s="6">
        <f t="shared" si="163"/>
        <v>112913</v>
      </c>
      <c r="AG135" s="6">
        <f t="shared" ref="AG135:AL135" si="164">AG137+AG155+AG169+AG148</f>
        <v>0</v>
      </c>
      <c r="AH135" s="6">
        <f t="shared" si="164"/>
        <v>0</v>
      </c>
      <c r="AI135" s="6">
        <f t="shared" si="164"/>
        <v>0</v>
      </c>
      <c r="AJ135" s="6">
        <f t="shared" si="164"/>
        <v>0</v>
      </c>
      <c r="AK135" s="6">
        <f t="shared" si="164"/>
        <v>624134</v>
      </c>
      <c r="AL135" s="6">
        <f t="shared" si="164"/>
        <v>112913</v>
      </c>
    </row>
    <row r="136" spans="1:38" s="72" customFormat="1" hidden="1">
      <c r="A136" s="70"/>
      <c r="B136" s="27"/>
      <c r="C136" s="27"/>
      <c r="D136" s="27"/>
      <c r="E136" s="27"/>
      <c r="F136" s="27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</row>
    <row r="137" spans="1:38" ht="75" hidden="1">
      <c r="A137" s="33" t="s">
        <v>96</v>
      </c>
      <c r="B137" s="24" t="s">
        <v>150</v>
      </c>
      <c r="C137" s="24" t="s">
        <v>21</v>
      </c>
      <c r="D137" s="24" t="s">
        <v>28</v>
      </c>
      <c r="E137" s="24"/>
      <c r="F137" s="24"/>
      <c r="G137" s="13">
        <f t="shared" ref="G137:AL137" si="165">G138</f>
        <v>72724</v>
      </c>
      <c r="H137" s="13">
        <f t="shared" si="165"/>
        <v>0</v>
      </c>
      <c r="I137" s="13">
        <f t="shared" si="165"/>
        <v>0</v>
      </c>
      <c r="J137" s="13">
        <f t="shared" si="165"/>
        <v>0</v>
      </c>
      <c r="K137" s="13">
        <f t="shared" si="165"/>
        <v>0</v>
      </c>
      <c r="L137" s="13">
        <f t="shared" si="165"/>
        <v>0</v>
      </c>
      <c r="M137" s="13">
        <f t="shared" si="165"/>
        <v>72724</v>
      </c>
      <c r="N137" s="13">
        <f t="shared" si="165"/>
        <v>0</v>
      </c>
      <c r="O137" s="13">
        <f t="shared" si="165"/>
        <v>0</v>
      </c>
      <c r="P137" s="13">
        <f t="shared" si="165"/>
        <v>0</v>
      </c>
      <c r="Q137" s="13">
        <f t="shared" si="165"/>
        <v>0</v>
      </c>
      <c r="R137" s="13">
        <f t="shared" si="165"/>
        <v>0</v>
      </c>
      <c r="S137" s="13">
        <f t="shared" si="165"/>
        <v>72724</v>
      </c>
      <c r="T137" s="13">
        <f t="shared" si="165"/>
        <v>0</v>
      </c>
      <c r="U137" s="13">
        <f t="shared" si="165"/>
        <v>0</v>
      </c>
      <c r="V137" s="13">
        <f t="shared" si="165"/>
        <v>0</v>
      </c>
      <c r="W137" s="13">
        <f t="shared" si="165"/>
        <v>0</v>
      </c>
      <c r="X137" s="13">
        <f t="shared" si="165"/>
        <v>0</v>
      </c>
      <c r="Y137" s="13">
        <f t="shared" si="165"/>
        <v>72724</v>
      </c>
      <c r="Z137" s="13">
        <f t="shared" si="165"/>
        <v>0</v>
      </c>
      <c r="AA137" s="13">
        <f t="shared" si="165"/>
        <v>0</v>
      </c>
      <c r="AB137" s="13">
        <f t="shared" si="165"/>
        <v>0</v>
      </c>
      <c r="AC137" s="13">
        <f t="shared" si="165"/>
        <v>0</v>
      </c>
      <c r="AD137" s="13">
        <f t="shared" si="165"/>
        <v>0</v>
      </c>
      <c r="AE137" s="13">
        <f t="shared" si="165"/>
        <v>72724</v>
      </c>
      <c r="AF137" s="13">
        <f t="shared" si="165"/>
        <v>0</v>
      </c>
      <c r="AG137" s="13">
        <f t="shared" si="165"/>
        <v>0</v>
      </c>
      <c r="AH137" s="13">
        <f t="shared" si="165"/>
        <v>0</v>
      </c>
      <c r="AI137" s="13">
        <f t="shared" si="165"/>
        <v>0</v>
      </c>
      <c r="AJ137" s="13">
        <f t="shared" si="165"/>
        <v>0</v>
      </c>
      <c r="AK137" s="13">
        <f t="shared" si="165"/>
        <v>72724</v>
      </c>
      <c r="AL137" s="13">
        <f t="shared" si="165"/>
        <v>0</v>
      </c>
    </row>
    <row r="138" spans="1:38" ht="49.5" hidden="1">
      <c r="A138" s="28" t="s">
        <v>426</v>
      </c>
      <c r="B138" s="30">
        <v>902</v>
      </c>
      <c r="C138" s="30" t="s">
        <v>21</v>
      </c>
      <c r="D138" s="30" t="s">
        <v>28</v>
      </c>
      <c r="E138" s="30" t="s">
        <v>73</v>
      </c>
      <c r="F138" s="31"/>
      <c r="G138" s="11">
        <f t="shared" ref="G138" si="166">G140</f>
        <v>72724</v>
      </c>
      <c r="H138" s="11">
        <f t="shared" ref="H138:N138" si="167">H140</f>
        <v>0</v>
      </c>
      <c r="I138" s="11">
        <f t="shared" si="167"/>
        <v>0</v>
      </c>
      <c r="J138" s="11">
        <f t="shared" si="167"/>
        <v>0</v>
      </c>
      <c r="K138" s="11">
        <f t="shared" si="167"/>
        <v>0</v>
      </c>
      <c r="L138" s="11">
        <f t="shared" si="167"/>
        <v>0</v>
      </c>
      <c r="M138" s="11">
        <f t="shared" si="167"/>
        <v>72724</v>
      </c>
      <c r="N138" s="11">
        <f t="shared" si="167"/>
        <v>0</v>
      </c>
      <c r="O138" s="11">
        <f t="shared" ref="O138:T138" si="168">O140</f>
        <v>0</v>
      </c>
      <c r="P138" s="11">
        <f t="shared" si="168"/>
        <v>0</v>
      </c>
      <c r="Q138" s="11">
        <f t="shared" si="168"/>
        <v>0</v>
      </c>
      <c r="R138" s="11">
        <f t="shared" si="168"/>
        <v>0</v>
      </c>
      <c r="S138" s="11">
        <f t="shared" si="168"/>
        <v>72724</v>
      </c>
      <c r="T138" s="11">
        <f t="shared" si="168"/>
        <v>0</v>
      </c>
      <c r="U138" s="11">
        <f t="shared" ref="U138:Z138" si="169">U140</f>
        <v>0</v>
      </c>
      <c r="V138" s="11">
        <f t="shared" si="169"/>
        <v>0</v>
      </c>
      <c r="W138" s="11">
        <f t="shared" si="169"/>
        <v>0</v>
      </c>
      <c r="X138" s="11">
        <f t="shared" si="169"/>
        <v>0</v>
      </c>
      <c r="Y138" s="11">
        <f t="shared" si="169"/>
        <v>72724</v>
      </c>
      <c r="Z138" s="11">
        <f t="shared" si="169"/>
        <v>0</v>
      </c>
      <c r="AA138" s="11">
        <f t="shared" ref="AA138:AF138" si="170">AA140</f>
        <v>0</v>
      </c>
      <c r="AB138" s="11">
        <f t="shared" si="170"/>
        <v>0</v>
      </c>
      <c r="AC138" s="11">
        <f t="shared" si="170"/>
        <v>0</v>
      </c>
      <c r="AD138" s="11">
        <f t="shared" si="170"/>
        <v>0</v>
      </c>
      <c r="AE138" s="11">
        <f t="shared" si="170"/>
        <v>72724</v>
      </c>
      <c r="AF138" s="11">
        <f t="shared" si="170"/>
        <v>0</v>
      </c>
      <c r="AG138" s="11">
        <f t="shared" ref="AG138:AL138" si="171">AG140</f>
        <v>0</v>
      </c>
      <c r="AH138" s="11">
        <f t="shared" si="171"/>
        <v>0</v>
      </c>
      <c r="AI138" s="11">
        <f t="shared" si="171"/>
        <v>0</v>
      </c>
      <c r="AJ138" s="11">
        <f t="shared" si="171"/>
        <v>0</v>
      </c>
      <c r="AK138" s="11">
        <f t="shared" si="171"/>
        <v>72724</v>
      </c>
      <c r="AL138" s="11">
        <f t="shared" si="171"/>
        <v>0</v>
      </c>
    </row>
    <row r="139" spans="1:38" ht="33" hidden="1">
      <c r="A139" s="25" t="s">
        <v>80</v>
      </c>
      <c r="B139" s="30">
        <v>902</v>
      </c>
      <c r="C139" s="30" t="s">
        <v>21</v>
      </c>
      <c r="D139" s="30" t="s">
        <v>28</v>
      </c>
      <c r="E139" s="30" t="s">
        <v>539</v>
      </c>
      <c r="F139" s="34"/>
      <c r="G139" s="11">
        <f t="shared" ref="G139:AL139" si="172">G140</f>
        <v>72724</v>
      </c>
      <c r="H139" s="11">
        <f t="shared" si="172"/>
        <v>0</v>
      </c>
      <c r="I139" s="11">
        <f t="shared" si="172"/>
        <v>0</v>
      </c>
      <c r="J139" s="11">
        <f t="shared" si="172"/>
        <v>0</v>
      </c>
      <c r="K139" s="11">
        <f t="shared" si="172"/>
        <v>0</v>
      </c>
      <c r="L139" s="11">
        <f t="shared" si="172"/>
        <v>0</v>
      </c>
      <c r="M139" s="11">
        <f t="shared" si="172"/>
        <v>72724</v>
      </c>
      <c r="N139" s="11">
        <f t="shared" si="172"/>
        <v>0</v>
      </c>
      <c r="O139" s="11">
        <f t="shared" si="172"/>
        <v>0</v>
      </c>
      <c r="P139" s="11">
        <f t="shared" si="172"/>
        <v>0</v>
      </c>
      <c r="Q139" s="11">
        <f t="shared" si="172"/>
        <v>0</v>
      </c>
      <c r="R139" s="11">
        <f t="shared" si="172"/>
        <v>0</v>
      </c>
      <c r="S139" s="11">
        <f t="shared" si="172"/>
        <v>72724</v>
      </c>
      <c r="T139" s="11">
        <f t="shared" si="172"/>
        <v>0</v>
      </c>
      <c r="U139" s="11">
        <f t="shared" si="172"/>
        <v>0</v>
      </c>
      <c r="V139" s="11">
        <f t="shared" si="172"/>
        <v>0</v>
      </c>
      <c r="W139" s="11">
        <f t="shared" si="172"/>
        <v>0</v>
      </c>
      <c r="X139" s="11">
        <f t="shared" si="172"/>
        <v>0</v>
      </c>
      <c r="Y139" s="11">
        <f t="shared" si="172"/>
        <v>72724</v>
      </c>
      <c r="Z139" s="11">
        <f t="shared" si="172"/>
        <v>0</v>
      </c>
      <c r="AA139" s="11">
        <f t="shared" si="172"/>
        <v>0</v>
      </c>
      <c r="AB139" s="11">
        <f t="shared" si="172"/>
        <v>0</v>
      </c>
      <c r="AC139" s="11">
        <f t="shared" si="172"/>
        <v>0</v>
      </c>
      <c r="AD139" s="11">
        <f t="shared" si="172"/>
        <v>0</v>
      </c>
      <c r="AE139" s="11">
        <f t="shared" si="172"/>
        <v>72724</v>
      </c>
      <c r="AF139" s="11">
        <f t="shared" si="172"/>
        <v>0</v>
      </c>
      <c r="AG139" s="11">
        <f t="shared" si="172"/>
        <v>0</v>
      </c>
      <c r="AH139" s="11">
        <f t="shared" si="172"/>
        <v>0</v>
      </c>
      <c r="AI139" s="11">
        <f t="shared" si="172"/>
        <v>0</v>
      </c>
      <c r="AJ139" s="11">
        <f t="shared" si="172"/>
        <v>0</v>
      </c>
      <c r="AK139" s="11">
        <f t="shared" si="172"/>
        <v>72724</v>
      </c>
      <c r="AL139" s="11">
        <f t="shared" si="172"/>
        <v>0</v>
      </c>
    </row>
    <row r="140" spans="1:38" hidden="1">
      <c r="A140" s="25" t="s">
        <v>89</v>
      </c>
      <c r="B140" s="30">
        <v>902</v>
      </c>
      <c r="C140" s="30" t="s">
        <v>21</v>
      </c>
      <c r="D140" s="30" t="s">
        <v>28</v>
      </c>
      <c r="E140" s="30" t="s">
        <v>541</v>
      </c>
      <c r="F140" s="34"/>
      <c r="G140" s="9">
        <f t="shared" ref="G140" si="173">G141+G143+G145</f>
        <v>72724</v>
      </c>
      <c r="H140" s="9">
        <f t="shared" ref="H140:N140" si="174">H141+H143+H145</f>
        <v>0</v>
      </c>
      <c r="I140" s="9">
        <f t="shared" si="174"/>
        <v>0</v>
      </c>
      <c r="J140" s="9">
        <f t="shared" si="174"/>
        <v>0</v>
      </c>
      <c r="K140" s="9">
        <f t="shared" si="174"/>
        <v>0</v>
      </c>
      <c r="L140" s="9">
        <f t="shared" si="174"/>
        <v>0</v>
      </c>
      <c r="M140" s="9">
        <f t="shared" si="174"/>
        <v>72724</v>
      </c>
      <c r="N140" s="9">
        <f t="shared" si="174"/>
        <v>0</v>
      </c>
      <c r="O140" s="9">
        <f t="shared" ref="O140:T140" si="175">O141+O143+O145</f>
        <v>0</v>
      </c>
      <c r="P140" s="9">
        <f t="shared" si="175"/>
        <v>0</v>
      </c>
      <c r="Q140" s="9">
        <f t="shared" si="175"/>
        <v>0</v>
      </c>
      <c r="R140" s="9">
        <f t="shared" si="175"/>
        <v>0</v>
      </c>
      <c r="S140" s="9">
        <f t="shared" si="175"/>
        <v>72724</v>
      </c>
      <c r="T140" s="9">
        <f t="shared" si="175"/>
        <v>0</v>
      </c>
      <c r="U140" s="9">
        <f t="shared" ref="U140:Z140" si="176">U141+U143+U145</f>
        <v>0</v>
      </c>
      <c r="V140" s="9">
        <f t="shared" si="176"/>
        <v>0</v>
      </c>
      <c r="W140" s="9">
        <f t="shared" si="176"/>
        <v>0</v>
      </c>
      <c r="X140" s="9">
        <f t="shared" si="176"/>
        <v>0</v>
      </c>
      <c r="Y140" s="9">
        <f t="shared" si="176"/>
        <v>72724</v>
      </c>
      <c r="Z140" s="9">
        <f t="shared" si="176"/>
        <v>0</v>
      </c>
      <c r="AA140" s="9">
        <f t="shared" ref="AA140:AF140" si="177">AA141+AA143+AA145</f>
        <v>0</v>
      </c>
      <c r="AB140" s="9">
        <f t="shared" si="177"/>
        <v>0</v>
      </c>
      <c r="AC140" s="9">
        <f t="shared" si="177"/>
        <v>0</v>
      </c>
      <c r="AD140" s="9">
        <f t="shared" si="177"/>
        <v>0</v>
      </c>
      <c r="AE140" s="9">
        <f t="shared" si="177"/>
        <v>72724</v>
      </c>
      <c r="AF140" s="9">
        <f t="shared" si="177"/>
        <v>0</v>
      </c>
      <c r="AG140" s="9">
        <f t="shared" ref="AG140:AL140" si="178">AG141+AG143+AG145</f>
        <v>0</v>
      </c>
      <c r="AH140" s="9">
        <f t="shared" si="178"/>
        <v>0</v>
      </c>
      <c r="AI140" s="9">
        <f t="shared" si="178"/>
        <v>0</v>
      </c>
      <c r="AJ140" s="9">
        <f t="shared" si="178"/>
        <v>0</v>
      </c>
      <c r="AK140" s="9">
        <f t="shared" si="178"/>
        <v>72724</v>
      </c>
      <c r="AL140" s="9">
        <f t="shared" si="178"/>
        <v>0</v>
      </c>
    </row>
    <row r="141" spans="1:38" ht="66" hidden="1">
      <c r="A141" s="25" t="s">
        <v>447</v>
      </c>
      <c r="B141" s="30">
        <v>902</v>
      </c>
      <c r="C141" s="30" t="s">
        <v>21</v>
      </c>
      <c r="D141" s="30" t="s">
        <v>28</v>
      </c>
      <c r="E141" s="30" t="s">
        <v>541</v>
      </c>
      <c r="F141" s="31">
        <v>100</v>
      </c>
      <c r="G141" s="11">
        <f t="shared" ref="G141:AL141" si="179">G142</f>
        <v>66243</v>
      </c>
      <c r="H141" s="11">
        <f t="shared" si="179"/>
        <v>0</v>
      </c>
      <c r="I141" s="11">
        <f t="shared" si="179"/>
        <v>0</v>
      </c>
      <c r="J141" s="11">
        <f t="shared" si="179"/>
        <v>0</v>
      </c>
      <c r="K141" s="11">
        <f t="shared" si="179"/>
        <v>0</v>
      </c>
      <c r="L141" s="11">
        <f t="shared" si="179"/>
        <v>0</v>
      </c>
      <c r="M141" s="11">
        <f t="shared" si="179"/>
        <v>66243</v>
      </c>
      <c r="N141" s="11">
        <f t="shared" si="179"/>
        <v>0</v>
      </c>
      <c r="O141" s="11">
        <f t="shared" si="179"/>
        <v>0</v>
      </c>
      <c r="P141" s="11">
        <f t="shared" si="179"/>
        <v>0</v>
      </c>
      <c r="Q141" s="11">
        <f t="shared" si="179"/>
        <v>0</v>
      </c>
      <c r="R141" s="11">
        <f t="shared" si="179"/>
        <v>0</v>
      </c>
      <c r="S141" s="11">
        <f t="shared" si="179"/>
        <v>66243</v>
      </c>
      <c r="T141" s="11">
        <f t="shared" si="179"/>
        <v>0</v>
      </c>
      <c r="U141" s="11">
        <f t="shared" si="179"/>
        <v>0</v>
      </c>
      <c r="V141" s="11">
        <f t="shared" si="179"/>
        <v>0</v>
      </c>
      <c r="W141" s="11">
        <f t="shared" si="179"/>
        <v>0</v>
      </c>
      <c r="X141" s="11">
        <f t="shared" si="179"/>
        <v>0</v>
      </c>
      <c r="Y141" s="11">
        <f t="shared" si="179"/>
        <v>66243</v>
      </c>
      <c r="Z141" s="11">
        <f t="shared" si="179"/>
        <v>0</v>
      </c>
      <c r="AA141" s="11">
        <f t="shared" si="179"/>
        <v>0</v>
      </c>
      <c r="AB141" s="11">
        <f t="shared" si="179"/>
        <v>0</v>
      </c>
      <c r="AC141" s="11">
        <f t="shared" si="179"/>
        <v>0</v>
      </c>
      <c r="AD141" s="11">
        <f t="shared" si="179"/>
        <v>0</v>
      </c>
      <c r="AE141" s="11">
        <f t="shared" si="179"/>
        <v>66243</v>
      </c>
      <c r="AF141" s="11">
        <f t="shared" si="179"/>
        <v>0</v>
      </c>
      <c r="AG141" s="11">
        <f t="shared" si="179"/>
        <v>0</v>
      </c>
      <c r="AH141" s="11">
        <f t="shared" si="179"/>
        <v>0</v>
      </c>
      <c r="AI141" s="11">
        <f t="shared" si="179"/>
        <v>0</v>
      </c>
      <c r="AJ141" s="11">
        <f t="shared" si="179"/>
        <v>0</v>
      </c>
      <c r="AK141" s="11">
        <f t="shared" si="179"/>
        <v>66243</v>
      </c>
      <c r="AL141" s="11">
        <f t="shared" si="179"/>
        <v>0</v>
      </c>
    </row>
    <row r="142" spans="1:38" ht="33" hidden="1">
      <c r="A142" s="25" t="s">
        <v>85</v>
      </c>
      <c r="B142" s="30">
        <v>902</v>
      </c>
      <c r="C142" s="30" t="s">
        <v>21</v>
      </c>
      <c r="D142" s="30" t="s">
        <v>28</v>
      </c>
      <c r="E142" s="30" t="s">
        <v>541</v>
      </c>
      <c r="F142" s="31">
        <v>120</v>
      </c>
      <c r="G142" s="9">
        <f>63709+2534</f>
        <v>66243</v>
      </c>
      <c r="H142" s="10"/>
      <c r="I142" s="84"/>
      <c r="J142" s="84"/>
      <c r="K142" s="84"/>
      <c r="L142" s="84"/>
      <c r="M142" s="9">
        <f>G142+I142+J142+K142+L142</f>
        <v>66243</v>
      </c>
      <c r="N142" s="9">
        <f>H142+L142</f>
        <v>0</v>
      </c>
      <c r="O142" s="85"/>
      <c r="P142" s="85"/>
      <c r="Q142" s="85"/>
      <c r="R142" s="85"/>
      <c r="S142" s="9">
        <f>M142+O142+P142+Q142+R142</f>
        <v>66243</v>
      </c>
      <c r="T142" s="9">
        <f>N142+R142</f>
        <v>0</v>
      </c>
      <c r="U142" s="85"/>
      <c r="V142" s="85"/>
      <c r="W142" s="85"/>
      <c r="X142" s="85"/>
      <c r="Y142" s="9">
        <f>S142+U142+V142+W142+X142</f>
        <v>66243</v>
      </c>
      <c r="Z142" s="9">
        <f>T142+X142</f>
        <v>0</v>
      </c>
      <c r="AA142" s="85"/>
      <c r="AB142" s="85"/>
      <c r="AC142" s="85"/>
      <c r="AD142" s="85"/>
      <c r="AE142" s="9">
        <f>Y142+AA142+AB142+AC142+AD142</f>
        <v>66243</v>
      </c>
      <c r="AF142" s="9">
        <f>Z142+AD142</f>
        <v>0</v>
      </c>
      <c r="AG142" s="85"/>
      <c r="AH142" s="85"/>
      <c r="AI142" s="85"/>
      <c r="AJ142" s="85"/>
      <c r="AK142" s="9">
        <f>AE142+AG142+AH142+AI142+AJ142</f>
        <v>66243</v>
      </c>
      <c r="AL142" s="9">
        <f>AF142+AJ142</f>
        <v>0</v>
      </c>
    </row>
    <row r="143" spans="1:38" ht="33" hidden="1">
      <c r="A143" s="25" t="s">
        <v>242</v>
      </c>
      <c r="B143" s="30">
        <v>902</v>
      </c>
      <c r="C143" s="30" t="s">
        <v>21</v>
      </c>
      <c r="D143" s="30" t="s">
        <v>28</v>
      </c>
      <c r="E143" s="30" t="s">
        <v>541</v>
      </c>
      <c r="F143" s="31">
        <v>200</v>
      </c>
      <c r="G143" s="11">
        <f t="shared" ref="G143:AL143" si="180">G144</f>
        <v>6480</v>
      </c>
      <c r="H143" s="11">
        <f t="shared" si="180"/>
        <v>0</v>
      </c>
      <c r="I143" s="11">
        <f t="shared" si="180"/>
        <v>0</v>
      </c>
      <c r="J143" s="11">
        <f t="shared" si="180"/>
        <v>0</v>
      </c>
      <c r="K143" s="11">
        <f t="shared" si="180"/>
        <v>0</v>
      </c>
      <c r="L143" s="11">
        <f t="shared" si="180"/>
        <v>0</v>
      </c>
      <c r="M143" s="11">
        <f t="shared" si="180"/>
        <v>6480</v>
      </c>
      <c r="N143" s="11">
        <f t="shared" si="180"/>
        <v>0</v>
      </c>
      <c r="O143" s="11">
        <f t="shared" si="180"/>
        <v>0</v>
      </c>
      <c r="P143" s="11">
        <f t="shared" si="180"/>
        <v>0</v>
      </c>
      <c r="Q143" s="11">
        <f t="shared" si="180"/>
        <v>0</v>
      </c>
      <c r="R143" s="11">
        <f t="shared" si="180"/>
        <v>0</v>
      </c>
      <c r="S143" s="11">
        <f t="shared" si="180"/>
        <v>6480</v>
      </c>
      <c r="T143" s="11">
        <f t="shared" si="180"/>
        <v>0</v>
      </c>
      <c r="U143" s="11">
        <f t="shared" si="180"/>
        <v>0</v>
      </c>
      <c r="V143" s="11">
        <f t="shared" si="180"/>
        <v>0</v>
      </c>
      <c r="W143" s="11">
        <f t="shared" si="180"/>
        <v>0</v>
      </c>
      <c r="X143" s="11">
        <f t="shared" si="180"/>
        <v>0</v>
      </c>
      <c r="Y143" s="11">
        <f t="shared" si="180"/>
        <v>6480</v>
      </c>
      <c r="Z143" s="11">
        <f t="shared" si="180"/>
        <v>0</v>
      </c>
      <c r="AA143" s="11">
        <f t="shared" si="180"/>
        <v>0</v>
      </c>
      <c r="AB143" s="11">
        <f t="shared" si="180"/>
        <v>0</v>
      </c>
      <c r="AC143" s="11">
        <f t="shared" si="180"/>
        <v>0</v>
      </c>
      <c r="AD143" s="11">
        <f t="shared" si="180"/>
        <v>0</v>
      </c>
      <c r="AE143" s="11">
        <f t="shared" si="180"/>
        <v>6480</v>
      </c>
      <c r="AF143" s="11">
        <f t="shared" si="180"/>
        <v>0</v>
      </c>
      <c r="AG143" s="11">
        <f t="shared" si="180"/>
        <v>0</v>
      </c>
      <c r="AH143" s="11">
        <f t="shared" si="180"/>
        <v>0</v>
      </c>
      <c r="AI143" s="11">
        <f t="shared" si="180"/>
        <v>0</v>
      </c>
      <c r="AJ143" s="11">
        <f t="shared" si="180"/>
        <v>0</v>
      </c>
      <c r="AK143" s="11">
        <f t="shared" si="180"/>
        <v>6480</v>
      </c>
      <c r="AL143" s="11">
        <f t="shared" si="180"/>
        <v>0</v>
      </c>
    </row>
    <row r="144" spans="1:38" ht="33" hidden="1">
      <c r="A144" s="25" t="s">
        <v>36</v>
      </c>
      <c r="B144" s="30">
        <v>902</v>
      </c>
      <c r="C144" s="30" t="s">
        <v>21</v>
      </c>
      <c r="D144" s="30" t="s">
        <v>28</v>
      </c>
      <c r="E144" s="30" t="s">
        <v>541</v>
      </c>
      <c r="F144" s="31">
        <v>240</v>
      </c>
      <c r="G144" s="9">
        <v>6480</v>
      </c>
      <c r="H144" s="10"/>
      <c r="I144" s="84"/>
      <c r="J144" s="84"/>
      <c r="K144" s="84"/>
      <c r="L144" s="84"/>
      <c r="M144" s="9">
        <f>G144+I144+J144+K144+L144</f>
        <v>6480</v>
      </c>
      <c r="N144" s="9">
        <f>H144+L144</f>
        <v>0</v>
      </c>
      <c r="O144" s="85"/>
      <c r="P144" s="85"/>
      <c r="Q144" s="85"/>
      <c r="R144" s="85"/>
      <c r="S144" s="9">
        <f>M144+O144+P144+Q144+R144</f>
        <v>6480</v>
      </c>
      <c r="T144" s="9">
        <f>N144+R144</f>
        <v>0</v>
      </c>
      <c r="U144" s="85"/>
      <c r="V144" s="85"/>
      <c r="W144" s="85"/>
      <c r="X144" s="85"/>
      <c r="Y144" s="9">
        <f>S144+U144+V144+W144+X144</f>
        <v>6480</v>
      </c>
      <c r="Z144" s="9">
        <f>T144+X144</f>
        <v>0</v>
      </c>
      <c r="AA144" s="85"/>
      <c r="AB144" s="85"/>
      <c r="AC144" s="85"/>
      <c r="AD144" s="85"/>
      <c r="AE144" s="9">
        <f>Y144+AA144+AB144+AC144+AD144</f>
        <v>6480</v>
      </c>
      <c r="AF144" s="9">
        <f>Z144+AD144</f>
        <v>0</v>
      </c>
      <c r="AG144" s="85"/>
      <c r="AH144" s="85"/>
      <c r="AI144" s="85"/>
      <c r="AJ144" s="85"/>
      <c r="AK144" s="9">
        <f>AE144+AG144+AH144+AI144+AJ144</f>
        <v>6480</v>
      </c>
      <c r="AL144" s="9">
        <f>AF144+AJ144</f>
        <v>0</v>
      </c>
    </row>
    <row r="145" spans="1:38" hidden="1">
      <c r="A145" s="25" t="s">
        <v>65</v>
      </c>
      <c r="B145" s="30">
        <v>902</v>
      </c>
      <c r="C145" s="30" t="s">
        <v>21</v>
      </c>
      <c r="D145" s="30" t="s">
        <v>28</v>
      </c>
      <c r="E145" s="30" t="s">
        <v>541</v>
      </c>
      <c r="F145" s="31">
        <v>800</v>
      </c>
      <c r="G145" s="9">
        <f t="shared" ref="G145:AL145" si="181">G146</f>
        <v>1</v>
      </c>
      <c r="H145" s="9">
        <f t="shared" si="181"/>
        <v>0</v>
      </c>
      <c r="I145" s="9">
        <f t="shared" si="181"/>
        <v>0</v>
      </c>
      <c r="J145" s="9">
        <f t="shared" si="181"/>
        <v>0</v>
      </c>
      <c r="K145" s="9">
        <f t="shared" si="181"/>
        <v>0</v>
      </c>
      <c r="L145" s="9">
        <f t="shared" si="181"/>
        <v>0</v>
      </c>
      <c r="M145" s="9">
        <f t="shared" si="181"/>
        <v>1</v>
      </c>
      <c r="N145" s="9">
        <f t="shared" si="181"/>
        <v>0</v>
      </c>
      <c r="O145" s="9">
        <f t="shared" si="181"/>
        <v>0</v>
      </c>
      <c r="P145" s="9">
        <f t="shared" si="181"/>
        <v>0</v>
      </c>
      <c r="Q145" s="9">
        <f t="shared" si="181"/>
        <v>0</v>
      </c>
      <c r="R145" s="9">
        <f t="shared" si="181"/>
        <v>0</v>
      </c>
      <c r="S145" s="9">
        <f t="shared" si="181"/>
        <v>1</v>
      </c>
      <c r="T145" s="9">
        <f t="shared" si="181"/>
        <v>0</v>
      </c>
      <c r="U145" s="9">
        <f t="shared" si="181"/>
        <v>0</v>
      </c>
      <c r="V145" s="9">
        <f t="shared" si="181"/>
        <v>0</v>
      </c>
      <c r="W145" s="9">
        <f t="shared" si="181"/>
        <v>0</v>
      </c>
      <c r="X145" s="9">
        <f t="shared" si="181"/>
        <v>0</v>
      </c>
      <c r="Y145" s="9">
        <f t="shared" si="181"/>
        <v>1</v>
      </c>
      <c r="Z145" s="9">
        <f t="shared" si="181"/>
        <v>0</v>
      </c>
      <c r="AA145" s="9">
        <f t="shared" si="181"/>
        <v>0</v>
      </c>
      <c r="AB145" s="9">
        <f t="shared" si="181"/>
        <v>0</v>
      </c>
      <c r="AC145" s="9">
        <f t="shared" si="181"/>
        <v>0</v>
      </c>
      <c r="AD145" s="9">
        <f t="shared" si="181"/>
        <v>0</v>
      </c>
      <c r="AE145" s="9">
        <f t="shared" si="181"/>
        <v>1</v>
      </c>
      <c r="AF145" s="9">
        <f t="shared" si="181"/>
        <v>0</v>
      </c>
      <c r="AG145" s="9">
        <f t="shared" si="181"/>
        <v>0</v>
      </c>
      <c r="AH145" s="9">
        <f t="shared" si="181"/>
        <v>0</v>
      </c>
      <c r="AI145" s="9">
        <f t="shared" si="181"/>
        <v>0</v>
      </c>
      <c r="AJ145" s="9">
        <f t="shared" si="181"/>
        <v>0</v>
      </c>
      <c r="AK145" s="9">
        <f t="shared" si="181"/>
        <v>1</v>
      </c>
      <c r="AL145" s="9">
        <f t="shared" si="181"/>
        <v>0</v>
      </c>
    </row>
    <row r="146" spans="1:38" hidden="1">
      <c r="A146" s="25" t="s">
        <v>67</v>
      </c>
      <c r="B146" s="30">
        <v>902</v>
      </c>
      <c r="C146" s="30" t="s">
        <v>21</v>
      </c>
      <c r="D146" s="30" t="s">
        <v>28</v>
      </c>
      <c r="E146" s="30" t="s">
        <v>541</v>
      </c>
      <c r="F146" s="31">
        <v>850</v>
      </c>
      <c r="G146" s="9">
        <v>1</v>
      </c>
      <c r="H146" s="10"/>
      <c r="I146" s="84"/>
      <c r="J146" s="84"/>
      <c r="K146" s="84"/>
      <c r="L146" s="84"/>
      <c r="M146" s="9">
        <f>G146+I146+J146+K146+L146</f>
        <v>1</v>
      </c>
      <c r="N146" s="9">
        <f>H146+L146</f>
        <v>0</v>
      </c>
      <c r="O146" s="85"/>
      <c r="P146" s="85"/>
      <c r="Q146" s="85"/>
      <c r="R146" s="85"/>
      <c r="S146" s="9">
        <f>M146+O146+P146+Q146+R146</f>
        <v>1</v>
      </c>
      <c r="T146" s="9">
        <f>N146+R146</f>
        <v>0</v>
      </c>
      <c r="U146" s="85"/>
      <c r="V146" s="85"/>
      <c r="W146" s="85"/>
      <c r="X146" s="85"/>
      <c r="Y146" s="9">
        <f>S146+U146+V146+W146+X146</f>
        <v>1</v>
      </c>
      <c r="Z146" s="9">
        <f>T146+X146</f>
        <v>0</v>
      </c>
      <c r="AA146" s="85"/>
      <c r="AB146" s="85"/>
      <c r="AC146" s="85"/>
      <c r="AD146" s="85"/>
      <c r="AE146" s="9">
        <f>Y146+AA146+AB146+AC146+AD146</f>
        <v>1</v>
      </c>
      <c r="AF146" s="9">
        <f>Z146+AD146</f>
        <v>0</v>
      </c>
      <c r="AG146" s="85"/>
      <c r="AH146" s="85"/>
      <c r="AI146" s="85"/>
      <c r="AJ146" s="85"/>
      <c r="AK146" s="9">
        <f>AE146+AG146+AH146+AI146+AJ146</f>
        <v>1</v>
      </c>
      <c r="AL146" s="9">
        <f>AF146+AJ146</f>
        <v>0</v>
      </c>
    </row>
    <row r="147" spans="1:38" hidden="1">
      <c r="A147" s="25"/>
      <c r="B147" s="30"/>
      <c r="C147" s="30"/>
      <c r="D147" s="30"/>
      <c r="E147" s="30"/>
      <c r="F147" s="31"/>
      <c r="G147" s="9"/>
      <c r="H147" s="10"/>
      <c r="I147" s="84"/>
      <c r="J147" s="84"/>
      <c r="K147" s="84"/>
      <c r="L147" s="84"/>
      <c r="M147" s="84"/>
      <c r="N147" s="84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</row>
    <row r="148" spans="1:38" ht="18.75" hidden="1">
      <c r="A148" s="23" t="s">
        <v>151</v>
      </c>
      <c r="B148" s="35">
        <v>902</v>
      </c>
      <c r="C148" s="35" t="s">
        <v>21</v>
      </c>
      <c r="D148" s="35" t="s">
        <v>152</v>
      </c>
      <c r="E148" s="35"/>
      <c r="F148" s="36"/>
      <c r="G148" s="13">
        <f t="shared" ref="G148" si="182">SUM(G153:G153)</f>
        <v>3000</v>
      </c>
      <c r="H148" s="13">
        <f t="shared" ref="H148:N148" si="183">SUM(H153:H153)</f>
        <v>0</v>
      </c>
      <c r="I148" s="13">
        <f t="shared" si="183"/>
        <v>0</v>
      </c>
      <c r="J148" s="13">
        <f t="shared" si="183"/>
        <v>0</v>
      </c>
      <c r="K148" s="13">
        <f t="shared" si="183"/>
        <v>0</v>
      </c>
      <c r="L148" s="13">
        <f t="shared" si="183"/>
        <v>0</v>
      </c>
      <c r="M148" s="13">
        <f t="shared" si="183"/>
        <v>3000</v>
      </c>
      <c r="N148" s="13">
        <f t="shared" si="183"/>
        <v>0</v>
      </c>
      <c r="O148" s="13">
        <f t="shared" ref="O148:T148" si="184">SUM(O153:O153)</f>
        <v>0</v>
      </c>
      <c r="P148" s="13">
        <f t="shared" si="184"/>
        <v>0</v>
      </c>
      <c r="Q148" s="13">
        <f t="shared" si="184"/>
        <v>0</v>
      </c>
      <c r="R148" s="13">
        <f t="shared" si="184"/>
        <v>0</v>
      </c>
      <c r="S148" s="13">
        <f t="shared" si="184"/>
        <v>3000</v>
      </c>
      <c r="T148" s="13">
        <f t="shared" si="184"/>
        <v>0</v>
      </c>
      <c r="U148" s="13">
        <f t="shared" ref="U148:Z148" si="185">SUM(U153:U153)</f>
        <v>0</v>
      </c>
      <c r="V148" s="13">
        <f t="shared" si="185"/>
        <v>0</v>
      </c>
      <c r="W148" s="13">
        <f t="shared" si="185"/>
        <v>0</v>
      </c>
      <c r="X148" s="13">
        <f t="shared" si="185"/>
        <v>0</v>
      </c>
      <c r="Y148" s="13">
        <f t="shared" si="185"/>
        <v>3000</v>
      </c>
      <c r="Z148" s="13">
        <f t="shared" si="185"/>
        <v>0</v>
      </c>
      <c r="AA148" s="13">
        <f t="shared" ref="AA148:AF148" si="186">SUM(AA153:AA153)</f>
        <v>-33</v>
      </c>
      <c r="AB148" s="13">
        <f t="shared" si="186"/>
        <v>0</v>
      </c>
      <c r="AC148" s="13">
        <f t="shared" si="186"/>
        <v>0</v>
      </c>
      <c r="AD148" s="13">
        <f t="shared" si="186"/>
        <v>0</v>
      </c>
      <c r="AE148" s="13">
        <f t="shared" si="186"/>
        <v>2967</v>
      </c>
      <c r="AF148" s="13">
        <f t="shared" si="186"/>
        <v>0</v>
      </c>
      <c r="AG148" s="13">
        <f t="shared" ref="AG148:AL148" si="187">SUM(AG153:AG153)</f>
        <v>0</v>
      </c>
      <c r="AH148" s="13">
        <f t="shared" si="187"/>
        <v>0</v>
      </c>
      <c r="AI148" s="13">
        <f t="shared" si="187"/>
        <v>0</v>
      </c>
      <c r="AJ148" s="13">
        <f t="shared" si="187"/>
        <v>0</v>
      </c>
      <c r="AK148" s="13">
        <f t="shared" si="187"/>
        <v>2967</v>
      </c>
      <c r="AL148" s="13">
        <f t="shared" si="187"/>
        <v>0</v>
      </c>
    </row>
    <row r="149" spans="1:38" hidden="1">
      <c r="A149" s="25" t="s">
        <v>61</v>
      </c>
      <c r="B149" s="30">
        <v>902</v>
      </c>
      <c r="C149" s="30" t="s">
        <v>21</v>
      </c>
      <c r="D149" s="30" t="s">
        <v>152</v>
      </c>
      <c r="E149" s="30" t="s">
        <v>62</v>
      </c>
      <c r="F149" s="31"/>
      <c r="G149" s="11">
        <f t="shared" ref="G149" si="188">G153</f>
        <v>3000</v>
      </c>
      <c r="H149" s="11">
        <f t="shared" ref="H149:N149" si="189">H153</f>
        <v>0</v>
      </c>
      <c r="I149" s="11">
        <f t="shared" si="189"/>
        <v>0</v>
      </c>
      <c r="J149" s="11">
        <f t="shared" si="189"/>
        <v>0</v>
      </c>
      <c r="K149" s="11">
        <f t="shared" si="189"/>
        <v>0</v>
      </c>
      <c r="L149" s="11">
        <f t="shared" si="189"/>
        <v>0</v>
      </c>
      <c r="M149" s="11">
        <f t="shared" si="189"/>
        <v>3000</v>
      </c>
      <c r="N149" s="11">
        <f t="shared" si="189"/>
        <v>0</v>
      </c>
      <c r="O149" s="11">
        <f t="shared" ref="O149:T149" si="190">O153</f>
        <v>0</v>
      </c>
      <c r="P149" s="11">
        <f t="shared" si="190"/>
        <v>0</v>
      </c>
      <c r="Q149" s="11">
        <f t="shared" si="190"/>
        <v>0</v>
      </c>
      <c r="R149" s="11">
        <f t="shared" si="190"/>
        <v>0</v>
      </c>
      <c r="S149" s="11">
        <f t="shared" si="190"/>
        <v>3000</v>
      </c>
      <c r="T149" s="11">
        <f t="shared" si="190"/>
        <v>0</v>
      </c>
      <c r="U149" s="11">
        <f t="shared" ref="U149:Z149" si="191">U153</f>
        <v>0</v>
      </c>
      <c r="V149" s="11">
        <f t="shared" si="191"/>
        <v>0</v>
      </c>
      <c r="W149" s="11">
        <f t="shared" si="191"/>
        <v>0</v>
      </c>
      <c r="X149" s="11">
        <f t="shared" si="191"/>
        <v>0</v>
      </c>
      <c r="Y149" s="11">
        <f t="shared" si="191"/>
        <v>3000</v>
      </c>
      <c r="Z149" s="11">
        <f t="shared" si="191"/>
        <v>0</v>
      </c>
      <c r="AA149" s="11">
        <f t="shared" ref="AA149:AF149" si="192">AA153</f>
        <v>-33</v>
      </c>
      <c r="AB149" s="11">
        <f t="shared" si="192"/>
        <v>0</v>
      </c>
      <c r="AC149" s="11">
        <f t="shared" si="192"/>
        <v>0</v>
      </c>
      <c r="AD149" s="11">
        <f t="shared" si="192"/>
        <v>0</v>
      </c>
      <c r="AE149" s="11">
        <f t="shared" si="192"/>
        <v>2967</v>
      </c>
      <c r="AF149" s="11">
        <f t="shared" si="192"/>
        <v>0</v>
      </c>
      <c r="AG149" s="11">
        <f t="shared" ref="AG149:AL149" si="193">AG153</f>
        <v>0</v>
      </c>
      <c r="AH149" s="11">
        <f t="shared" si="193"/>
        <v>0</v>
      </c>
      <c r="AI149" s="11">
        <f t="shared" si="193"/>
        <v>0</v>
      </c>
      <c r="AJ149" s="11">
        <f t="shared" si="193"/>
        <v>0</v>
      </c>
      <c r="AK149" s="11">
        <f t="shared" si="193"/>
        <v>2967</v>
      </c>
      <c r="AL149" s="11">
        <f t="shared" si="193"/>
        <v>0</v>
      </c>
    </row>
    <row r="150" spans="1:38" hidden="1">
      <c r="A150" s="25" t="s">
        <v>151</v>
      </c>
      <c r="B150" s="30">
        <v>902</v>
      </c>
      <c r="C150" s="30" t="s">
        <v>21</v>
      </c>
      <c r="D150" s="30" t="s">
        <v>152</v>
      </c>
      <c r="E150" s="30" t="s">
        <v>387</v>
      </c>
      <c r="F150" s="31"/>
      <c r="G150" s="11">
        <f t="shared" ref="G150" si="194">G153</f>
        <v>3000</v>
      </c>
      <c r="H150" s="11">
        <f t="shared" ref="H150:N150" si="195">H153</f>
        <v>0</v>
      </c>
      <c r="I150" s="11">
        <f t="shared" si="195"/>
        <v>0</v>
      </c>
      <c r="J150" s="11">
        <f t="shared" si="195"/>
        <v>0</v>
      </c>
      <c r="K150" s="11">
        <f t="shared" si="195"/>
        <v>0</v>
      </c>
      <c r="L150" s="11">
        <f t="shared" si="195"/>
        <v>0</v>
      </c>
      <c r="M150" s="11">
        <f t="shared" si="195"/>
        <v>3000</v>
      </c>
      <c r="N150" s="11">
        <f t="shared" si="195"/>
        <v>0</v>
      </c>
      <c r="O150" s="11">
        <f t="shared" ref="O150:T150" si="196">O153</f>
        <v>0</v>
      </c>
      <c r="P150" s="11">
        <f t="shared" si="196"/>
        <v>0</v>
      </c>
      <c r="Q150" s="11">
        <f t="shared" si="196"/>
        <v>0</v>
      </c>
      <c r="R150" s="11">
        <f t="shared" si="196"/>
        <v>0</v>
      </c>
      <c r="S150" s="11">
        <f t="shared" si="196"/>
        <v>3000</v>
      </c>
      <c r="T150" s="11">
        <f t="shared" si="196"/>
        <v>0</v>
      </c>
      <c r="U150" s="11">
        <f t="shared" ref="U150:Z150" si="197">U153</f>
        <v>0</v>
      </c>
      <c r="V150" s="11">
        <f t="shared" si="197"/>
        <v>0</v>
      </c>
      <c r="W150" s="11">
        <f t="shared" si="197"/>
        <v>0</v>
      </c>
      <c r="X150" s="11">
        <f t="shared" si="197"/>
        <v>0</v>
      </c>
      <c r="Y150" s="11">
        <f t="shared" si="197"/>
        <v>3000</v>
      </c>
      <c r="Z150" s="11">
        <f t="shared" si="197"/>
        <v>0</v>
      </c>
      <c r="AA150" s="11">
        <f t="shared" ref="AA150:AF150" si="198">AA153</f>
        <v>-33</v>
      </c>
      <c r="AB150" s="11">
        <f t="shared" si="198"/>
        <v>0</v>
      </c>
      <c r="AC150" s="11">
        <f t="shared" si="198"/>
        <v>0</v>
      </c>
      <c r="AD150" s="11">
        <f t="shared" si="198"/>
        <v>0</v>
      </c>
      <c r="AE150" s="11">
        <f t="shared" si="198"/>
        <v>2967</v>
      </c>
      <c r="AF150" s="11">
        <f t="shared" si="198"/>
        <v>0</v>
      </c>
      <c r="AG150" s="11">
        <f t="shared" ref="AG150:AL150" si="199">AG153</f>
        <v>0</v>
      </c>
      <c r="AH150" s="11">
        <f t="shared" si="199"/>
        <v>0</v>
      </c>
      <c r="AI150" s="11">
        <f t="shared" si="199"/>
        <v>0</v>
      </c>
      <c r="AJ150" s="11">
        <f t="shared" si="199"/>
        <v>0</v>
      </c>
      <c r="AK150" s="11">
        <f t="shared" si="199"/>
        <v>2967</v>
      </c>
      <c r="AL150" s="11">
        <f t="shared" si="199"/>
        <v>0</v>
      </c>
    </row>
    <row r="151" spans="1:38" hidden="1">
      <c r="A151" s="25" t="s">
        <v>538</v>
      </c>
      <c r="B151" s="30">
        <v>902</v>
      </c>
      <c r="C151" s="30" t="s">
        <v>21</v>
      </c>
      <c r="D151" s="30" t="s">
        <v>152</v>
      </c>
      <c r="E151" s="30" t="s">
        <v>388</v>
      </c>
      <c r="F151" s="31"/>
      <c r="G151" s="11">
        <f t="shared" ref="G151" si="200">G153</f>
        <v>3000</v>
      </c>
      <c r="H151" s="11">
        <f t="shared" ref="H151:N151" si="201">H153</f>
        <v>0</v>
      </c>
      <c r="I151" s="11">
        <f t="shared" si="201"/>
        <v>0</v>
      </c>
      <c r="J151" s="11">
        <f t="shared" si="201"/>
        <v>0</v>
      </c>
      <c r="K151" s="11">
        <f t="shared" si="201"/>
        <v>0</v>
      </c>
      <c r="L151" s="11">
        <f t="shared" si="201"/>
        <v>0</v>
      </c>
      <c r="M151" s="11">
        <f t="shared" si="201"/>
        <v>3000</v>
      </c>
      <c r="N151" s="11">
        <f t="shared" si="201"/>
        <v>0</v>
      </c>
      <c r="O151" s="11">
        <f t="shared" ref="O151:T151" si="202">O153</f>
        <v>0</v>
      </c>
      <c r="P151" s="11">
        <f t="shared" si="202"/>
        <v>0</v>
      </c>
      <c r="Q151" s="11">
        <f t="shared" si="202"/>
        <v>0</v>
      </c>
      <c r="R151" s="11">
        <f t="shared" si="202"/>
        <v>0</v>
      </c>
      <c r="S151" s="11">
        <f t="shared" si="202"/>
        <v>3000</v>
      </c>
      <c r="T151" s="11">
        <f t="shared" si="202"/>
        <v>0</v>
      </c>
      <c r="U151" s="11">
        <f t="shared" ref="U151:Z151" si="203">U153</f>
        <v>0</v>
      </c>
      <c r="V151" s="11">
        <f t="shared" si="203"/>
        <v>0</v>
      </c>
      <c r="W151" s="11">
        <f t="shared" si="203"/>
        <v>0</v>
      </c>
      <c r="X151" s="11">
        <f t="shared" si="203"/>
        <v>0</v>
      </c>
      <c r="Y151" s="11">
        <f t="shared" si="203"/>
        <v>3000</v>
      </c>
      <c r="Z151" s="11">
        <f t="shared" si="203"/>
        <v>0</v>
      </c>
      <c r="AA151" s="11">
        <f t="shared" ref="AA151:AF151" si="204">AA153</f>
        <v>-33</v>
      </c>
      <c r="AB151" s="11">
        <f t="shared" si="204"/>
        <v>0</v>
      </c>
      <c r="AC151" s="11">
        <f t="shared" si="204"/>
        <v>0</v>
      </c>
      <c r="AD151" s="11">
        <f t="shared" si="204"/>
        <v>0</v>
      </c>
      <c r="AE151" s="11">
        <f t="shared" si="204"/>
        <v>2967</v>
      </c>
      <c r="AF151" s="11">
        <f t="shared" si="204"/>
        <v>0</v>
      </c>
      <c r="AG151" s="11">
        <f t="shared" ref="AG151:AL151" si="205">AG153</f>
        <v>0</v>
      </c>
      <c r="AH151" s="11">
        <f t="shared" si="205"/>
        <v>0</v>
      </c>
      <c r="AI151" s="11">
        <f t="shared" si="205"/>
        <v>0</v>
      </c>
      <c r="AJ151" s="11">
        <f t="shared" si="205"/>
        <v>0</v>
      </c>
      <c r="AK151" s="11">
        <f t="shared" si="205"/>
        <v>2967</v>
      </c>
      <c r="AL151" s="11">
        <f t="shared" si="205"/>
        <v>0</v>
      </c>
    </row>
    <row r="152" spans="1:38" hidden="1">
      <c r="A152" s="25" t="s">
        <v>65</v>
      </c>
      <c r="B152" s="30">
        <v>902</v>
      </c>
      <c r="C152" s="30" t="s">
        <v>21</v>
      </c>
      <c r="D152" s="30" t="s">
        <v>152</v>
      </c>
      <c r="E152" s="30" t="s">
        <v>388</v>
      </c>
      <c r="F152" s="31">
        <v>800</v>
      </c>
      <c r="G152" s="11">
        <f t="shared" ref="G152:AL152" si="206">G153</f>
        <v>3000</v>
      </c>
      <c r="H152" s="11">
        <f t="shared" si="206"/>
        <v>0</v>
      </c>
      <c r="I152" s="11">
        <f t="shared" si="206"/>
        <v>0</v>
      </c>
      <c r="J152" s="11">
        <f t="shared" si="206"/>
        <v>0</v>
      </c>
      <c r="K152" s="11">
        <f t="shared" si="206"/>
        <v>0</v>
      </c>
      <c r="L152" s="11">
        <f t="shared" si="206"/>
        <v>0</v>
      </c>
      <c r="M152" s="11">
        <f t="shared" si="206"/>
        <v>3000</v>
      </c>
      <c r="N152" s="11">
        <f t="shared" si="206"/>
        <v>0</v>
      </c>
      <c r="O152" s="11">
        <f t="shared" si="206"/>
        <v>0</v>
      </c>
      <c r="P152" s="11">
        <f t="shared" si="206"/>
        <v>0</v>
      </c>
      <c r="Q152" s="11">
        <f t="shared" si="206"/>
        <v>0</v>
      </c>
      <c r="R152" s="11">
        <f t="shared" si="206"/>
        <v>0</v>
      </c>
      <c r="S152" s="11">
        <f t="shared" si="206"/>
        <v>3000</v>
      </c>
      <c r="T152" s="11">
        <f t="shared" si="206"/>
        <v>0</v>
      </c>
      <c r="U152" s="11">
        <f t="shared" si="206"/>
        <v>0</v>
      </c>
      <c r="V152" s="11">
        <f t="shared" si="206"/>
        <v>0</v>
      </c>
      <c r="W152" s="11">
        <f t="shared" si="206"/>
        <v>0</v>
      </c>
      <c r="X152" s="11">
        <f t="shared" si="206"/>
        <v>0</v>
      </c>
      <c r="Y152" s="11">
        <f t="shared" si="206"/>
        <v>3000</v>
      </c>
      <c r="Z152" s="11">
        <f t="shared" si="206"/>
        <v>0</v>
      </c>
      <c r="AA152" s="11">
        <f t="shared" si="206"/>
        <v>-33</v>
      </c>
      <c r="AB152" s="11">
        <f t="shared" si="206"/>
        <v>0</v>
      </c>
      <c r="AC152" s="11">
        <f t="shared" si="206"/>
        <v>0</v>
      </c>
      <c r="AD152" s="11">
        <f t="shared" si="206"/>
        <v>0</v>
      </c>
      <c r="AE152" s="11">
        <f t="shared" si="206"/>
        <v>2967</v>
      </c>
      <c r="AF152" s="11">
        <f t="shared" si="206"/>
        <v>0</v>
      </c>
      <c r="AG152" s="11">
        <f t="shared" si="206"/>
        <v>0</v>
      </c>
      <c r="AH152" s="11">
        <f t="shared" si="206"/>
        <v>0</v>
      </c>
      <c r="AI152" s="11">
        <f t="shared" si="206"/>
        <v>0</v>
      </c>
      <c r="AJ152" s="11">
        <f t="shared" si="206"/>
        <v>0</v>
      </c>
      <c r="AK152" s="11">
        <f t="shared" si="206"/>
        <v>2967</v>
      </c>
      <c r="AL152" s="11">
        <f t="shared" si="206"/>
        <v>0</v>
      </c>
    </row>
    <row r="153" spans="1:38" hidden="1">
      <c r="A153" s="25" t="s">
        <v>153</v>
      </c>
      <c r="B153" s="30">
        <v>902</v>
      </c>
      <c r="C153" s="30" t="s">
        <v>21</v>
      </c>
      <c r="D153" s="30" t="s">
        <v>152</v>
      </c>
      <c r="E153" s="30" t="s">
        <v>388</v>
      </c>
      <c r="F153" s="31">
        <v>870</v>
      </c>
      <c r="G153" s="9">
        <v>3000</v>
      </c>
      <c r="H153" s="10"/>
      <c r="I153" s="84"/>
      <c r="J153" s="84"/>
      <c r="K153" s="84"/>
      <c r="L153" s="84"/>
      <c r="M153" s="9">
        <f>G153+I153+J153+K153+L153</f>
        <v>3000</v>
      </c>
      <c r="N153" s="9">
        <f>H153+L153</f>
        <v>0</v>
      </c>
      <c r="O153" s="85"/>
      <c r="P153" s="85"/>
      <c r="Q153" s="85"/>
      <c r="R153" s="85"/>
      <c r="S153" s="9">
        <f>M153+O153+P153+Q153+R153</f>
        <v>3000</v>
      </c>
      <c r="T153" s="9">
        <f>N153+R153</f>
        <v>0</v>
      </c>
      <c r="U153" s="85"/>
      <c r="V153" s="85"/>
      <c r="W153" s="85"/>
      <c r="X153" s="85"/>
      <c r="Y153" s="9">
        <f>S153+U153+V153+W153+X153</f>
        <v>3000</v>
      </c>
      <c r="Z153" s="9">
        <f>T153+X153</f>
        <v>0</v>
      </c>
      <c r="AA153" s="11">
        <v>-33</v>
      </c>
      <c r="AB153" s="85"/>
      <c r="AC153" s="85"/>
      <c r="AD153" s="85"/>
      <c r="AE153" s="9">
        <f>Y153+AA153+AB153+AC153+AD153</f>
        <v>2967</v>
      </c>
      <c r="AF153" s="9">
        <f>Z153+AD153</f>
        <v>0</v>
      </c>
      <c r="AG153" s="11"/>
      <c r="AH153" s="85"/>
      <c r="AI153" s="85"/>
      <c r="AJ153" s="85"/>
      <c r="AK153" s="9">
        <f>AE153+AG153+AH153+AI153+AJ153</f>
        <v>2967</v>
      </c>
      <c r="AL153" s="9">
        <f>AF153+AJ153</f>
        <v>0</v>
      </c>
    </row>
    <row r="154" spans="1:38" hidden="1">
      <c r="A154" s="25"/>
      <c r="B154" s="30"/>
      <c r="C154" s="30"/>
      <c r="D154" s="30"/>
      <c r="E154" s="30"/>
      <c r="F154" s="31"/>
      <c r="G154" s="9"/>
      <c r="H154" s="10"/>
      <c r="I154" s="84"/>
      <c r="J154" s="84"/>
      <c r="K154" s="84"/>
      <c r="L154" s="84"/>
      <c r="M154" s="84"/>
      <c r="N154" s="84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</row>
    <row r="155" spans="1:38" ht="18.75" hidden="1">
      <c r="A155" s="23" t="s">
        <v>58</v>
      </c>
      <c r="B155" s="35">
        <v>902</v>
      </c>
      <c r="C155" s="35" t="s">
        <v>21</v>
      </c>
      <c r="D155" s="35" t="s">
        <v>59</v>
      </c>
      <c r="E155" s="35"/>
      <c r="F155" s="36"/>
      <c r="G155" s="13">
        <f t="shared" ref="G155:AL155" si="207">G156</f>
        <v>43482</v>
      </c>
      <c r="H155" s="13">
        <f t="shared" si="207"/>
        <v>0</v>
      </c>
      <c r="I155" s="13">
        <f t="shared" si="207"/>
        <v>-260</v>
      </c>
      <c r="J155" s="13">
        <f t="shared" si="207"/>
        <v>0</v>
      </c>
      <c r="K155" s="13">
        <f t="shared" si="207"/>
        <v>0</v>
      </c>
      <c r="L155" s="13">
        <f t="shared" si="207"/>
        <v>0</v>
      </c>
      <c r="M155" s="13">
        <f t="shared" si="207"/>
        <v>43222</v>
      </c>
      <c r="N155" s="13">
        <f t="shared" si="207"/>
        <v>0</v>
      </c>
      <c r="O155" s="13">
        <f t="shared" si="207"/>
        <v>0</v>
      </c>
      <c r="P155" s="13">
        <f t="shared" si="207"/>
        <v>0</v>
      </c>
      <c r="Q155" s="13">
        <f t="shared" si="207"/>
        <v>0</v>
      </c>
      <c r="R155" s="13">
        <f t="shared" si="207"/>
        <v>0</v>
      </c>
      <c r="S155" s="13">
        <f t="shared" si="207"/>
        <v>43222</v>
      </c>
      <c r="T155" s="13">
        <f t="shared" si="207"/>
        <v>0</v>
      </c>
      <c r="U155" s="13">
        <f t="shared" si="207"/>
        <v>0</v>
      </c>
      <c r="V155" s="13">
        <f t="shared" si="207"/>
        <v>0</v>
      </c>
      <c r="W155" s="13">
        <f t="shared" si="207"/>
        <v>0</v>
      </c>
      <c r="X155" s="13">
        <f t="shared" si="207"/>
        <v>0</v>
      </c>
      <c r="Y155" s="13">
        <f t="shared" si="207"/>
        <v>43222</v>
      </c>
      <c r="Z155" s="13">
        <f t="shared" si="207"/>
        <v>0</v>
      </c>
      <c r="AA155" s="13">
        <f t="shared" si="207"/>
        <v>0</v>
      </c>
      <c r="AB155" s="13">
        <f t="shared" si="207"/>
        <v>0</v>
      </c>
      <c r="AC155" s="13">
        <f t="shared" si="207"/>
        <v>0</v>
      </c>
      <c r="AD155" s="13">
        <f t="shared" si="207"/>
        <v>0</v>
      </c>
      <c r="AE155" s="13">
        <f t="shared" si="207"/>
        <v>43222</v>
      </c>
      <c r="AF155" s="13">
        <f t="shared" si="207"/>
        <v>0</v>
      </c>
      <c r="AG155" s="13">
        <f t="shared" si="207"/>
        <v>0</v>
      </c>
      <c r="AH155" s="13">
        <f t="shared" si="207"/>
        <v>0</v>
      </c>
      <c r="AI155" s="13">
        <f t="shared" si="207"/>
        <v>0</v>
      </c>
      <c r="AJ155" s="13">
        <f t="shared" si="207"/>
        <v>0</v>
      </c>
      <c r="AK155" s="13">
        <f t="shared" si="207"/>
        <v>43222</v>
      </c>
      <c r="AL155" s="13">
        <f t="shared" si="207"/>
        <v>0</v>
      </c>
    </row>
    <row r="156" spans="1:38" hidden="1">
      <c r="A156" s="25" t="s">
        <v>61</v>
      </c>
      <c r="B156" s="30">
        <v>902</v>
      </c>
      <c r="C156" s="30" t="s">
        <v>21</v>
      </c>
      <c r="D156" s="30" t="s">
        <v>59</v>
      </c>
      <c r="E156" s="30" t="s">
        <v>62</v>
      </c>
      <c r="F156" s="37"/>
      <c r="G156" s="9">
        <f t="shared" ref="G156" si="208">G157+G164</f>
        <v>43482</v>
      </c>
      <c r="H156" s="9">
        <f t="shared" ref="H156:N156" si="209">H157+H164</f>
        <v>0</v>
      </c>
      <c r="I156" s="9">
        <f t="shared" si="209"/>
        <v>-260</v>
      </c>
      <c r="J156" s="9">
        <f t="shared" si="209"/>
        <v>0</v>
      </c>
      <c r="K156" s="9">
        <f t="shared" si="209"/>
        <v>0</v>
      </c>
      <c r="L156" s="9">
        <f t="shared" si="209"/>
        <v>0</v>
      </c>
      <c r="M156" s="9">
        <f t="shared" si="209"/>
        <v>43222</v>
      </c>
      <c r="N156" s="9">
        <f t="shared" si="209"/>
        <v>0</v>
      </c>
      <c r="O156" s="9">
        <f t="shared" ref="O156:T156" si="210">O157+O164</f>
        <v>0</v>
      </c>
      <c r="P156" s="9">
        <f t="shared" si="210"/>
        <v>0</v>
      </c>
      <c r="Q156" s="9">
        <f t="shared" si="210"/>
        <v>0</v>
      </c>
      <c r="R156" s="9">
        <f t="shared" si="210"/>
        <v>0</v>
      </c>
      <c r="S156" s="9">
        <f t="shared" si="210"/>
        <v>43222</v>
      </c>
      <c r="T156" s="9">
        <f t="shared" si="210"/>
        <v>0</v>
      </c>
      <c r="U156" s="9">
        <f t="shared" ref="U156:Z156" si="211">U157+U164</f>
        <v>0</v>
      </c>
      <c r="V156" s="9">
        <f t="shared" si="211"/>
        <v>0</v>
      </c>
      <c r="W156" s="9">
        <f t="shared" si="211"/>
        <v>0</v>
      </c>
      <c r="X156" s="9">
        <f t="shared" si="211"/>
        <v>0</v>
      </c>
      <c r="Y156" s="9">
        <f t="shared" si="211"/>
        <v>43222</v>
      </c>
      <c r="Z156" s="9">
        <f t="shared" si="211"/>
        <v>0</v>
      </c>
      <c r="AA156" s="9">
        <f t="shared" ref="AA156:AF156" si="212">AA157+AA164</f>
        <v>0</v>
      </c>
      <c r="AB156" s="9">
        <f t="shared" si="212"/>
        <v>0</v>
      </c>
      <c r="AC156" s="9">
        <f t="shared" si="212"/>
        <v>0</v>
      </c>
      <c r="AD156" s="9">
        <f t="shared" si="212"/>
        <v>0</v>
      </c>
      <c r="AE156" s="9">
        <f t="shared" si="212"/>
        <v>43222</v>
      </c>
      <c r="AF156" s="9">
        <f t="shared" si="212"/>
        <v>0</v>
      </c>
      <c r="AG156" s="9">
        <f t="shared" ref="AG156:AL156" si="213">AG157+AG164</f>
        <v>0</v>
      </c>
      <c r="AH156" s="9">
        <f t="shared" si="213"/>
        <v>0</v>
      </c>
      <c r="AI156" s="9">
        <f t="shared" si="213"/>
        <v>0</v>
      </c>
      <c r="AJ156" s="9">
        <f t="shared" si="213"/>
        <v>0</v>
      </c>
      <c r="AK156" s="9">
        <f t="shared" si="213"/>
        <v>43222</v>
      </c>
      <c r="AL156" s="9">
        <f t="shared" si="213"/>
        <v>0</v>
      </c>
    </row>
    <row r="157" spans="1:38" hidden="1">
      <c r="A157" s="25" t="s">
        <v>14</v>
      </c>
      <c r="B157" s="30">
        <v>902</v>
      </c>
      <c r="C157" s="30" t="s">
        <v>21</v>
      </c>
      <c r="D157" s="30" t="s">
        <v>59</v>
      </c>
      <c r="E157" s="30" t="s">
        <v>63</v>
      </c>
      <c r="F157" s="31"/>
      <c r="G157" s="11">
        <f t="shared" ref="G157:AL157" si="214">G158</f>
        <v>43482</v>
      </c>
      <c r="H157" s="11">
        <f t="shared" si="214"/>
        <v>0</v>
      </c>
      <c r="I157" s="11">
        <f t="shared" si="214"/>
        <v>-260</v>
      </c>
      <c r="J157" s="11">
        <f t="shared" si="214"/>
        <v>0</v>
      </c>
      <c r="K157" s="11">
        <f t="shared" si="214"/>
        <v>0</v>
      </c>
      <c r="L157" s="11">
        <f t="shared" si="214"/>
        <v>0</v>
      </c>
      <c r="M157" s="11">
        <f t="shared" si="214"/>
        <v>43222</v>
      </c>
      <c r="N157" s="11">
        <f t="shared" si="214"/>
        <v>0</v>
      </c>
      <c r="O157" s="11">
        <f t="shared" si="214"/>
        <v>0</v>
      </c>
      <c r="P157" s="11">
        <f t="shared" si="214"/>
        <v>0</v>
      </c>
      <c r="Q157" s="11">
        <f t="shared" si="214"/>
        <v>0</v>
      </c>
      <c r="R157" s="11">
        <f t="shared" si="214"/>
        <v>0</v>
      </c>
      <c r="S157" s="11">
        <f t="shared" si="214"/>
        <v>43222</v>
      </c>
      <c r="T157" s="11">
        <f t="shared" si="214"/>
        <v>0</v>
      </c>
      <c r="U157" s="11">
        <f t="shared" si="214"/>
        <v>0</v>
      </c>
      <c r="V157" s="11">
        <f t="shared" si="214"/>
        <v>0</v>
      </c>
      <c r="W157" s="11">
        <f t="shared" si="214"/>
        <v>0</v>
      </c>
      <c r="X157" s="11">
        <f t="shared" si="214"/>
        <v>0</v>
      </c>
      <c r="Y157" s="11">
        <f t="shared" si="214"/>
        <v>43222</v>
      </c>
      <c r="Z157" s="11">
        <f t="shared" si="214"/>
        <v>0</v>
      </c>
      <c r="AA157" s="11">
        <f t="shared" si="214"/>
        <v>0</v>
      </c>
      <c r="AB157" s="11">
        <f t="shared" si="214"/>
        <v>0</v>
      </c>
      <c r="AC157" s="11">
        <f t="shared" si="214"/>
        <v>0</v>
      </c>
      <c r="AD157" s="11">
        <f t="shared" si="214"/>
        <v>0</v>
      </c>
      <c r="AE157" s="11">
        <f t="shared" si="214"/>
        <v>43222</v>
      </c>
      <c r="AF157" s="11">
        <f t="shared" si="214"/>
        <v>0</v>
      </c>
      <c r="AG157" s="11">
        <f t="shared" si="214"/>
        <v>0</v>
      </c>
      <c r="AH157" s="11">
        <f t="shared" si="214"/>
        <v>0</v>
      </c>
      <c r="AI157" s="11">
        <f t="shared" si="214"/>
        <v>0</v>
      </c>
      <c r="AJ157" s="11">
        <f t="shared" si="214"/>
        <v>0</v>
      </c>
      <c r="AK157" s="11">
        <f t="shared" si="214"/>
        <v>43222</v>
      </c>
      <c r="AL157" s="11">
        <f t="shared" si="214"/>
        <v>0</v>
      </c>
    </row>
    <row r="158" spans="1:38" hidden="1">
      <c r="A158" s="25" t="s">
        <v>60</v>
      </c>
      <c r="B158" s="30">
        <v>902</v>
      </c>
      <c r="C158" s="30" t="s">
        <v>21</v>
      </c>
      <c r="D158" s="30" t="s">
        <v>59</v>
      </c>
      <c r="E158" s="30" t="s">
        <v>64</v>
      </c>
      <c r="F158" s="31"/>
      <c r="G158" s="11">
        <f>G161+G159</f>
        <v>43482</v>
      </c>
      <c r="H158" s="11">
        <f t="shared" ref="H158:N158" si="215">H161+H159</f>
        <v>0</v>
      </c>
      <c r="I158" s="11">
        <f t="shared" si="215"/>
        <v>-260</v>
      </c>
      <c r="J158" s="11">
        <f t="shared" si="215"/>
        <v>0</v>
      </c>
      <c r="K158" s="11">
        <f t="shared" si="215"/>
        <v>0</v>
      </c>
      <c r="L158" s="11">
        <f t="shared" si="215"/>
        <v>0</v>
      </c>
      <c r="M158" s="11">
        <f t="shared" si="215"/>
        <v>43222</v>
      </c>
      <c r="N158" s="11">
        <f t="shared" si="215"/>
        <v>0</v>
      </c>
      <c r="O158" s="11">
        <f t="shared" ref="O158:T158" si="216">O161+O159</f>
        <v>0</v>
      </c>
      <c r="P158" s="11">
        <f t="shared" si="216"/>
        <v>0</v>
      </c>
      <c r="Q158" s="11">
        <f t="shared" si="216"/>
        <v>0</v>
      </c>
      <c r="R158" s="11">
        <f t="shared" si="216"/>
        <v>0</v>
      </c>
      <c r="S158" s="11">
        <f t="shared" si="216"/>
        <v>43222</v>
      </c>
      <c r="T158" s="11">
        <f t="shared" si="216"/>
        <v>0</v>
      </c>
      <c r="U158" s="11">
        <f t="shared" ref="U158:Z158" si="217">U161+U159</f>
        <v>0</v>
      </c>
      <c r="V158" s="11">
        <f t="shared" si="217"/>
        <v>0</v>
      </c>
      <c r="W158" s="11">
        <f t="shared" si="217"/>
        <v>0</v>
      </c>
      <c r="X158" s="11">
        <f t="shared" si="217"/>
        <v>0</v>
      </c>
      <c r="Y158" s="11">
        <f t="shared" si="217"/>
        <v>43222</v>
      </c>
      <c r="Z158" s="11">
        <f t="shared" si="217"/>
        <v>0</v>
      </c>
      <c r="AA158" s="11">
        <f t="shared" ref="AA158:AF158" si="218">AA161+AA159</f>
        <v>0</v>
      </c>
      <c r="AB158" s="11">
        <f t="shared" si="218"/>
        <v>0</v>
      </c>
      <c r="AC158" s="11">
        <f t="shared" si="218"/>
        <v>0</v>
      </c>
      <c r="AD158" s="11">
        <f t="shared" si="218"/>
        <v>0</v>
      </c>
      <c r="AE158" s="11">
        <f t="shared" si="218"/>
        <v>43222</v>
      </c>
      <c r="AF158" s="11">
        <f t="shared" si="218"/>
        <v>0</v>
      </c>
      <c r="AG158" s="11">
        <f t="shared" ref="AG158:AL158" si="219">AG161+AG159</f>
        <v>0</v>
      </c>
      <c r="AH158" s="11">
        <f t="shared" si="219"/>
        <v>0</v>
      </c>
      <c r="AI158" s="11">
        <f t="shared" si="219"/>
        <v>0</v>
      </c>
      <c r="AJ158" s="11">
        <f t="shared" si="219"/>
        <v>0</v>
      </c>
      <c r="AK158" s="11">
        <f t="shared" si="219"/>
        <v>43222</v>
      </c>
      <c r="AL158" s="11">
        <f t="shared" si="219"/>
        <v>0</v>
      </c>
    </row>
    <row r="159" spans="1:38" ht="33" hidden="1">
      <c r="A159" s="25" t="s">
        <v>242</v>
      </c>
      <c r="B159" s="30">
        <v>902</v>
      </c>
      <c r="C159" s="30" t="s">
        <v>21</v>
      </c>
      <c r="D159" s="30" t="s">
        <v>59</v>
      </c>
      <c r="E159" s="30" t="s">
        <v>64</v>
      </c>
      <c r="F159" s="31">
        <v>200</v>
      </c>
      <c r="G159" s="11">
        <f t="shared" ref="G159:AL159" si="220">G160</f>
        <v>5682</v>
      </c>
      <c r="H159" s="11">
        <f t="shared" si="220"/>
        <v>0</v>
      </c>
      <c r="I159" s="11">
        <f t="shared" si="220"/>
        <v>0</v>
      </c>
      <c r="J159" s="11">
        <f t="shared" si="220"/>
        <v>0</v>
      </c>
      <c r="K159" s="11">
        <f t="shared" si="220"/>
        <v>0</v>
      </c>
      <c r="L159" s="11">
        <f t="shared" si="220"/>
        <v>0</v>
      </c>
      <c r="M159" s="11">
        <f t="shared" si="220"/>
        <v>5682</v>
      </c>
      <c r="N159" s="11">
        <f t="shared" si="220"/>
        <v>0</v>
      </c>
      <c r="O159" s="11">
        <f t="shared" si="220"/>
        <v>-5682</v>
      </c>
      <c r="P159" s="11">
        <f t="shared" si="220"/>
        <v>0</v>
      </c>
      <c r="Q159" s="11">
        <f t="shared" si="220"/>
        <v>0</v>
      </c>
      <c r="R159" s="11">
        <f t="shared" si="220"/>
        <v>0</v>
      </c>
      <c r="S159" s="11">
        <f t="shared" si="220"/>
        <v>0</v>
      </c>
      <c r="T159" s="11">
        <f t="shared" si="220"/>
        <v>0</v>
      </c>
      <c r="U159" s="11">
        <f t="shared" si="220"/>
        <v>0</v>
      </c>
      <c r="V159" s="11">
        <f t="shared" si="220"/>
        <v>0</v>
      </c>
      <c r="W159" s="11">
        <f t="shared" si="220"/>
        <v>0</v>
      </c>
      <c r="X159" s="11">
        <f t="shared" si="220"/>
        <v>0</v>
      </c>
      <c r="Y159" s="11">
        <f t="shared" si="220"/>
        <v>0</v>
      </c>
      <c r="Z159" s="11">
        <f t="shared" si="220"/>
        <v>0</v>
      </c>
      <c r="AA159" s="11">
        <f t="shared" si="220"/>
        <v>0</v>
      </c>
      <c r="AB159" s="11">
        <f t="shared" si="220"/>
        <v>0</v>
      </c>
      <c r="AC159" s="11">
        <f t="shared" si="220"/>
        <v>0</v>
      </c>
      <c r="AD159" s="11">
        <f t="shared" si="220"/>
        <v>0</v>
      </c>
      <c r="AE159" s="11">
        <f t="shared" si="220"/>
        <v>0</v>
      </c>
      <c r="AF159" s="11">
        <f t="shared" si="220"/>
        <v>0</v>
      </c>
      <c r="AG159" s="11">
        <f t="shared" si="220"/>
        <v>0</v>
      </c>
      <c r="AH159" s="11">
        <f t="shared" si="220"/>
        <v>0</v>
      </c>
      <c r="AI159" s="11">
        <f t="shared" si="220"/>
        <v>0</v>
      </c>
      <c r="AJ159" s="11">
        <f t="shared" si="220"/>
        <v>0</v>
      </c>
      <c r="AK159" s="11">
        <f t="shared" si="220"/>
        <v>0</v>
      </c>
      <c r="AL159" s="11">
        <f t="shared" si="220"/>
        <v>0</v>
      </c>
    </row>
    <row r="160" spans="1:38" ht="33" hidden="1">
      <c r="A160" s="25" t="s">
        <v>36</v>
      </c>
      <c r="B160" s="30">
        <v>902</v>
      </c>
      <c r="C160" s="30" t="s">
        <v>21</v>
      </c>
      <c r="D160" s="30" t="s">
        <v>59</v>
      </c>
      <c r="E160" s="30" t="s">
        <v>64</v>
      </c>
      <c r="F160" s="31">
        <v>240</v>
      </c>
      <c r="G160" s="9">
        <v>5682</v>
      </c>
      <c r="H160" s="10"/>
      <c r="I160" s="84"/>
      <c r="J160" s="84"/>
      <c r="K160" s="84"/>
      <c r="L160" s="84"/>
      <c r="M160" s="9">
        <f>G160+I160+J160+K160+L160</f>
        <v>5682</v>
      </c>
      <c r="N160" s="9">
        <f>H160+L160</f>
        <v>0</v>
      </c>
      <c r="O160" s="11">
        <v>-5682</v>
      </c>
      <c r="P160" s="85"/>
      <c r="Q160" s="85"/>
      <c r="R160" s="85"/>
      <c r="S160" s="9">
        <f>M160+O160+P160+Q160+R160</f>
        <v>0</v>
      </c>
      <c r="T160" s="9">
        <f>N160+R160</f>
        <v>0</v>
      </c>
      <c r="U160" s="11"/>
      <c r="V160" s="85"/>
      <c r="W160" s="85"/>
      <c r="X160" s="85"/>
      <c r="Y160" s="9">
        <f>S160+U160+V160+W160+X160</f>
        <v>0</v>
      </c>
      <c r="Z160" s="9">
        <f>T160+X160</f>
        <v>0</v>
      </c>
      <c r="AA160" s="11"/>
      <c r="AB160" s="85"/>
      <c r="AC160" s="85"/>
      <c r="AD160" s="85"/>
      <c r="AE160" s="9">
        <f>Y160+AA160+AB160+AC160+AD160</f>
        <v>0</v>
      </c>
      <c r="AF160" s="9">
        <f>Z160+AD160</f>
        <v>0</v>
      </c>
      <c r="AG160" s="11"/>
      <c r="AH160" s="85"/>
      <c r="AI160" s="85"/>
      <c r="AJ160" s="85"/>
      <c r="AK160" s="9">
        <f>AE160+AG160+AH160+AI160+AJ160</f>
        <v>0</v>
      </c>
      <c r="AL160" s="9">
        <f>AF160+AJ160</f>
        <v>0</v>
      </c>
    </row>
    <row r="161" spans="1:38" hidden="1">
      <c r="A161" s="25" t="s">
        <v>65</v>
      </c>
      <c r="B161" s="30">
        <v>902</v>
      </c>
      <c r="C161" s="30" t="s">
        <v>21</v>
      </c>
      <c r="D161" s="30" t="s">
        <v>59</v>
      </c>
      <c r="E161" s="30" t="s">
        <v>64</v>
      </c>
      <c r="F161" s="31">
        <v>800</v>
      </c>
      <c r="G161" s="11">
        <f t="shared" ref="G161:N161" si="221">G162+G163</f>
        <v>37800</v>
      </c>
      <c r="H161" s="11">
        <f t="shared" si="221"/>
        <v>0</v>
      </c>
      <c r="I161" s="11">
        <f t="shared" si="221"/>
        <v>-260</v>
      </c>
      <c r="J161" s="11">
        <f t="shared" si="221"/>
        <v>0</v>
      </c>
      <c r="K161" s="11">
        <f t="shared" si="221"/>
        <v>0</v>
      </c>
      <c r="L161" s="11">
        <f t="shared" si="221"/>
        <v>0</v>
      </c>
      <c r="M161" s="11">
        <f t="shared" si="221"/>
        <v>37540</v>
      </c>
      <c r="N161" s="11">
        <f t="shared" si="221"/>
        <v>0</v>
      </c>
      <c r="O161" s="11">
        <f t="shared" ref="O161:T161" si="222">O162+O163</f>
        <v>5682</v>
      </c>
      <c r="P161" s="11">
        <f t="shared" si="222"/>
        <v>0</v>
      </c>
      <c r="Q161" s="11">
        <f t="shared" si="222"/>
        <v>0</v>
      </c>
      <c r="R161" s="11">
        <f t="shared" si="222"/>
        <v>0</v>
      </c>
      <c r="S161" s="11">
        <f t="shared" si="222"/>
        <v>43222</v>
      </c>
      <c r="T161" s="11">
        <f t="shared" si="222"/>
        <v>0</v>
      </c>
      <c r="U161" s="11">
        <f t="shared" ref="U161:Z161" si="223">U162+U163</f>
        <v>0</v>
      </c>
      <c r="V161" s="11">
        <f t="shared" si="223"/>
        <v>0</v>
      </c>
      <c r="W161" s="11">
        <f t="shared" si="223"/>
        <v>0</v>
      </c>
      <c r="X161" s="11">
        <f t="shared" si="223"/>
        <v>0</v>
      </c>
      <c r="Y161" s="11">
        <f t="shared" si="223"/>
        <v>43222</v>
      </c>
      <c r="Z161" s="11">
        <f t="shared" si="223"/>
        <v>0</v>
      </c>
      <c r="AA161" s="11">
        <f t="shared" ref="AA161:AF161" si="224">AA162+AA163</f>
        <v>0</v>
      </c>
      <c r="AB161" s="11">
        <f t="shared" si="224"/>
        <v>0</v>
      </c>
      <c r="AC161" s="11">
        <f t="shared" si="224"/>
        <v>0</v>
      </c>
      <c r="AD161" s="11">
        <f t="shared" si="224"/>
        <v>0</v>
      </c>
      <c r="AE161" s="11">
        <f t="shared" si="224"/>
        <v>43222</v>
      </c>
      <c r="AF161" s="11">
        <f t="shared" si="224"/>
        <v>0</v>
      </c>
      <c r="AG161" s="11">
        <f t="shared" ref="AG161:AL161" si="225">AG162+AG163</f>
        <v>0</v>
      </c>
      <c r="AH161" s="11">
        <f t="shared" si="225"/>
        <v>0</v>
      </c>
      <c r="AI161" s="11">
        <f t="shared" si="225"/>
        <v>0</v>
      </c>
      <c r="AJ161" s="11">
        <f t="shared" si="225"/>
        <v>0</v>
      </c>
      <c r="AK161" s="11">
        <f t="shared" si="225"/>
        <v>43222</v>
      </c>
      <c r="AL161" s="11">
        <f t="shared" si="225"/>
        <v>0</v>
      </c>
    </row>
    <row r="162" spans="1:38" hidden="1">
      <c r="A162" s="25" t="s">
        <v>154</v>
      </c>
      <c r="B162" s="30">
        <v>902</v>
      </c>
      <c r="C162" s="30" t="s">
        <v>21</v>
      </c>
      <c r="D162" s="30" t="s">
        <v>59</v>
      </c>
      <c r="E162" s="30" t="s">
        <v>64</v>
      </c>
      <c r="F162" s="31">
        <v>830</v>
      </c>
      <c r="G162" s="9">
        <v>30000</v>
      </c>
      <c r="H162" s="10"/>
      <c r="I162" s="84"/>
      <c r="J162" s="84"/>
      <c r="K162" s="84"/>
      <c r="L162" s="84"/>
      <c r="M162" s="9">
        <f t="shared" ref="M162:M163" si="226">G162+I162+J162+K162+L162</f>
        <v>30000</v>
      </c>
      <c r="N162" s="9">
        <f t="shared" ref="N162:N163" si="227">H162+L162</f>
        <v>0</v>
      </c>
      <c r="O162" s="11">
        <v>5682</v>
      </c>
      <c r="P162" s="85"/>
      <c r="Q162" s="85"/>
      <c r="R162" s="85"/>
      <c r="S162" s="9">
        <f t="shared" ref="S162:S163" si="228">M162+O162+P162+Q162+R162</f>
        <v>35682</v>
      </c>
      <c r="T162" s="9">
        <f t="shared" ref="T162:T163" si="229">N162+R162</f>
        <v>0</v>
      </c>
      <c r="U162" s="11"/>
      <c r="V162" s="85"/>
      <c r="W162" s="85"/>
      <c r="X162" s="85"/>
      <c r="Y162" s="9">
        <f t="shared" ref="Y162:Y163" si="230">S162+U162+V162+W162+X162</f>
        <v>35682</v>
      </c>
      <c r="Z162" s="9">
        <f t="shared" ref="Z162:Z163" si="231">T162+X162</f>
        <v>0</v>
      </c>
      <c r="AA162" s="11"/>
      <c r="AB162" s="85"/>
      <c r="AC162" s="85"/>
      <c r="AD162" s="85"/>
      <c r="AE162" s="9">
        <f t="shared" ref="AE162:AE163" si="232">Y162+AA162+AB162+AC162+AD162</f>
        <v>35682</v>
      </c>
      <c r="AF162" s="9">
        <f t="shared" ref="AF162:AF163" si="233">Z162+AD162</f>
        <v>0</v>
      </c>
      <c r="AG162" s="11"/>
      <c r="AH162" s="85"/>
      <c r="AI162" s="85"/>
      <c r="AJ162" s="85"/>
      <c r="AK162" s="9">
        <f t="shared" ref="AK162:AK163" si="234">AE162+AG162+AH162+AI162+AJ162</f>
        <v>35682</v>
      </c>
      <c r="AL162" s="9">
        <f t="shared" ref="AL162:AL163" si="235">AF162+AJ162</f>
        <v>0</v>
      </c>
    </row>
    <row r="163" spans="1:38" ht="49.5" hidden="1">
      <c r="A163" s="25" t="s">
        <v>155</v>
      </c>
      <c r="B163" s="30">
        <v>902</v>
      </c>
      <c r="C163" s="30" t="s">
        <v>21</v>
      </c>
      <c r="D163" s="30" t="s">
        <v>59</v>
      </c>
      <c r="E163" s="30" t="s">
        <v>64</v>
      </c>
      <c r="F163" s="31">
        <v>840</v>
      </c>
      <c r="G163" s="9">
        <v>7800</v>
      </c>
      <c r="H163" s="10"/>
      <c r="I163" s="11">
        <v>-260</v>
      </c>
      <c r="J163" s="84"/>
      <c r="K163" s="84"/>
      <c r="L163" s="84"/>
      <c r="M163" s="9">
        <f t="shared" si="226"/>
        <v>7540</v>
      </c>
      <c r="N163" s="9">
        <f t="shared" si="227"/>
        <v>0</v>
      </c>
      <c r="O163" s="11"/>
      <c r="P163" s="85"/>
      <c r="Q163" s="85"/>
      <c r="R163" s="85"/>
      <c r="S163" s="9">
        <f t="shared" si="228"/>
        <v>7540</v>
      </c>
      <c r="T163" s="9">
        <f t="shared" si="229"/>
        <v>0</v>
      </c>
      <c r="U163" s="11"/>
      <c r="V163" s="85"/>
      <c r="W163" s="85"/>
      <c r="X163" s="85"/>
      <c r="Y163" s="9">
        <f t="shared" si="230"/>
        <v>7540</v>
      </c>
      <c r="Z163" s="9">
        <f t="shared" si="231"/>
        <v>0</v>
      </c>
      <c r="AA163" s="11"/>
      <c r="AB163" s="85"/>
      <c r="AC163" s="85"/>
      <c r="AD163" s="85"/>
      <c r="AE163" s="9">
        <f t="shared" si="232"/>
        <v>7540</v>
      </c>
      <c r="AF163" s="9">
        <f t="shared" si="233"/>
        <v>0</v>
      </c>
      <c r="AG163" s="11"/>
      <c r="AH163" s="85"/>
      <c r="AI163" s="85"/>
      <c r="AJ163" s="85"/>
      <c r="AK163" s="9">
        <f t="shared" si="234"/>
        <v>7540</v>
      </c>
      <c r="AL163" s="9">
        <f t="shared" si="235"/>
        <v>0</v>
      </c>
    </row>
    <row r="164" spans="1:38" ht="33" hidden="1">
      <c r="A164" s="38" t="s">
        <v>397</v>
      </c>
      <c r="B164" s="30">
        <v>902</v>
      </c>
      <c r="C164" s="30" t="s">
        <v>21</v>
      </c>
      <c r="D164" s="30" t="s">
        <v>59</v>
      </c>
      <c r="E164" s="30" t="s">
        <v>617</v>
      </c>
      <c r="F164" s="31"/>
      <c r="G164" s="9">
        <f t="shared" ref="G164:H166" si="236">G165</f>
        <v>0</v>
      </c>
      <c r="H164" s="9">
        <f t="shared" si="236"/>
        <v>0</v>
      </c>
      <c r="I164" s="84"/>
      <c r="J164" s="84"/>
      <c r="K164" s="84"/>
      <c r="L164" s="84"/>
      <c r="M164" s="84"/>
      <c r="N164" s="84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</row>
    <row r="165" spans="1:38" ht="33" hidden="1">
      <c r="A165" s="38" t="s">
        <v>398</v>
      </c>
      <c r="B165" s="30">
        <v>902</v>
      </c>
      <c r="C165" s="30" t="s">
        <v>21</v>
      </c>
      <c r="D165" s="30" t="s">
        <v>59</v>
      </c>
      <c r="E165" s="30" t="s">
        <v>616</v>
      </c>
      <c r="F165" s="31"/>
      <c r="G165" s="9">
        <f t="shared" si="236"/>
        <v>0</v>
      </c>
      <c r="H165" s="9">
        <f t="shared" si="236"/>
        <v>0</v>
      </c>
      <c r="I165" s="84"/>
      <c r="J165" s="84"/>
      <c r="K165" s="84"/>
      <c r="L165" s="84"/>
      <c r="M165" s="84"/>
      <c r="N165" s="84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</row>
    <row r="166" spans="1:38" hidden="1">
      <c r="A166" s="25" t="s">
        <v>65</v>
      </c>
      <c r="B166" s="30" t="s">
        <v>150</v>
      </c>
      <c r="C166" s="30" t="s">
        <v>21</v>
      </c>
      <c r="D166" s="30" t="s">
        <v>59</v>
      </c>
      <c r="E166" s="30" t="s">
        <v>616</v>
      </c>
      <c r="F166" s="31">
        <v>800</v>
      </c>
      <c r="G166" s="9">
        <f t="shared" si="236"/>
        <v>0</v>
      </c>
      <c r="H166" s="9">
        <f t="shared" si="236"/>
        <v>0</v>
      </c>
      <c r="I166" s="84"/>
      <c r="J166" s="84"/>
      <c r="K166" s="84"/>
      <c r="L166" s="84"/>
      <c r="M166" s="84"/>
      <c r="N166" s="84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</row>
    <row r="167" spans="1:38" hidden="1">
      <c r="A167" s="25" t="s">
        <v>154</v>
      </c>
      <c r="B167" s="30" t="s">
        <v>150</v>
      </c>
      <c r="C167" s="30" t="s">
        <v>21</v>
      </c>
      <c r="D167" s="30" t="s">
        <v>59</v>
      </c>
      <c r="E167" s="30" t="s">
        <v>616</v>
      </c>
      <c r="F167" s="31">
        <v>830</v>
      </c>
      <c r="G167" s="9"/>
      <c r="H167" s="9"/>
      <c r="I167" s="84"/>
      <c r="J167" s="84"/>
      <c r="K167" s="84"/>
      <c r="L167" s="84"/>
      <c r="M167" s="84"/>
      <c r="N167" s="84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</row>
    <row r="168" spans="1:38" hidden="1">
      <c r="A168" s="25"/>
      <c r="B168" s="30"/>
      <c r="C168" s="30"/>
      <c r="D168" s="30"/>
      <c r="E168" s="30"/>
      <c r="F168" s="31"/>
      <c r="G168" s="9"/>
      <c r="H168" s="10"/>
      <c r="I168" s="84"/>
      <c r="J168" s="84"/>
      <c r="K168" s="84"/>
      <c r="L168" s="84"/>
      <c r="M168" s="84"/>
      <c r="N168" s="84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</row>
    <row r="169" spans="1:38" ht="37.5" hidden="1">
      <c r="A169" s="23" t="s">
        <v>156</v>
      </c>
      <c r="B169" s="35">
        <v>902</v>
      </c>
      <c r="C169" s="35" t="s">
        <v>59</v>
      </c>
      <c r="D169" s="35" t="s">
        <v>21</v>
      </c>
      <c r="E169" s="35"/>
      <c r="F169" s="36"/>
      <c r="G169" s="13">
        <f t="shared" ref="G169:AL169" si="237">G170</f>
        <v>510432</v>
      </c>
      <c r="H169" s="13">
        <f t="shared" si="237"/>
        <v>112913</v>
      </c>
      <c r="I169" s="13">
        <f t="shared" si="237"/>
        <v>0</v>
      </c>
      <c r="J169" s="13">
        <f t="shared" si="237"/>
        <v>0</v>
      </c>
      <c r="K169" s="13">
        <f t="shared" si="237"/>
        <v>0</v>
      </c>
      <c r="L169" s="13">
        <f t="shared" si="237"/>
        <v>0</v>
      </c>
      <c r="M169" s="13">
        <f t="shared" si="237"/>
        <v>510432</v>
      </c>
      <c r="N169" s="13">
        <f t="shared" si="237"/>
        <v>112913</v>
      </c>
      <c r="O169" s="13">
        <f t="shared" si="237"/>
        <v>-4202</v>
      </c>
      <c r="P169" s="13">
        <f t="shared" si="237"/>
        <v>0</v>
      </c>
      <c r="Q169" s="13">
        <f t="shared" si="237"/>
        <v>0</v>
      </c>
      <c r="R169" s="13">
        <f t="shared" si="237"/>
        <v>0</v>
      </c>
      <c r="S169" s="13">
        <f t="shared" si="237"/>
        <v>506230</v>
      </c>
      <c r="T169" s="13">
        <f t="shared" si="237"/>
        <v>112913</v>
      </c>
      <c r="U169" s="13">
        <f t="shared" si="237"/>
        <v>-1009</v>
      </c>
      <c r="V169" s="13">
        <f t="shared" si="237"/>
        <v>0</v>
      </c>
      <c r="W169" s="13">
        <f t="shared" si="237"/>
        <v>0</v>
      </c>
      <c r="X169" s="13">
        <f t="shared" si="237"/>
        <v>0</v>
      </c>
      <c r="Y169" s="13">
        <f t="shared" si="237"/>
        <v>505221</v>
      </c>
      <c r="Z169" s="13">
        <f t="shared" si="237"/>
        <v>112913</v>
      </c>
      <c r="AA169" s="13">
        <f t="shared" si="237"/>
        <v>0</v>
      </c>
      <c r="AB169" s="13">
        <f t="shared" si="237"/>
        <v>0</v>
      </c>
      <c r="AC169" s="13">
        <f t="shared" si="237"/>
        <v>0</v>
      </c>
      <c r="AD169" s="13">
        <f t="shared" si="237"/>
        <v>0</v>
      </c>
      <c r="AE169" s="13">
        <f t="shared" si="237"/>
        <v>505221</v>
      </c>
      <c r="AF169" s="13">
        <f t="shared" si="237"/>
        <v>112913</v>
      </c>
      <c r="AG169" s="13">
        <f t="shared" si="237"/>
        <v>0</v>
      </c>
      <c r="AH169" s="13">
        <f t="shared" si="237"/>
        <v>0</v>
      </c>
      <c r="AI169" s="13">
        <f t="shared" si="237"/>
        <v>0</v>
      </c>
      <c r="AJ169" s="13">
        <f t="shared" si="237"/>
        <v>0</v>
      </c>
      <c r="AK169" s="13">
        <f t="shared" si="237"/>
        <v>505221</v>
      </c>
      <c r="AL169" s="13">
        <f t="shared" si="237"/>
        <v>112913</v>
      </c>
    </row>
    <row r="170" spans="1:38" hidden="1">
      <c r="A170" s="25" t="s">
        <v>61</v>
      </c>
      <c r="B170" s="30">
        <v>902</v>
      </c>
      <c r="C170" s="30" t="s">
        <v>59</v>
      </c>
      <c r="D170" s="30" t="s">
        <v>21</v>
      </c>
      <c r="E170" s="30" t="s">
        <v>62</v>
      </c>
      <c r="F170" s="37"/>
      <c r="G170" s="11">
        <f>G171+G174</f>
        <v>510432</v>
      </c>
      <c r="H170" s="11">
        <f t="shared" ref="H170:N170" si="238">H171+H174</f>
        <v>112913</v>
      </c>
      <c r="I170" s="11">
        <f t="shared" si="238"/>
        <v>0</v>
      </c>
      <c r="J170" s="11">
        <f t="shared" si="238"/>
        <v>0</v>
      </c>
      <c r="K170" s="11">
        <f t="shared" si="238"/>
        <v>0</v>
      </c>
      <c r="L170" s="11">
        <f t="shared" si="238"/>
        <v>0</v>
      </c>
      <c r="M170" s="11">
        <f t="shared" si="238"/>
        <v>510432</v>
      </c>
      <c r="N170" s="11">
        <f t="shared" si="238"/>
        <v>112913</v>
      </c>
      <c r="O170" s="11">
        <f t="shared" ref="O170:T170" si="239">O171+O174</f>
        <v>-4202</v>
      </c>
      <c r="P170" s="11">
        <f t="shared" si="239"/>
        <v>0</v>
      </c>
      <c r="Q170" s="11">
        <f t="shared" si="239"/>
        <v>0</v>
      </c>
      <c r="R170" s="11">
        <f t="shared" si="239"/>
        <v>0</v>
      </c>
      <c r="S170" s="11">
        <f t="shared" si="239"/>
        <v>506230</v>
      </c>
      <c r="T170" s="11">
        <f t="shared" si="239"/>
        <v>112913</v>
      </c>
      <c r="U170" s="11">
        <f t="shared" ref="U170:Z170" si="240">U171+U174</f>
        <v>-1009</v>
      </c>
      <c r="V170" s="11">
        <f t="shared" si="240"/>
        <v>0</v>
      </c>
      <c r="W170" s="11">
        <f t="shared" si="240"/>
        <v>0</v>
      </c>
      <c r="X170" s="11">
        <f t="shared" si="240"/>
        <v>0</v>
      </c>
      <c r="Y170" s="11">
        <f t="shared" si="240"/>
        <v>505221</v>
      </c>
      <c r="Z170" s="11">
        <f t="shared" si="240"/>
        <v>112913</v>
      </c>
      <c r="AA170" s="11">
        <f t="shared" ref="AA170:AF170" si="241">AA171+AA174</f>
        <v>0</v>
      </c>
      <c r="AB170" s="11">
        <f t="shared" si="241"/>
        <v>0</v>
      </c>
      <c r="AC170" s="11">
        <f t="shared" si="241"/>
        <v>0</v>
      </c>
      <c r="AD170" s="11">
        <f t="shared" si="241"/>
        <v>0</v>
      </c>
      <c r="AE170" s="11">
        <f t="shared" si="241"/>
        <v>505221</v>
      </c>
      <c r="AF170" s="11">
        <f t="shared" si="241"/>
        <v>112913</v>
      </c>
      <c r="AG170" s="11">
        <f t="shared" ref="AG170:AL170" si="242">AG171+AG174</f>
        <v>0</v>
      </c>
      <c r="AH170" s="11">
        <f t="shared" si="242"/>
        <v>0</v>
      </c>
      <c r="AI170" s="11">
        <f t="shared" si="242"/>
        <v>0</v>
      </c>
      <c r="AJ170" s="11">
        <f t="shared" si="242"/>
        <v>0</v>
      </c>
      <c r="AK170" s="11">
        <f t="shared" si="242"/>
        <v>505221</v>
      </c>
      <c r="AL170" s="11">
        <f t="shared" si="242"/>
        <v>112913</v>
      </c>
    </row>
    <row r="171" spans="1:38" ht="33" hidden="1">
      <c r="A171" s="25" t="s">
        <v>157</v>
      </c>
      <c r="B171" s="30">
        <v>902</v>
      </c>
      <c r="C171" s="30" t="s">
        <v>59</v>
      </c>
      <c r="D171" s="30" t="s">
        <v>21</v>
      </c>
      <c r="E171" s="30" t="s">
        <v>158</v>
      </c>
      <c r="F171" s="31"/>
      <c r="G171" s="11">
        <f>G173</f>
        <v>397519</v>
      </c>
      <c r="H171" s="11">
        <f t="shared" ref="H171:N171" si="243">H173</f>
        <v>0</v>
      </c>
      <c r="I171" s="11">
        <f t="shared" si="243"/>
        <v>0</v>
      </c>
      <c r="J171" s="11">
        <f t="shared" si="243"/>
        <v>0</v>
      </c>
      <c r="K171" s="11">
        <f t="shared" si="243"/>
        <v>0</v>
      </c>
      <c r="L171" s="11">
        <f t="shared" si="243"/>
        <v>0</v>
      </c>
      <c r="M171" s="11">
        <f t="shared" si="243"/>
        <v>397519</v>
      </c>
      <c r="N171" s="11">
        <f t="shared" si="243"/>
        <v>0</v>
      </c>
      <c r="O171" s="11">
        <f t="shared" ref="O171:T171" si="244">O173</f>
        <v>-4202</v>
      </c>
      <c r="P171" s="11">
        <f t="shared" si="244"/>
        <v>0</v>
      </c>
      <c r="Q171" s="11">
        <f t="shared" si="244"/>
        <v>0</v>
      </c>
      <c r="R171" s="11">
        <f t="shared" si="244"/>
        <v>0</v>
      </c>
      <c r="S171" s="11">
        <f t="shared" si="244"/>
        <v>393317</v>
      </c>
      <c r="T171" s="11">
        <f t="shared" si="244"/>
        <v>0</v>
      </c>
      <c r="U171" s="11">
        <f t="shared" ref="U171:Z171" si="245">U173</f>
        <v>-1009</v>
      </c>
      <c r="V171" s="11">
        <f t="shared" si="245"/>
        <v>0</v>
      </c>
      <c r="W171" s="11">
        <f t="shared" si="245"/>
        <v>0</v>
      </c>
      <c r="X171" s="11">
        <f t="shared" si="245"/>
        <v>0</v>
      </c>
      <c r="Y171" s="11">
        <f t="shared" si="245"/>
        <v>392308</v>
      </c>
      <c r="Z171" s="11">
        <f t="shared" si="245"/>
        <v>0</v>
      </c>
      <c r="AA171" s="11">
        <f t="shared" ref="AA171:AF171" si="246">AA173</f>
        <v>0</v>
      </c>
      <c r="AB171" s="11">
        <f t="shared" si="246"/>
        <v>0</v>
      </c>
      <c r="AC171" s="11">
        <f t="shared" si="246"/>
        <v>0</v>
      </c>
      <c r="AD171" s="11">
        <f t="shared" si="246"/>
        <v>0</v>
      </c>
      <c r="AE171" s="11">
        <f t="shared" si="246"/>
        <v>392308</v>
      </c>
      <c r="AF171" s="11">
        <f t="shared" si="246"/>
        <v>0</v>
      </c>
      <c r="AG171" s="11">
        <f t="shared" ref="AG171:AL171" si="247">AG173</f>
        <v>0</v>
      </c>
      <c r="AH171" s="11">
        <f t="shared" si="247"/>
        <v>0</v>
      </c>
      <c r="AI171" s="11">
        <f t="shared" si="247"/>
        <v>0</v>
      </c>
      <c r="AJ171" s="11">
        <f t="shared" si="247"/>
        <v>0</v>
      </c>
      <c r="AK171" s="11">
        <f t="shared" si="247"/>
        <v>392308</v>
      </c>
      <c r="AL171" s="11">
        <f t="shared" si="247"/>
        <v>0</v>
      </c>
    </row>
    <row r="172" spans="1:38" hidden="1">
      <c r="A172" s="25" t="s">
        <v>159</v>
      </c>
      <c r="B172" s="30">
        <v>902</v>
      </c>
      <c r="C172" s="30" t="s">
        <v>59</v>
      </c>
      <c r="D172" s="30" t="s">
        <v>21</v>
      </c>
      <c r="E172" s="30" t="s">
        <v>158</v>
      </c>
      <c r="F172" s="31">
        <v>700</v>
      </c>
      <c r="G172" s="11">
        <f t="shared" ref="G172:AL172" si="248">G173</f>
        <v>397519</v>
      </c>
      <c r="H172" s="11">
        <f t="shared" si="248"/>
        <v>0</v>
      </c>
      <c r="I172" s="11">
        <f t="shared" si="248"/>
        <v>0</v>
      </c>
      <c r="J172" s="11">
        <f t="shared" si="248"/>
        <v>0</v>
      </c>
      <c r="K172" s="11">
        <f t="shared" si="248"/>
        <v>0</v>
      </c>
      <c r="L172" s="11">
        <f t="shared" si="248"/>
        <v>0</v>
      </c>
      <c r="M172" s="11">
        <f t="shared" si="248"/>
        <v>397519</v>
      </c>
      <c r="N172" s="11">
        <f t="shared" si="248"/>
        <v>0</v>
      </c>
      <c r="O172" s="11">
        <f t="shared" si="248"/>
        <v>-4202</v>
      </c>
      <c r="P172" s="11">
        <f t="shared" si="248"/>
        <v>0</v>
      </c>
      <c r="Q172" s="11">
        <f t="shared" si="248"/>
        <v>0</v>
      </c>
      <c r="R172" s="11">
        <f t="shared" si="248"/>
        <v>0</v>
      </c>
      <c r="S172" s="11">
        <f t="shared" si="248"/>
        <v>393317</v>
      </c>
      <c r="T172" s="11">
        <f t="shared" si="248"/>
        <v>0</v>
      </c>
      <c r="U172" s="11">
        <f t="shared" si="248"/>
        <v>-1009</v>
      </c>
      <c r="V172" s="11">
        <f t="shared" si="248"/>
        <v>0</v>
      </c>
      <c r="W172" s="11">
        <f t="shared" si="248"/>
        <v>0</v>
      </c>
      <c r="X172" s="11">
        <f t="shared" si="248"/>
        <v>0</v>
      </c>
      <c r="Y172" s="11">
        <f t="shared" si="248"/>
        <v>392308</v>
      </c>
      <c r="Z172" s="11">
        <f t="shared" si="248"/>
        <v>0</v>
      </c>
      <c r="AA172" s="11">
        <f t="shared" si="248"/>
        <v>0</v>
      </c>
      <c r="AB172" s="11">
        <f t="shared" si="248"/>
        <v>0</v>
      </c>
      <c r="AC172" s="11">
        <f t="shared" si="248"/>
        <v>0</v>
      </c>
      <c r="AD172" s="11">
        <f t="shared" si="248"/>
        <v>0</v>
      </c>
      <c r="AE172" s="11">
        <f t="shared" si="248"/>
        <v>392308</v>
      </c>
      <c r="AF172" s="11">
        <f t="shared" si="248"/>
        <v>0</v>
      </c>
      <c r="AG172" s="11">
        <f t="shared" si="248"/>
        <v>0</v>
      </c>
      <c r="AH172" s="11">
        <f t="shared" si="248"/>
        <v>0</v>
      </c>
      <c r="AI172" s="11">
        <f t="shared" si="248"/>
        <v>0</v>
      </c>
      <c r="AJ172" s="11">
        <f t="shared" si="248"/>
        <v>0</v>
      </c>
      <c r="AK172" s="11">
        <f t="shared" si="248"/>
        <v>392308</v>
      </c>
      <c r="AL172" s="11">
        <f t="shared" si="248"/>
        <v>0</v>
      </c>
    </row>
    <row r="173" spans="1:38" ht="18.75" hidden="1" customHeight="1">
      <c r="A173" s="25" t="s">
        <v>160</v>
      </c>
      <c r="B173" s="30">
        <v>902</v>
      </c>
      <c r="C173" s="30" t="s">
        <v>59</v>
      </c>
      <c r="D173" s="30" t="s">
        <v>21</v>
      </c>
      <c r="E173" s="30" t="s">
        <v>158</v>
      </c>
      <c r="F173" s="31">
        <v>730</v>
      </c>
      <c r="G173" s="9">
        <f>510432-112913</f>
        <v>397519</v>
      </c>
      <c r="H173" s="10"/>
      <c r="I173" s="84"/>
      <c r="J173" s="84"/>
      <c r="K173" s="84"/>
      <c r="L173" s="84"/>
      <c r="M173" s="9">
        <f>G173+I173+J173+K173+L173</f>
        <v>397519</v>
      </c>
      <c r="N173" s="9">
        <f>H173+L173</f>
        <v>0</v>
      </c>
      <c r="O173" s="11">
        <v>-4202</v>
      </c>
      <c r="P173" s="85"/>
      <c r="Q173" s="85"/>
      <c r="R173" s="85"/>
      <c r="S173" s="9">
        <f>M173+O173+P173+Q173+R173</f>
        <v>393317</v>
      </c>
      <c r="T173" s="9">
        <f>N173+R173</f>
        <v>0</v>
      </c>
      <c r="U173" s="11">
        <f>-979-30</f>
        <v>-1009</v>
      </c>
      <c r="V173" s="85"/>
      <c r="W173" s="85"/>
      <c r="X173" s="85"/>
      <c r="Y173" s="9">
        <f>S173+U173+V173+W173+X173</f>
        <v>392308</v>
      </c>
      <c r="Z173" s="9">
        <f>T173+X173</f>
        <v>0</v>
      </c>
      <c r="AA173" s="11"/>
      <c r="AB173" s="85"/>
      <c r="AC173" s="85"/>
      <c r="AD173" s="85"/>
      <c r="AE173" s="9">
        <f>Y173+AA173+AB173+AC173+AD173</f>
        <v>392308</v>
      </c>
      <c r="AF173" s="9">
        <f>Z173+AD173</f>
        <v>0</v>
      </c>
      <c r="AG173" s="11"/>
      <c r="AH173" s="85"/>
      <c r="AI173" s="85"/>
      <c r="AJ173" s="85"/>
      <c r="AK173" s="9">
        <f>AE173+AG173+AH173+AI173+AJ173</f>
        <v>392308</v>
      </c>
      <c r="AL173" s="9">
        <f>AF173+AJ173</f>
        <v>0</v>
      </c>
    </row>
    <row r="174" spans="1:38" ht="33" hidden="1">
      <c r="A174" s="38" t="s">
        <v>397</v>
      </c>
      <c r="B174" s="30">
        <v>902</v>
      </c>
      <c r="C174" s="30" t="s">
        <v>59</v>
      </c>
      <c r="D174" s="30" t="s">
        <v>21</v>
      </c>
      <c r="E174" s="30" t="s">
        <v>617</v>
      </c>
      <c r="F174" s="31"/>
      <c r="G174" s="9">
        <f t="shared" ref="G174:AL174" si="249">G175</f>
        <v>112913</v>
      </c>
      <c r="H174" s="9">
        <f t="shared" si="249"/>
        <v>112913</v>
      </c>
      <c r="I174" s="9">
        <f t="shared" si="249"/>
        <v>0</v>
      </c>
      <c r="J174" s="9">
        <f t="shared" si="249"/>
        <v>0</v>
      </c>
      <c r="K174" s="9">
        <f t="shared" si="249"/>
        <v>0</v>
      </c>
      <c r="L174" s="9">
        <f t="shared" si="249"/>
        <v>0</v>
      </c>
      <c r="M174" s="9">
        <f t="shared" si="249"/>
        <v>112913</v>
      </c>
      <c r="N174" s="9">
        <f t="shared" si="249"/>
        <v>112913</v>
      </c>
      <c r="O174" s="9">
        <f t="shared" si="249"/>
        <v>0</v>
      </c>
      <c r="P174" s="9">
        <f t="shared" si="249"/>
        <v>0</v>
      </c>
      <c r="Q174" s="9">
        <f t="shared" si="249"/>
        <v>0</v>
      </c>
      <c r="R174" s="9">
        <f t="shared" si="249"/>
        <v>0</v>
      </c>
      <c r="S174" s="9">
        <f t="shared" si="249"/>
        <v>112913</v>
      </c>
      <c r="T174" s="9">
        <f t="shared" si="249"/>
        <v>112913</v>
      </c>
      <c r="U174" s="9">
        <f t="shared" si="249"/>
        <v>0</v>
      </c>
      <c r="V174" s="9">
        <f t="shared" si="249"/>
        <v>0</v>
      </c>
      <c r="W174" s="9">
        <f t="shared" si="249"/>
        <v>0</v>
      </c>
      <c r="X174" s="9">
        <f t="shared" si="249"/>
        <v>0</v>
      </c>
      <c r="Y174" s="9">
        <f t="shared" si="249"/>
        <v>112913</v>
      </c>
      <c r="Z174" s="9">
        <f t="shared" si="249"/>
        <v>112913</v>
      </c>
      <c r="AA174" s="9">
        <f t="shared" si="249"/>
        <v>0</v>
      </c>
      <c r="AB174" s="9">
        <f t="shared" si="249"/>
        <v>0</v>
      </c>
      <c r="AC174" s="9">
        <f t="shared" si="249"/>
        <v>0</v>
      </c>
      <c r="AD174" s="9">
        <f t="shared" si="249"/>
        <v>0</v>
      </c>
      <c r="AE174" s="9">
        <f t="shared" si="249"/>
        <v>112913</v>
      </c>
      <c r="AF174" s="9">
        <f t="shared" si="249"/>
        <v>112913</v>
      </c>
      <c r="AG174" s="9">
        <f t="shared" si="249"/>
        <v>0</v>
      </c>
      <c r="AH174" s="9">
        <f t="shared" si="249"/>
        <v>0</v>
      </c>
      <c r="AI174" s="9">
        <f t="shared" si="249"/>
        <v>0</v>
      </c>
      <c r="AJ174" s="9">
        <f t="shared" si="249"/>
        <v>0</v>
      </c>
      <c r="AK174" s="9">
        <f t="shared" si="249"/>
        <v>112913</v>
      </c>
      <c r="AL174" s="9">
        <f t="shared" si="249"/>
        <v>112913</v>
      </c>
    </row>
    <row r="175" spans="1:38" ht="33" hidden="1">
      <c r="A175" s="38" t="s">
        <v>398</v>
      </c>
      <c r="B175" s="30">
        <v>902</v>
      </c>
      <c r="C175" s="30" t="s">
        <v>59</v>
      </c>
      <c r="D175" s="30" t="s">
        <v>21</v>
      </c>
      <c r="E175" s="30" t="s">
        <v>616</v>
      </c>
      <c r="F175" s="31"/>
      <c r="G175" s="9">
        <f t="shared" ref="G175:AL175" si="250">G176</f>
        <v>112913</v>
      </c>
      <c r="H175" s="9">
        <f t="shared" si="250"/>
        <v>112913</v>
      </c>
      <c r="I175" s="9">
        <f t="shared" si="250"/>
        <v>0</v>
      </c>
      <c r="J175" s="9">
        <f t="shared" si="250"/>
        <v>0</v>
      </c>
      <c r="K175" s="9">
        <f t="shared" si="250"/>
        <v>0</v>
      </c>
      <c r="L175" s="9">
        <f t="shared" si="250"/>
        <v>0</v>
      </c>
      <c r="M175" s="9">
        <f t="shared" si="250"/>
        <v>112913</v>
      </c>
      <c r="N175" s="9">
        <f t="shared" si="250"/>
        <v>112913</v>
      </c>
      <c r="O175" s="9">
        <f t="shared" si="250"/>
        <v>0</v>
      </c>
      <c r="P175" s="9">
        <f t="shared" si="250"/>
        <v>0</v>
      </c>
      <c r="Q175" s="9">
        <f t="shared" si="250"/>
        <v>0</v>
      </c>
      <c r="R175" s="9">
        <f t="shared" si="250"/>
        <v>0</v>
      </c>
      <c r="S175" s="9">
        <f t="shared" si="250"/>
        <v>112913</v>
      </c>
      <c r="T175" s="9">
        <f t="shared" si="250"/>
        <v>112913</v>
      </c>
      <c r="U175" s="9">
        <f t="shared" si="250"/>
        <v>0</v>
      </c>
      <c r="V175" s="9">
        <f t="shared" si="250"/>
        <v>0</v>
      </c>
      <c r="W175" s="9">
        <f t="shared" si="250"/>
        <v>0</v>
      </c>
      <c r="X175" s="9">
        <f t="shared" si="250"/>
        <v>0</v>
      </c>
      <c r="Y175" s="9">
        <f t="shared" si="250"/>
        <v>112913</v>
      </c>
      <c r="Z175" s="9">
        <f t="shared" si="250"/>
        <v>112913</v>
      </c>
      <c r="AA175" s="9">
        <f t="shared" si="250"/>
        <v>0</v>
      </c>
      <c r="AB175" s="9">
        <f t="shared" si="250"/>
        <v>0</v>
      </c>
      <c r="AC175" s="9">
        <f t="shared" si="250"/>
        <v>0</v>
      </c>
      <c r="AD175" s="9">
        <f t="shared" si="250"/>
        <v>0</v>
      </c>
      <c r="AE175" s="9">
        <f t="shared" si="250"/>
        <v>112913</v>
      </c>
      <c r="AF175" s="9">
        <f t="shared" si="250"/>
        <v>112913</v>
      </c>
      <c r="AG175" s="9">
        <f t="shared" si="250"/>
        <v>0</v>
      </c>
      <c r="AH175" s="9">
        <f t="shared" si="250"/>
        <v>0</v>
      </c>
      <c r="AI175" s="9">
        <f t="shared" si="250"/>
        <v>0</v>
      </c>
      <c r="AJ175" s="9">
        <f t="shared" si="250"/>
        <v>0</v>
      </c>
      <c r="AK175" s="9">
        <f t="shared" si="250"/>
        <v>112913</v>
      </c>
      <c r="AL175" s="9">
        <f t="shared" si="250"/>
        <v>112913</v>
      </c>
    </row>
    <row r="176" spans="1:38" hidden="1">
      <c r="A176" s="25" t="s">
        <v>159</v>
      </c>
      <c r="B176" s="30">
        <v>902</v>
      </c>
      <c r="C176" s="30" t="s">
        <v>59</v>
      </c>
      <c r="D176" s="30" t="s">
        <v>21</v>
      </c>
      <c r="E176" s="30" t="s">
        <v>616</v>
      </c>
      <c r="F176" s="31">
        <v>700</v>
      </c>
      <c r="G176" s="9">
        <f t="shared" ref="G176:AL176" si="251">G177</f>
        <v>112913</v>
      </c>
      <c r="H176" s="9">
        <f t="shared" si="251"/>
        <v>112913</v>
      </c>
      <c r="I176" s="9">
        <f t="shared" si="251"/>
        <v>0</v>
      </c>
      <c r="J176" s="9">
        <f t="shared" si="251"/>
        <v>0</v>
      </c>
      <c r="K176" s="9">
        <f t="shared" si="251"/>
        <v>0</v>
      </c>
      <c r="L176" s="9">
        <f t="shared" si="251"/>
        <v>0</v>
      </c>
      <c r="M176" s="9">
        <f t="shared" si="251"/>
        <v>112913</v>
      </c>
      <c r="N176" s="9">
        <f t="shared" si="251"/>
        <v>112913</v>
      </c>
      <c r="O176" s="9">
        <f t="shared" si="251"/>
        <v>0</v>
      </c>
      <c r="P176" s="9">
        <f t="shared" si="251"/>
        <v>0</v>
      </c>
      <c r="Q176" s="9">
        <f t="shared" si="251"/>
        <v>0</v>
      </c>
      <c r="R176" s="9">
        <f t="shared" si="251"/>
        <v>0</v>
      </c>
      <c r="S176" s="9">
        <f t="shared" si="251"/>
        <v>112913</v>
      </c>
      <c r="T176" s="9">
        <f t="shared" si="251"/>
        <v>112913</v>
      </c>
      <c r="U176" s="9">
        <f t="shared" si="251"/>
        <v>0</v>
      </c>
      <c r="V176" s="9">
        <f t="shared" si="251"/>
        <v>0</v>
      </c>
      <c r="W176" s="9">
        <f t="shared" si="251"/>
        <v>0</v>
      </c>
      <c r="X176" s="9">
        <f t="shared" si="251"/>
        <v>0</v>
      </c>
      <c r="Y176" s="9">
        <f t="shared" si="251"/>
        <v>112913</v>
      </c>
      <c r="Z176" s="9">
        <f t="shared" si="251"/>
        <v>112913</v>
      </c>
      <c r="AA176" s="9">
        <f t="shared" si="251"/>
        <v>0</v>
      </c>
      <c r="AB176" s="9">
        <f t="shared" si="251"/>
        <v>0</v>
      </c>
      <c r="AC176" s="9">
        <f t="shared" si="251"/>
        <v>0</v>
      </c>
      <c r="AD176" s="9">
        <f t="shared" si="251"/>
        <v>0</v>
      </c>
      <c r="AE176" s="9">
        <f t="shared" si="251"/>
        <v>112913</v>
      </c>
      <c r="AF176" s="9">
        <f t="shared" si="251"/>
        <v>112913</v>
      </c>
      <c r="AG176" s="9">
        <f t="shared" si="251"/>
        <v>0</v>
      </c>
      <c r="AH176" s="9">
        <f t="shared" si="251"/>
        <v>0</v>
      </c>
      <c r="AI176" s="9">
        <f t="shared" si="251"/>
        <v>0</v>
      </c>
      <c r="AJ176" s="9">
        <f t="shared" si="251"/>
        <v>0</v>
      </c>
      <c r="AK176" s="9">
        <f t="shared" si="251"/>
        <v>112913</v>
      </c>
      <c r="AL176" s="9">
        <f t="shared" si="251"/>
        <v>112913</v>
      </c>
    </row>
    <row r="177" spans="1:38" hidden="1">
      <c r="A177" s="25" t="s">
        <v>160</v>
      </c>
      <c r="B177" s="30">
        <v>902</v>
      </c>
      <c r="C177" s="30" t="s">
        <v>59</v>
      </c>
      <c r="D177" s="30" t="s">
        <v>21</v>
      </c>
      <c r="E177" s="30" t="s">
        <v>616</v>
      </c>
      <c r="F177" s="31">
        <v>730</v>
      </c>
      <c r="G177" s="9">
        <v>112913</v>
      </c>
      <c r="H177" s="9">
        <v>112913</v>
      </c>
      <c r="I177" s="84"/>
      <c r="J177" s="84"/>
      <c r="K177" s="84"/>
      <c r="L177" s="84"/>
      <c r="M177" s="9">
        <f>G177+I177+J177+K177+L177</f>
        <v>112913</v>
      </c>
      <c r="N177" s="9">
        <f>H177+L177</f>
        <v>112913</v>
      </c>
      <c r="O177" s="85"/>
      <c r="P177" s="85"/>
      <c r="Q177" s="85"/>
      <c r="R177" s="85"/>
      <c r="S177" s="9">
        <f>M177+O177+P177+Q177+R177</f>
        <v>112913</v>
      </c>
      <c r="T177" s="9">
        <f>N177+R177</f>
        <v>112913</v>
      </c>
      <c r="U177" s="85"/>
      <c r="V177" s="85"/>
      <c r="W177" s="85"/>
      <c r="X177" s="85"/>
      <c r="Y177" s="9">
        <f>S177+U177+V177+W177+X177</f>
        <v>112913</v>
      </c>
      <c r="Z177" s="9">
        <f>T177+X177</f>
        <v>112913</v>
      </c>
      <c r="AA177" s="85"/>
      <c r="AB177" s="85"/>
      <c r="AC177" s="85"/>
      <c r="AD177" s="85"/>
      <c r="AE177" s="9">
        <f>Y177+AA177+AB177+AC177+AD177</f>
        <v>112913</v>
      </c>
      <c r="AF177" s="9">
        <f>Z177+AD177</f>
        <v>112913</v>
      </c>
      <c r="AG177" s="85"/>
      <c r="AH177" s="85"/>
      <c r="AI177" s="85"/>
      <c r="AJ177" s="85"/>
      <c r="AK177" s="9">
        <f>AE177+AG177+AH177+AI177+AJ177</f>
        <v>112913</v>
      </c>
      <c r="AL177" s="9">
        <f>AF177+AJ177</f>
        <v>112913</v>
      </c>
    </row>
    <row r="178" spans="1:38" hidden="1">
      <c r="A178" s="25"/>
      <c r="B178" s="30"/>
      <c r="C178" s="30"/>
      <c r="D178" s="30"/>
      <c r="E178" s="30"/>
      <c r="F178" s="31"/>
      <c r="G178" s="9"/>
      <c r="H178" s="9"/>
      <c r="I178" s="84"/>
      <c r="J178" s="84"/>
      <c r="K178" s="84"/>
      <c r="L178" s="84"/>
      <c r="M178" s="84"/>
      <c r="N178" s="84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</row>
    <row r="179" spans="1:38" ht="60.75" hidden="1">
      <c r="A179" s="39" t="s">
        <v>474</v>
      </c>
      <c r="B179" s="21">
        <v>903</v>
      </c>
      <c r="C179" s="21"/>
      <c r="D179" s="21"/>
      <c r="E179" s="21"/>
      <c r="F179" s="21"/>
      <c r="G179" s="14" t="e">
        <f t="shared" ref="G179:AF179" si="252">G181+G213+G220+G199+G234+G264+G206+G227</f>
        <v>#REF!</v>
      </c>
      <c r="H179" s="14" t="e">
        <f t="shared" si="252"/>
        <v>#REF!</v>
      </c>
      <c r="I179" s="14">
        <f t="shared" si="252"/>
        <v>0</v>
      </c>
      <c r="J179" s="14">
        <f t="shared" si="252"/>
        <v>0</v>
      </c>
      <c r="K179" s="14">
        <f t="shared" si="252"/>
        <v>0</v>
      </c>
      <c r="L179" s="14">
        <f t="shared" si="252"/>
        <v>0</v>
      </c>
      <c r="M179" s="14">
        <f t="shared" si="252"/>
        <v>53609</v>
      </c>
      <c r="N179" s="14">
        <f t="shared" si="252"/>
        <v>0</v>
      </c>
      <c r="O179" s="14">
        <f t="shared" si="252"/>
        <v>0</v>
      </c>
      <c r="P179" s="14">
        <f t="shared" si="252"/>
        <v>702</v>
      </c>
      <c r="Q179" s="14">
        <f t="shared" si="252"/>
        <v>0</v>
      </c>
      <c r="R179" s="14">
        <f t="shared" si="252"/>
        <v>0</v>
      </c>
      <c r="S179" s="14">
        <f t="shared" si="252"/>
        <v>54311</v>
      </c>
      <c r="T179" s="14">
        <f t="shared" si="252"/>
        <v>0</v>
      </c>
      <c r="U179" s="14">
        <f t="shared" si="252"/>
        <v>0</v>
      </c>
      <c r="V179" s="14">
        <f t="shared" si="252"/>
        <v>0</v>
      </c>
      <c r="W179" s="14">
        <f t="shared" si="252"/>
        <v>0</v>
      </c>
      <c r="X179" s="14">
        <f t="shared" si="252"/>
        <v>0</v>
      </c>
      <c r="Y179" s="14">
        <f t="shared" si="252"/>
        <v>54311</v>
      </c>
      <c r="Z179" s="14">
        <f t="shared" si="252"/>
        <v>0</v>
      </c>
      <c r="AA179" s="14">
        <f t="shared" si="252"/>
        <v>0</v>
      </c>
      <c r="AB179" s="14">
        <f t="shared" si="252"/>
        <v>86187</v>
      </c>
      <c r="AC179" s="14">
        <f t="shared" si="252"/>
        <v>0</v>
      </c>
      <c r="AD179" s="14">
        <f t="shared" si="252"/>
        <v>198669</v>
      </c>
      <c r="AE179" s="14">
        <f t="shared" si="252"/>
        <v>339167</v>
      </c>
      <c r="AF179" s="14">
        <f t="shared" si="252"/>
        <v>198669</v>
      </c>
      <c r="AG179" s="14">
        <f t="shared" ref="AG179:AL179" si="253">AG181+AG213+AG220+AG199+AG234+AG264+AG206+AG227</f>
        <v>0</v>
      </c>
      <c r="AH179" s="14">
        <f t="shared" si="253"/>
        <v>0</v>
      </c>
      <c r="AI179" s="14">
        <f t="shared" si="253"/>
        <v>0</v>
      </c>
      <c r="AJ179" s="14">
        <f t="shared" si="253"/>
        <v>0</v>
      </c>
      <c r="AK179" s="14">
        <f t="shared" si="253"/>
        <v>339167</v>
      </c>
      <c r="AL179" s="14">
        <f t="shared" si="253"/>
        <v>198669</v>
      </c>
    </row>
    <row r="180" spans="1:38" s="72" customFormat="1" hidden="1">
      <c r="A180" s="75"/>
      <c r="B180" s="27"/>
      <c r="C180" s="27"/>
      <c r="D180" s="27"/>
      <c r="E180" s="27"/>
      <c r="F180" s="27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</row>
    <row r="181" spans="1:38" ht="18.75" hidden="1">
      <c r="A181" s="40" t="s">
        <v>58</v>
      </c>
      <c r="B181" s="24">
        <v>903</v>
      </c>
      <c r="C181" s="24" t="s">
        <v>21</v>
      </c>
      <c r="D181" s="24" t="s">
        <v>59</v>
      </c>
      <c r="E181" s="35"/>
      <c r="F181" s="13"/>
      <c r="G181" s="13">
        <f t="shared" ref="G181:V182" si="254">G182</f>
        <v>7453</v>
      </c>
      <c r="H181" s="13">
        <f t="shared" si="254"/>
        <v>0</v>
      </c>
      <c r="I181" s="13">
        <f t="shared" si="254"/>
        <v>0</v>
      </c>
      <c r="J181" s="13">
        <f t="shared" si="254"/>
        <v>0</v>
      </c>
      <c r="K181" s="13">
        <f t="shared" si="254"/>
        <v>0</v>
      </c>
      <c r="L181" s="13">
        <f t="shared" si="254"/>
        <v>0</v>
      </c>
      <c r="M181" s="13">
        <f t="shared" si="254"/>
        <v>7453</v>
      </c>
      <c r="N181" s="13">
        <f t="shared" si="254"/>
        <v>0</v>
      </c>
      <c r="O181" s="13">
        <f t="shared" si="254"/>
        <v>0</v>
      </c>
      <c r="P181" s="13">
        <f t="shared" si="254"/>
        <v>0</v>
      </c>
      <c r="Q181" s="13">
        <f t="shared" si="254"/>
        <v>0</v>
      </c>
      <c r="R181" s="13">
        <f t="shared" si="254"/>
        <v>0</v>
      </c>
      <c r="S181" s="13">
        <f t="shared" si="254"/>
        <v>7453</v>
      </c>
      <c r="T181" s="13">
        <f t="shared" si="254"/>
        <v>0</v>
      </c>
      <c r="U181" s="13">
        <f t="shared" si="254"/>
        <v>0</v>
      </c>
      <c r="V181" s="13">
        <f t="shared" si="254"/>
        <v>0</v>
      </c>
      <c r="W181" s="13">
        <f t="shared" ref="U181:AJ182" si="255">W182</f>
        <v>0</v>
      </c>
      <c r="X181" s="13">
        <f t="shared" si="255"/>
        <v>0</v>
      </c>
      <c r="Y181" s="13">
        <f t="shared" si="255"/>
        <v>7453</v>
      </c>
      <c r="Z181" s="13">
        <f t="shared" si="255"/>
        <v>0</v>
      </c>
      <c r="AA181" s="13">
        <f>AA182+AA192</f>
        <v>0</v>
      </c>
      <c r="AB181" s="13">
        <f t="shared" ref="AB181:AF181" si="256">AB182+AB192</f>
        <v>85949</v>
      </c>
      <c r="AC181" s="13">
        <f t="shared" si="256"/>
        <v>0</v>
      </c>
      <c r="AD181" s="13">
        <f t="shared" si="256"/>
        <v>0</v>
      </c>
      <c r="AE181" s="13">
        <f t="shared" si="256"/>
        <v>93402</v>
      </c>
      <c r="AF181" s="13">
        <f t="shared" si="256"/>
        <v>0</v>
      </c>
      <c r="AG181" s="13">
        <f>AG182+AG192</f>
        <v>0</v>
      </c>
      <c r="AH181" s="13">
        <f t="shared" ref="AH181:AL181" si="257">AH182+AH192</f>
        <v>0</v>
      </c>
      <c r="AI181" s="13">
        <f t="shared" si="257"/>
        <v>0</v>
      </c>
      <c r="AJ181" s="13">
        <f t="shared" si="257"/>
        <v>0</v>
      </c>
      <c r="AK181" s="13">
        <f t="shared" si="257"/>
        <v>93402</v>
      </c>
      <c r="AL181" s="13">
        <f t="shared" si="257"/>
        <v>0</v>
      </c>
    </row>
    <row r="182" spans="1:38" ht="49.5" hidden="1">
      <c r="A182" s="28" t="s">
        <v>426</v>
      </c>
      <c r="B182" s="26">
        <v>903</v>
      </c>
      <c r="C182" s="26" t="s">
        <v>21</v>
      </c>
      <c r="D182" s="26" t="s">
        <v>59</v>
      </c>
      <c r="E182" s="26" t="s">
        <v>73</v>
      </c>
      <c r="F182" s="26"/>
      <c r="G182" s="9">
        <f t="shared" si="254"/>
        <v>7453</v>
      </c>
      <c r="H182" s="9">
        <f t="shared" si="254"/>
        <v>0</v>
      </c>
      <c r="I182" s="9">
        <f t="shared" si="254"/>
        <v>0</v>
      </c>
      <c r="J182" s="9">
        <f t="shared" si="254"/>
        <v>0</v>
      </c>
      <c r="K182" s="9">
        <f t="shared" si="254"/>
        <v>0</v>
      </c>
      <c r="L182" s="9">
        <f t="shared" si="254"/>
        <v>0</v>
      </c>
      <c r="M182" s="9">
        <f t="shared" si="254"/>
        <v>7453</v>
      </c>
      <c r="N182" s="9">
        <f t="shared" si="254"/>
        <v>0</v>
      </c>
      <c r="O182" s="9">
        <f t="shared" si="254"/>
        <v>0</v>
      </c>
      <c r="P182" s="9">
        <f t="shared" si="254"/>
        <v>0</v>
      </c>
      <c r="Q182" s="9">
        <f t="shared" si="254"/>
        <v>0</v>
      </c>
      <c r="R182" s="9">
        <f t="shared" si="254"/>
        <v>0</v>
      </c>
      <c r="S182" s="9">
        <f t="shared" si="254"/>
        <v>7453</v>
      </c>
      <c r="T182" s="9">
        <f t="shared" si="254"/>
        <v>0</v>
      </c>
      <c r="U182" s="9">
        <f t="shared" si="255"/>
        <v>0</v>
      </c>
      <c r="V182" s="9">
        <f t="shared" si="255"/>
        <v>0</v>
      </c>
      <c r="W182" s="9">
        <f t="shared" si="255"/>
        <v>0</v>
      </c>
      <c r="X182" s="9">
        <f t="shared" si="255"/>
        <v>0</v>
      </c>
      <c r="Y182" s="9">
        <f t="shared" si="255"/>
        <v>7453</v>
      </c>
      <c r="Z182" s="9">
        <f t="shared" si="255"/>
        <v>0</v>
      </c>
      <c r="AA182" s="9">
        <f t="shared" si="255"/>
        <v>0</v>
      </c>
      <c r="AB182" s="9">
        <f t="shared" si="255"/>
        <v>0</v>
      </c>
      <c r="AC182" s="9">
        <f t="shared" si="255"/>
        <v>0</v>
      </c>
      <c r="AD182" s="9">
        <f t="shared" si="255"/>
        <v>0</v>
      </c>
      <c r="AE182" s="9">
        <f t="shared" si="255"/>
        <v>7453</v>
      </c>
      <c r="AF182" s="9">
        <f t="shared" si="255"/>
        <v>0</v>
      </c>
      <c r="AG182" s="9">
        <f t="shared" si="255"/>
        <v>0</v>
      </c>
      <c r="AH182" s="9">
        <f t="shared" si="255"/>
        <v>0</v>
      </c>
      <c r="AI182" s="9">
        <f t="shared" si="255"/>
        <v>0</v>
      </c>
      <c r="AJ182" s="9">
        <f t="shared" si="255"/>
        <v>0</v>
      </c>
      <c r="AK182" s="9">
        <f t="shared" ref="AK182:AL182" si="258">AK183</f>
        <v>7453</v>
      </c>
      <c r="AL182" s="9">
        <f t="shared" si="258"/>
        <v>0</v>
      </c>
    </row>
    <row r="183" spans="1:38" ht="20.100000000000001" hidden="1" customHeight="1">
      <c r="A183" s="28" t="s">
        <v>14</v>
      </c>
      <c r="B183" s="26">
        <v>903</v>
      </c>
      <c r="C183" s="26" t="s">
        <v>21</v>
      </c>
      <c r="D183" s="26" t="s">
        <v>59</v>
      </c>
      <c r="E183" s="26" t="s">
        <v>542</v>
      </c>
      <c r="F183" s="26"/>
      <c r="G183" s="9">
        <f t="shared" ref="G183" si="259">G184+G189</f>
        <v>7453</v>
      </c>
      <c r="H183" s="9">
        <f t="shared" ref="H183:N183" si="260">H184+H189</f>
        <v>0</v>
      </c>
      <c r="I183" s="9">
        <f t="shared" si="260"/>
        <v>0</v>
      </c>
      <c r="J183" s="9">
        <f t="shared" si="260"/>
        <v>0</v>
      </c>
      <c r="K183" s="9">
        <f t="shared" si="260"/>
        <v>0</v>
      </c>
      <c r="L183" s="9">
        <f t="shared" si="260"/>
        <v>0</v>
      </c>
      <c r="M183" s="9">
        <f t="shared" si="260"/>
        <v>7453</v>
      </c>
      <c r="N183" s="9">
        <f t="shared" si="260"/>
        <v>0</v>
      </c>
      <c r="O183" s="9">
        <f t="shared" ref="O183:T183" si="261">O184+O189</f>
        <v>0</v>
      </c>
      <c r="P183" s="9">
        <f t="shared" si="261"/>
        <v>0</v>
      </c>
      <c r="Q183" s="9">
        <f t="shared" si="261"/>
        <v>0</v>
      </c>
      <c r="R183" s="9">
        <f t="shared" si="261"/>
        <v>0</v>
      </c>
      <c r="S183" s="9">
        <f t="shared" si="261"/>
        <v>7453</v>
      </c>
      <c r="T183" s="9">
        <f t="shared" si="261"/>
        <v>0</v>
      </c>
      <c r="U183" s="9">
        <f t="shared" ref="U183:Z183" si="262">U184+U189</f>
        <v>0</v>
      </c>
      <c r="V183" s="9">
        <f t="shared" si="262"/>
        <v>0</v>
      </c>
      <c r="W183" s="9">
        <f t="shared" si="262"/>
        <v>0</v>
      </c>
      <c r="X183" s="9">
        <f t="shared" si="262"/>
        <v>0</v>
      </c>
      <c r="Y183" s="9">
        <f t="shared" si="262"/>
        <v>7453</v>
      </c>
      <c r="Z183" s="9">
        <f t="shared" si="262"/>
        <v>0</v>
      </c>
      <c r="AA183" s="9">
        <f t="shared" ref="AA183:AF183" si="263">AA184+AA189</f>
        <v>0</v>
      </c>
      <c r="AB183" s="9">
        <f t="shared" si="263"/>
        <v>0</v>
      </c>
      <c r="AC183" s="9">
        <f t="shared" si="263"/>
        <v>0</v>
      </c>
      <c r="AD183" s="9">
        <f t="shared" si="263"/>
        <v>0</v>
      </c>
      <c r="AE183" s="9">
        <f t="shared" si="263"/>
        <v>7453</v>
      </c>
      <c r="AF183" s="9">
        <f t="shared" si="263"/>
        <v>0</v>
      </c>
      <c r="AG183" s="9">
        <f t="shared" ref="AG183:AL183" si="264">AG184+AG189</f>
        <v>0</v>
      </c>
      <c r="AH183" s="9">
        <f t="shared" si="264"/>
        <v>0</v>
      </c>
      <c r="AI183" s="9">
        <f t="shared" si="264"/>
        <v>0</v>
      </c>
      <c r="AJ183" s="9">
        <f t="shared" si="264"/>
        <v>0</v>
      </c>
      <c r="AK183" s="9">
        <f t="shared" si="264"/>
        <v>7453</v>
      </c>
      <c r="AL183" s="9">
        <f t="shared" si="264"/>
        <v>0</v>
      </c>
    </row>
    <row r="184" spans="1:38" ht="20.100000000000001" hidden="1" customHeight="1">
      <c r="A184" s="28" t="s">
        <v>60</v>
      </c>
      <c r="B184" s="26">
        <v>903</v>
      </c>
      <c r="C184" s="26" t="s">
        <v>21</v>
      </c>
      <c r="D184" s="26" t="s">
        <v>59</v>
      </c>
      <c r="E184" s="26" t="s">
        <v>543</v>
      </c>
      <c r="F184" s="26"/>
      <c r="G184" s="9">
        <f t="shared" ref="G184" si="265">G185+G187</f>
        <v>4394</v>
      </c>
      <c r="H184" s="9">
        <f t="shared" ref="H184:N184" si="266">H185+H187</f>
        <v>0</v>
      </c>
      <c r="I184" s="9">
        <f t="shared" si="266"/>
        <v>0</v>
      </c>
      <c r="J184" s="9">
        <f t="shared" si="266"/>
        <v>0</v>
      </c>
      <c r="K184" s="9">
        <f t="shared" si="266"/>
        <v>0</v>
      </c>
      <c r="L184" s="9">
        <f t="shared" si="266"/>
        <v>0</v>
      </c>
      <c r="M184" s="9">
        <f t="shared" si="266"/>
        <v>4394</v>
      </c>
      <c r="N184" s="9">
        <f t="shared" si="266"/>
        <v>0</v>
      </c>
      <c r="O184" s="9">
        <f t="shared" ref="O184:T184" si="267">O185+O187</f>
        <v>0</v>
      </c>
      <c r="P184" s="9">
        <f t="shared" si="267"/>
        <v>0</v>
      </c>
      <c r="Q184" s="9">
        <f t="shared" si="267"/>
        <v>0</v>
      </c>
      <c r="R184" s="9">
        <f t="shared" si="267"/>
        <v>0</v>
      </c>
      <c r="S184" s="9">
        <f t="shared" si="267"/>
        <v>4394</v>
      </c>
      <c r="T184" s="9">
        <f t="shared" si="267"/>
        <v>0</v>
      </c>
      <c r="U184" s="9">
        <f t="shared" ref="U184:Z184" si="268">U185+U187</f>
        <v>0</v>
      </c>
      <c r="V184" s="9">
        <f t="shared" si="268"/>
        <v>0</v>
      </c>
      <c r="W184" s="9">
        <f t="shared" si="268"/>
        <v>0</v>
      </c>
      <c r="X184" s="9">
        <f t="shared" si="268"/>
        <v>0</v>
      </c>
      <c r="Y184" s="9">
        <f t="shared" si="268"/>
        <v>4394</v>
      </c>
      <c r="Z184" s="9">
        <f t="shared" si="268"/>
        <v>0</v>
      </c>
      <c r="AA184" s="9">
        <f t="shared" ref="AA184:AF184" si="269">AA185+AA187</f>
        <v>0</v>
      </c>
      <c r="AB184" s="9">
        <f t="shared" si="269"/>
        <v>0</v>
      </c>
      <c r="AC184" s="9">
        <f t="shared" si="269"/>
        <v>0</v>
      </c>
      <c r="AD184" s="9">
        <f t="shared" si="269"/>
        <v>0</v>
      </c>
      <c r="AE184" s="9">
        <f t="shared" si="269"/>
        <v>4394</v>
      </c>
      <c r="AF184" s="9">
        <f t="shared" si="269"/>
        <v>0</v>
      </c>
      <c r="AG184" s="9">
        <f t="shared" ref="AG184:AL184" si="270">AG185+AG187</f>
        <v>0</v>
      </c>
      <c r="AH184" s="9">
        <f t="shared" si="270"/>
        <v>0</v>
      </c>
      <c r="AI184" s="9">
        <f t="shared" si="270"/>
        <v>0</v>
      </c>
      <c r="AJ184" s="9">
        <f t="shared" si="270"/>
        <v>0</v>
      </c>
      <c r="AK184" s="9">
        <f t="shared" si="270"/>
        <v>4394</v>
      </c>
      <c r="AL184" s="9">
        <f t="shared" si="270"/>
        <v>0</v>
      </c>
    </row>
    <row r="185" spans="1:38" ht="33" hidden="1">
      <c r="A185" s="25" t="s">
        <v>242</v>
      </c>
      <c r="B185" s="26">
        <v>903</v>
      </c>
      <c r="C185" s="26" t="s">
        <v>21</v>
      </c>
      <c r="D185" s="26" t="s">
        <v>59</v>
      </c>
      <c r="E185" s="26" t="s">
        <v>543</v>
      </c>
      <c r="F185" s="26" t="s">
        <v>30</v>
      </c>
      <c r="G185" s="9">
        <f t="shared" ref="G185:AL185" si="271">G186</f>
        <v>203</v>
      </c>
      <c r="H185" s="9">
        <f t="shared" si="271"/>
        <v>0</v>
      </c>
      <c r="I185" s="9">
        <f t="shared" si="271"/>
        <v>0</v>
      </c>
      <c r="J185" s="9">
        <f t="shared" si="271"/>
        <v>0</v>
      </c>
      <c r="K185" s="9">
        <f t="shared" si="271"/>
        <v>0</v>
      </c>
      <c r="L185" s="9">
        <f t="shared" si="271"/>
        <v>0</v>
      </c>
      <c r="M185" s="9">
        <f t="shared" si="271"/>
        <v>203</v>
      </c>
      <c r="N185" s="9">
        <f t="shared" si="271"/>
        <v>0</v>
      </c>
      <c r="O185" s="9">
        <f t="shared" si="271"/>
        <v>0</v>
      </c>
      <c r="P185" s="9">
        <f t="shared" si="271"/>
        <v>0</v>
      </c>
      <c r="Q185" s="9">
        <f t="shared" si="271"/>
        <v>0</v>
      </c>
      <c r="R185" s="9">
        <f t="shared" si="271"/>
        <v>0</v>
      </c>
      <c r="S185" s="9">
        <f t="shared" si="271"/>
        <v>203</v>
      </c>
      <c r="T185" s="9">
        <f t="shared" si="271"/>
        <v>0</v>
      </c>
      <c r="U185" s="9">
        <f t="shared" si="271"/>
        <v>0</v>
      </c>
      <c r="V185" s="9">
        <f t="shared" si="271"/>
        <v>0</v>
      </c>
      <c r="W185" s="9">
        <f t="shared" si="271"/>
        <v>0</v>
      </c>
      <c r="X185" s="9">
        <f t="shared" si="271"/>
        <v>0</v>
      </c>
      <c r="Y185" s="9">
        <f t="shared" si="271"/>
        <v>203</v>
      </c>
      <c r="Z185" s="9">
        <f t="shared" si="271"/>
        <v>0</v>
      </c>
      <c r="AA185" s="9">
        <f t="shared" si="271"/>
        <v>0</v>
      </c>
      <c r="AB185" s="9">
        <f t="shared" si="271"/>
        <v>0</v>
      </c>
      <c r="AC185" s="9">
        <f t="shared" si="271"/>
        <v>0</v>
      </c>
      <c r="AD185" s="9">
        <f t="shared" si="271"/>
        <v>0</v>
      </c>
      <c r="AE185" s="9">
        <f t="shared" si="271"/>
        <v>203</v>
      </c>
      <c r="AF185" s="9">
        <f t="shared" si="271"/>
        <v>0</v>
      </c>
      <c r="AG185" s="9">
        <f t="shared" si="271"/>
        <v>0</v>
      </c>
      <c r="AH185" s="9">
        <f t="shared" si="271"/>
        <v>0</v>
      </c>
      <c r="AI185" s="9">
        <f t="shared" si="271"/>
        <v>0</v>
      </c>
      <c r="AJ185" s="9">
        <f t="shared" si="271"/>
        <v>0</v>
      </c>
      <c r="AK185" s="9">
        <f t="shared" si="271"/>
        <v>203</v>
      </c>
      <c r="AL185" s="9">
        <f t="shared" si="271"/>
        <v>0</v>
      </c>
    </row>
    <row r="186" spans="1:38" ht="33" hidden="1">
      <c r="A186" s="28" t="s">
        <v>36</v>
      </c>
      <c r="B186" s="26">
        <v>903</v>
      </c>
      <c r="C186" s="26" t="s">
        <v>21</v>
      </c>
      <c r="D186" s="26" t="s">
        <v>59</v>
      </c>
      <c r="E186" s="26" t="s">
        <v>543</v>
      </c>
      <c r="F186" s="26" t="s">
        <v>37</v>
      </c>
      <c r="G186" s="9">
        <v>203</v>
      </c>
      <c r="H186" s="10"/>
      <c r="I186" s="84"/>
      <c r="J186" s="84"/>
      <c r="K186" s="84"/>
      <c r="L186" s="84"/>
      <c r="M186" s="9">
        <f>G186+I186+J186+K186+L186</f>
        <v>203</v>
      </c>
      <c r="N186" s="9">
        <f>H186+L186</f>
        <v>0</v>
      </c>
      <c r="O186" s="85"/>
      <c r="P186" s="85"/>
      <c r="Q186" s="85"/>
      <c r="R186" s="85"/>
      <c r="S186" s="9">
        <f>M186+O186+P186+Q186+R186</f>
        <v>203</v>
      </c>
      <c r="T186" s="9">
        <f>N186+R186</f>
        <v>0</v>
      </c>
      <c r="U186" s="85"/>
      <c r="V186" s="85"/>
      <c r="W186" s="85"/>
      <c r="X186" s="85"/>
      <c r="Y186" s="9">
        <f>S186+U186+V186+W186+X186</f>
        <v>203</v>
      </c>
      <c r="Z186" s="9">
        <f>T186+X186</f>
        <v>0</v>
      </c>
      <c r="AA186" s="85"/>
      <c r="AB186" s="85"/>
      <c r="AC186" s="85"/>
      <c r="AD186" s="85"/>
      <c r="AE186" s="9">
        <f>Y186+AA186+AB186+AC186+AD186</f>
        <v>203</v>
      </c>
      <c r="AF186" s="9">
        <f>Z186+AD186</f>
        <v>0</v>
      </c>
      <c r="AG186" s="85"/>
      <c r="AH186" s="85"/>
      <c r="AI186" s="85"/>
      <c r="AJ186" s="85"/>
      <c r="AK186" s="9">
        <f>AE186+AG186+AH186+AI186+AJ186</f>
        <v>203</v>
      </c>
      <c r="AL186" s="9">
        <f>AF186+AJ186</f>
        <v>0</v>
      </c>
    </row>
    <row r="187" spans="1:38" ht="20.100000000000001" hidden="1" customHeight="1">
      <c r="A187" s="28" t="s">
        <v>65</v>
      </c>
      <c r="B187" s="26">
        <v>903</v>
      </c>
      <c r="C187" s="26" t="s">
        <v>21</v>
      </c>
      <c r="D187" s="26" t="s">
        <v>59</v>
      </c>
      <c r="E187" s="26" t="s">
        <v>543</v>
      </c>
      <c r="F187" s="26" t="s">
        <v>66</v>
      </c>
      <c r="G187" s="9">
        <f t="shared" ref="G187:AL187" si="272">G188</f>
        <v>4191</v>
      </c>
      <c r="H187" s="9">
        <f t="shared" si="272"/>
        <v>0</v>
      </c>
      <c r="I187" s="9">
        <f t="shared" si="272"/>
        <v>0</v>
      </c>
      <c r="J187" s="9">
        <f t="shared" si="272"/>
        <v>0</v>
      </c>
      <c r="K187" s="9">
        <f t="shared" si="272"/>
        <v>0</v>
      </c>
      <c r="L187" s="9">
        <f t="shared" si="272"/>
        <v>0</v>
      </c>
      <c r="M187" s="9">
        <f t="shared" si="272"/>
        <v>4191</v>
      </c>
      <c r="N187" s="9">
        <f t="shared" si="272"/>
        <v>0</v>
      </c>
      <c r="O187" s="9">
        <f t="shared" si="272"/>
        <v>0</v>
      </c>
      <c r="P187" s="9">
        <f t="shared" si="272"/>
        <v>0</v>
      </c>
      <c r="Q187" s="9">
        <f t="shared" si="272"/>
        <v>0</v>
      </c>
      <c r="R187" s="9">
        <f t="shared" si="272"/>
        <v>0</v>
      </c>
      <c r="S187" s="9">
        <f t="shared" si="272"/>
        <v>4191</v>
      </c>
      <c r="T187" s="9">
        <f t="shared" si="272"/>
        <v>0</v>
      </c>
      <c r="U187" s="9">
        <f t="shared" si="272"/>
        <v>0</v>
      </c>
      <c r="V187" s="9">
        <f t="shared" si="272"/>
        <v>0</v>
      </c>
      <c r="W187" s="9">
        <f t="shared" si="272"/>
        <v>0</v>
      </c>
      <c r="X187" s="9">
        <f t="shared" si="272"/>
        <v>0</v>
      </c>
      <c r="Y187" s="9">
        <f t="shared" si="272"/>
        <v>4191</v>
      </c>
      <c r="Z187" s="9">
        <f t="shared" si="272"/>
        <v>0</v>
      </c>
      <c r="AA187" s="9">
        <f t="shared" si="272"/>
        <v>0</v>
      </c>
      <c r="AB187" s="9">
        <f t="shared" si="272"/>
        <v>0</v>
      </c>
      <c r="AC187" s="9">
        <f t="shared" si="272"/>
        <v>0</v>
      </c>
      <c r="AD187" s="9">
        <f t="shared" si="272"/>
        <v>0</v>
      </c>
      <c r="AE187" s="9">
        <f t="shared" si="272"/>
        <v>4191</v>
      </c>
      <c r="AF187" s="9">
        <f t="shared" si="272"/>
        <v>0</v>
      </c>
      <c r="AG187" s="9">
        <f t="shared" si="272"/>
        <v>0</v>
      </c>
      <c r="AH187" s="9">
        <f t="shared" si="272"/>
        <v>0</v>
      </c>
      <c r="AI187" s="9">
        <f t="shared" si="272"/>
        <v>0</v>
      </c>
      <c r="AJ187" s="9">
        <f t="shared" si="272"/>
        <v>0</v>
      </c>
      <c r="AK187" s="9">
        <f t="shared" si="272"/>
        <v>4191</v>
      </c>
      <c r="AL187" s="9">
        <f t="shared" si="272"/>
        <v>0</v>
      </c>
    </row>
    <row r="188" spans="1:38" ht="20.100000000000001" hidden="1" customHeight="1">
      <c r="A188" s="28" t="s">
        <v>67</v>
      </c>
      <c r="B188" s="26">
        <v>903</v>
      </c>
      <c r="C188" s="26" t="s">
        <v>21</v>
      </c>
      <c r="D188" s="26" t="s">
        <v>59</v>
      </c>
      <c r="E188" s="26" t="s">
        <v>543</v>
      </c>
      <c r="F188" s="26" t="s">
        <v>68</v>
      </c>
      <c r="G188" s="9">
        <v>4191</v>
      </c>
      <c r="H188" s="9"/>
      <c r="I188" s="84"/>
      <c r="J188" s="84"/>
      <c r="K188" s="84"/>
      <c r="L188" s="84"/>
      <c r="M188" s="9">
        <f>G188+I188+J188+K188+L188</f>
        <v>4191</v>
      </c>
      <c r="N188" s="9">
        <f>H188+L188</f>
        <v>0</v>
      </c>
      <c r="O188" s="85"/>
      <c r="P188" s="85"/>
      <c r="Q188" s="85"/>
      <c r="R188" s="85"/>
      <c r="S188" s="9">
        <f>M188+O188+P188+Q188+R188</f>
        <v>4191</v>
      </c>
      <c r="T188" s="9">
        <f>N188+R188</f>
        <v>0</v>
      </c>
      <c r="U188" s="85"/>
      <c r="V188" s="85"/>
      <c r="W188" s="85"/>
      <c r="X188" s="85"/>
      <c r="Y188" s="9">
        <f>S188+U188+V188+W188+X188</f>
        <v>4191</v>
      </c>
      <c r="Z188" s="9">
        <f>T188+X188</f>
        <v>0</v>
      </c>
      <c r="AA188" s="85"/>
      <c r="AB188" s="85"/>
      <c r="AC188" s="85"/>
      <c r="AD188" s="85"/>
      <c r="AE188" s="9">
        <f>Y188+AA188+AB188+AC188+AD188</f>
        <v>4191</v>
      </c>
      <c r="AF188" s="9">
        <f>Z188+AD188</f>
        <v>0</v>
      </c>
      <c r="AG188" s="85"/>
      <c r="AH188" s="85"/>
      <c r="AI188" s="85"/>
      <c r="AJ188" s="85"/>
      <c r="AK188" s="9">
        <f>AE188+AG188+AH188+AI188+AJ188</f>
        <v>4191</v>
      </c>
      <c r="AL188" s="9">
        <f>AF188+AJ188</f>
        <v>0</v>
      </c>
    </row>
    <row r="189" spans="1:38" ht="49.5" hidden="1">
      <c r="A189" s="28" t="s">
        <v>161</v>
      </c>
      <c r="B189" s="26">
        <v>903</v>
      </c>
      <c r="C189" s="26" t="s">
        <v>21</v>
      </c>
      <c r="D189" s="26" t="s">
        <v>59</v>
      </c>
      <c r="E189" s="26" t="s">
        <v>544</v>
      </c>
      <c r="F189" s="26"/>
      <c r="G189" s="9">
        <f t="shared" ref="G189:V190" si="273">G190</f>
        <v>3059</v>
      </c>
      <c r="H189" s="9">
        <f t="shared" si="273"/>
        <v>0</v>
      </c>
      <c r="I189" s="9">
        <f t="shared" si="273"/>
        <v>0</v>
      </c>
      <c r="J189" s="9">
        <f t="shared" si="273"/>
        <v>0</v>
      </c>
      <c r="K189" s="9">
        <f t="shared" si="273"/>
        <v>0</v>
      </c>
      <c r="L189" s="9">
        <f t="shared" si="273"/>
        <v>0</v>
      </c>
      <c r="M189" s="9">
        <f t="shared" si="273"/>
        <v>3059</v>
      </c>
      <c r="N189" s="9">
        <f t="shared" si="273"/>
        <v>0</v>
      </c>
      <c r="O189" s="9">
        <f t="shared" si="273"/>
        <v>0</v>
      </c>
      <c r="P189" s="9">
        <f t="shared" si="273"/>
        <v>0</v>
      </c>
      <c r="Q189" s="9">
        <f t="shared" si="273"/>
        <v>0</v>
      </c>
      <c r="R189" s="9">
        <f t="shared" si="273"/>
        <v>0</v>
      </c>
      <c r="S189" s="9">
        <f t="shared" si="273"/>
        <v>3059</v>
      </c>
      <c r="T189" s="9">
        <f t="shared" si="273"/>
        <v>0</v>
      </c>
      <c r="U189" s="9">
        <f t="shared" si="273"/>
        <v>0</v>
      </c>
      <c r="V189" s="9">
        <f t="shared" si="273"/>
        <v>0</v>
      </c>
      <c r="W189" s="9">
        <f t="shared" ref="U189:AJ190" si="274">W190</f>
        <v>0</v>
      </c>
      <c r="X189" s="9">
        <f t="shared" si="274"/>
        <v>0</v>
      </c>
      <c r="Y189" s="9">
        <f t="shared" si="274"/>
        <v>3059</v>
      </c>
      <c r="Z189" s="9">
        <f t="shared" si="274"/>
        <v>0</v>
      </c>
      <c r="AA189" s="9">
        <f t="shared" si="274"/>
        <v>0</v>
      </c>
      <c r="AB189" s="9">
        <f t="shared" si="274"/>
        <v>0</v>
      </c>
      <c r="AC189" s="9">
        <f t="shared" si="274"/>
        <v>0</v>
      </c>
      <c r="AD189" s="9">
        <f t="shared" si="274"/>
        <v>0</v>
      </c>
      <c r="AE189" s="9">
        <f t="shared" si="274"/>
        <v>3059</v>
      </c>
      <c r="AF189" s="9">
        <f t="shared" si="274"/>
        <v>0</v>
      </c>
      <c r="AG189" s="9">
        <f t="shared" si="274"/>
        <v>0</v>
      </c>
      <c r="AH189" s="9">
        <f t="shared" si="274"/>
        <v>0</v>
      </c>
      <c r="AI189" s="9">
        <f t="shared" si="274"/>
        <v>0</v>
      </c>
      <c r="AJ189" s="9">
        <f t="shared" si="274"/>
        <v>0</v>
      </c>
      <c r="AK189" s="9">
        <f t="shared" ref="AG189:AL190" si="275">AK190</f>
        <v>3059</v>
      </c>
      <c r="AL189" s="9">
        <f t="shared" si="275"/>
        <v>0</v>
      </c>
    </row>
    <row r="190" spans="1:38" ht="33" hidden="1">
      <c r="A190" s="25" t="s">
        <v>242</v>
      </c>
      <c r="B190" s="26">
        <v>903</v>
      </c>
      <c r="C190" s="26" t="s">
        <v>21</v>
      </c>
      <c r="D190" s="26" t="s">
        <v>59</v>
      </c>
      <c r="E190" s="26" t="s">
        <v>545</v>
      </c>
      <c r="F190" s="26" t="s">
        <v>30</v>
      </c>
      <c r="G190" s="9">
        <f t="shared" si="273"/>
        <v>3059</v>
      </c>
      <c r="H190" s="9">
        <f t="shared" si="273"/>
        <v>0</v>
      </c>
      <c r="I190" s="9">
        <f t="shared" si="273"/>
        <v>0</v>
      </c>
      <c r="J190" s="9">
        <f t="shared" si="273"/>
        <v>0</v>
      </c>
      <c r="K190" s="9">
        <f t="shared" si="273"/>
        <v>0</v>
      </c>
      <c r="L190" s="9">
        <f t="shared" si="273"/>
        <v>0</v>
      </c>
      <c r="M190" s="9">
        <f t="shared" si="273"/>
        <v>3059</v>
      </c>
      <c r="N190" s="9">
        <f t="shared" si="273"/>
        <v>0</v>
      </c>
      <c r="O190" s="9">
        <f t="shared" si="273"/>
        <v>0</v>
      </c>
      <c r="P190" s="9">
        <f t="shared" si="273"/>
        <v>0</v>
      </c>
      <c r="Q190" s="9">
        <f t="shared" si="273"/>
        <v>0</v>
      </c>
      <c r="R190" s="9">
        <f t="shared" si="273"/>
        <v>0</v>
      </c>
      <c r="S190" s="9">
        <f t="shared" si="273"/>
        <v>3059</v>
      </c>
      <c r="T190" s="9">
        <f t="shared" si="273"/>
        <v>0</v>
      </c>
      <c r="U190" s="9">
        <f t="shared" si="274"/>
        <v>0</v>
      </c>
      <c r="V190" s="9">
        <f t="shared" si="274"/>
        <v>0</v>
      </c>
      <c r="W190" s="9">
        <f t="shared" si="274"/>
        <v>0</v>
      </c>
      <c r="X190" s="9">
        <f t="shared" si="274"/>
        <v>0</v>
      </c>
      <c r="Y190" s="9">
        <f t="shared" si="274"/>
        <v>3059</v>
      </c>
      <c r="Z190" s="9">
        <f t="shared" si="274"/>
        <v>0</v>
      </c>
      <c r="AA190" s="9">
        <f t="shared" si="274"/>
        <v>0</v>
      </c>
      <c r="AB190" s="9">
        <f t="shared" si="274"/>
        <v>0</v>
      </c>
      <c r="AC190" s="9">
        <f t="shared" si="274"/>
        <v>0</v>
      </c>
      <c r="AD190" s="9">
        <f t="shared" si="274"/>
        <v>0</v>
      </c>
      <c r="AE190" s="9">
        <f t="shared" si="274"/>
        <v>3059</v>
      </c>
      <c r="AF190" s="9">
        <f t="shared" si="274"/>
        <v>0</v>
      </c>
      <c r="AG190" s="9">
        <f t="shared" si="275"/>
        <v>0</v>
      </c>
      <c r="AH190" s="9">
        <f t="shared" si="275"/>
        <v>0</v>
      </c>
      <c r="AI190" s="9">
        <f t="shared" si="275"/>
        <v>0</v>
      </c>
      <c r="AJ190" s="9">
        <f t="shared" si="275"/>
        <v>0</v>
      </c>
      <c r="AK190" s="9">
        <f t="shared" si="275"/>
        <v>3059</v>
      </c>
      <c r="AL190" s="9">
        <f t="shared" si="275"/>
        <v>0</v>
      </c>
    </row>
    <row r="191" spans="1:38" ht="33" hidden="1">
      <c r="A191" s="28" t="s">
        <v>36</v>
      </c>
      <c r="B191" s="26">
        <v>903</v>
      </c>
      <c r="C191" s="26" t="s">
        <v>21</v>
      </c>
      <c r="D191" s="26" t="s">
        <v>59</v>
      </c>
      <c r="E191" s="26" t="s">
        <v>545</v>
      </c>
      <c r="F191" s="26" t="s">
        <v>37</v>
      </c>
      <c r="G191" s="9">
        <v>3059</v>
      </c>
      <c r="H191" s="10"/>
      <c r="I191" s="84"/>
      <c r="J191" s="84"/>
      <c r="K191" s="84"/>
      <c r="L191" s="84"/>
      <c r="M191" s="9">
        <f>G191+I191+J191+K191+L191</f>
        <v>3059</v>
      </c>
      <c r="N191" s="9">
        <f>H191+L191</f>
        <v>0</v>
      </c>
      <c r="O191" s="85"/>
      <c r="P191" s="85"/>
      <c r="Q191" s="85"/>
      <c r="R191" s="85"/>
      <c r="S191" s="9">
        <f>M191+O191+P191+Q191+R191</f>
        <v>3059</v>
      </c>
      <c r="T191" s="9">
        <f>N191+R191</f>
        <v>0</v>
      </c>
      <c r="U191" s="85"/>
      <c r="V191" s="85"/>
      <c r="W191" s="85"/>
      <c r="X191" s="85"/>
      <c r="Y191" s="9">
        <f>S191+U191+V191+W191+X191</f>
        <v>3059</v>
      </c>
      <c r="Z191" s="9">
        <f>T191+X191</f>
        <v>0</v>
      </c>
      <c r="AA191" s="85"/>
      <c r="AB191" s="85"/>
      <c r="AC191" s="85"/>
      <c r="AD191" s="85"/>
      <c r="AE191" s="9">
        <f>Y191+AA191+AB191+AC191+AD191</f>
        <v>3059</v>
      </c>
      <c r="AF191" s="9">
        <f>Z191+AD191</f>
        <v>0</v>
      </c>
      <c r="AG191" s="85"/>
      <c r="AH191" s="85"/>
      <c r="AI191" s="85"/>
      <c r="AJ191" s="85"/>
      <c r="AK191" s="9">
        <f>AE191+AG191+AH191+AI191+AJ191</f>
        <v>3059</v>
      </c>
      <c r="AL191" s="9">
        <f>AF191+AJ191</f>
        <v>0</v>
      </c>
    </row>
    <row r="192" spans="1:38" hidden="1">
      <c r="A192" s="25" t="s">
        <v>61</v>
      </c>
      <c r="B192" s="26">
        <v>903</v>
      </c>
      <c r="C192" s="30" t="s">
        <v>21</v>
      </c>
      <c r="D192" s="30" t="s">
        <v>59</v>
      </c>
      <c r="E192" s="30" t="s">
        <v>62</v>
      </c>
      <c r="F192" s="37"/>
      <c r="G192" s="9"/>
      <c r="H192" s="10"/>
      <c r="I192" s="84"/>
      <c r="J192" s="84"/>
      <c r="K192" s="84"/>
      <c r="L192" s="84"/>
      <c r="M192" s="9"/>
      <c r="N192" s="9"/>
      <c r="O192" s="85"/>
      <c r="P192" s="85"/>
      <c r="Q192" s="85"/>
      <c r="R192" s="85"/>
      <c r="S192" s="9"/>
      <c r="T192" s="9"/>
      <c r="U192" s="85"/>
      <c r="V192" s="85"/>
      <c r="W192" s="85"/>
      <c r="X192" s="85"/>
      <c r="Y192" s="9"/>
      <c r="Z192" s="9"/>
      <c r="AA192" s="85">
        <f>AA193</f>
        <v>0</v>
      </c>
      <c r="AB192" s="9">
        <f t="shared" ref="AB192:AL194" si="276">AB193</f>
        <v>85949</v>
      </c>
      <c r="AC192" s="9">
        <f t="shared" si="276"/>
        <v>0</v>
      </c>
      <c r="AD192" s="9">
        <f t="shared" si="276"/>
        <v>0</v>
      </c>
      <c r="AE192" s="9">
        <f t="shared" si="276"/>
        <v>85949</v>
      </c>
      <c r="AF192" s="9">
        <f t="shared" si="276"/>
        <v>0</v>
      </c>
      <c r="AG192" s="85">
        <f>AG193</f>
        <v>0</v>
      </c>
      <c r="AH192" s="9">
        <f t="shared" si="276"/>
        <v>0</v>
      </c>
      <c r="AI192" s="9">
        <f t="shared" si="276"/>
        <v>0</v>
      </c>
      <c r="AJ192" s="9">
        <f t="shared" si="276"/>
        <v>0</v>
      </c>
      <c r="AK192" s="9">
        <f t="shared" si="276"/>
        <v>85949</v>
      </c>
      <c r="AL192" s="9">
        <f t="shared" si="276"/>
        <v>0</v>
      </c>
    </row>
    <row r="193" spans="1:38" hidden="1">
      <c r="A193" s="25" t="s">
        <v>14</v>
      </c>
      <c r="B193" s="26">
        <v>903</v>
      </c>
      <c r="C193" s="30" t="s">
        <v>21</v>
      </c>
      <c r="D193" s="30" t="s">
        <v>59</v>
      </c>
      <c r="E193" s="30" t="s">
        <v>63</v>
      </c>
      <c r="F193" s="31"/>
      <c r="G193" s="9"/>
      <c r="H193" s="10"/>
      <c r="I193" s="84"/>
      <c r="J193" s="84"/>
      <c r="K193" s="84"/>
      <c r="L193" s="84"/>
      <c r="M193" s="9"/>
      <c r="N193" s="9"/>
      <c r="O193" s="85"/>
      <c r="P193" s="85"/>
      <c r="Q193" s="85"/>
      <c r="R193" s="85"/>
      <c r="S193" s="9"/>
      <c r="T193" s="9"/>
      <c r="U193" s="85"/>
      <c r="V193" s="85"/>
      <c r="W193" s="85"/>
      <c r="X193" s="85"/>
      <c r="Y193" s="9"/>
      <c r="Z193" s="9"/>
      <c r="AA193" s="85">
        <f>AA194</f>
        <v>0</v>
      </c>
      <c r="AB193" s="9">
        <f t="shared" si="276"/>
        <v>85949</v>
      </c>
      <c r="AC193" s="9">
        <f t="shared" si="276"/>
        <v>0</v>
      </c>
      <c r="AD193" s="9">
        <f t="shared" si="276"/>
        <v>0</v>
      </c>
      <c r="AE193" s="9">
        <f t="shared" si="276"/>
        <v>85949</v>
      </c>
      <c r="AF193" s="9">
        <f t="shared" si="276"/>
        <v>0</v>
      </c>
      <c r="AG193" s="85">
        <f>AG194</f>
        <v>0</v>
      </c>
      <c r="AH193" s="9">
        <f t="shared" si="276"/>
        <v>0</v>
      </c>
      <c r="AI193" s="9">
        <f t="shared" si="276"/>
        <v>0</v>
      </c>
      <c r="AJ193" s="9">
        <f t="shared" si="276"/>
        <v>0</v>
      </c>
      <c r="AK193" s="9">
        <f t="shared" si="276"/>
        <v>85949</v>
      </c>
      <c r="AL193" s="9">
        <f t="shared" si="276"/>
        <v>0</v>
      </c>
    </row>
    <row r="194" spans="1:38" hidden="1">
      <c r="A194" s="25" t="s">
        <v>60</v>
      </c>
      <c r="B194" s="26">
        <v>903</v>
      </c>
      <c r="C194" s="30" t="s">
        <v>21</v>
      </c>
      <c r="D194" s="30" t="s">
        <v>59</v>
      </c>
      <c r="E194" s="30" t="s">
        <v>64</v>
      </c>
      <c r="F194" s="31"/>
      <c r="G194" s="9"/>
      <c r="H194" s="10"/>
      <c r="I194" s="84"/>
      <c r="J194" s="84"/>
      <c r="K194" s="84"/>
      <c r="L194" s="84"/>
      <c r="M194" s="9"/>
      <c r="N194" s="9"/>
      <c r="O194" s="85"/>
      <c r="P194" s="85"/>
      <c r="Q194" s="85"/>
      <c r="R194" s="85"/>
      <c r="S194" s="9"/>
      <c r="T194" s="9"/>
      <c r="U194" s="85"/>
      <c r="V194" s="85"/>
      <c r="W194" s="85"/>
      <c r="X194" s="85"/>
      <c r="Y194" s="9"/>
      <c r="Z194" s="9"/>
      <c r="AA194" s="85">
        <f>AA195</f>
        <v>0</v>
      </c>
      <c r="AB194" s="9">
        <f t="shared" si="276"/>
        <v>85949</v>
      </c>
      <c r="AC194" s="9">
        <f t="shared" si="276"/>
        <v>0</v>
      </c>
      <c r="AD194" s="9">
        <f t="shared" si="276"/>
        <v>0</v>
      </c>
      <c r="AE194" s="9">
        <f t="shared" si="276"/>
        <v>85949</v>
      </c>
      <c r="AF194" s="9">
        <f t="shared" si="276"/>
        <v>0</v>
      </c>
      <c r="AG194" s="85">
        <f>AG195</f>
        <v>0</v>
      </c>
      <c r="AH194" s="9">
        <f t="shared" si="276"/>
        <v>0</v>
      </c>
      <c r="AI194" s="9">
        <f t="shared" si="276"/>
        <v>0</v>
      </c>
      <c r="AJ194" s="9">
        <f t="shared" si="276"/>
        <v>0</v>
      </c>
      <c r="AK194" s="9">
        <f t="shared" si="276"/>
        <v>85949</v>
      </c>
      <c r="AL194" s="9">
        <f t="shared" si="276"/>
        <v>0</v>
      </c>
    </row>
    <row r="195" spans="1:38" hidden="1">
      <c r="A195" s="25" t="s">
        <v>65</v>
      </c>
      <c r="B195" s="26">
        <v>903</v>
      </c>
      <c r="C195" s="30" t="s">
        <v>21</v>
      </c>
      <c r="D195" s="30" t="s">
        <v>59</v>
      </c>
      <c r="E195" s="30" t="s">
        <v>64</v>
      </c>
      <c r="F195" s="31">
        <v>800</v>
      </c>
      <c r="G195" s="9"/>
      <c r="H195" s="10"/>
      <c r="I195" s="84"/>
      <c r="J195" s="84"/>
      <c r="K195" s="84"/>
      <c r="L195" s="84"/>
      <c r="M195" s="9"/>
      <c r="N195" s="9"/>
      <c r="O195" s="85"/>
      <c r="P195" s="85"/>
      <c r="Q195" s="85"/>
      <c r="R195" s="85"/>
      <c r="S195" s="9"/>
      <c r="T195" s="9"/>
      <c r="U195" s="85"/>
      <c r="V195" s="85"/>
      <c r="W195" s="85"/>
      <c r="X195" s="85"/>
      <c r="Y195" s="9"/>
      <c r="Z195" s="9"/>
      <c r="AA195" s="9">
        <f>AA196+AA197</f>
        <v>0</v>
      </c>
      <c r="AB195" s="9">
        <f>AB196+AB197</f>
        <v>85949</v>
      </c>
      <c r="AC195" s="9">
        <f t="shared" ref="AC195:AF195" si="277">AC196+AC197</f>
        <v>0</v>
      </c>
      <c r="AD195" s="9">
        <f t="shared" si="277"/>
        <v>0</v>
      </c>
      <c r="AE195" s="9">
        <f t="shared" si="277"/>
        <v>85949</v>
      </c>
      <c r="AF195" s="9">
        <f t="shared" si="277"/>
        <v>0</v>
      </c>
      <c r="AG195" s="9">
        <f>AG196+AG197</f>
        <v>0</v>
      </c>
      <c r="AH195" s="9">
        <f>AH196+AH197</f>
        <v>0</v>
      </c>
      <c r="AI195" s="9">
        <f t="shared" ref="AI195:AL195" si="278">AI196+AI197</f>
        <v>0</v>
      </c>
      <c r="AJ195" s="9">
        <f t="shared" si="278"/>
        <v>0</v>
      </c>
      <c r="AK195" s="9">
        <f t="shared" si="278"/>
        <v>85949</v>
      </c>
      <c r="AL195" s="9">
        <f t="shared" si="278"/>
        <v>0</v>
      </c>
    </row>
    <row r="196" spans="1:38" hidden="1">
      <c r="A196" s="25" t="s">
        <v>154</v>
      </c>
      <c r="B196" s="26">
        <v>903</v>
      </c>
      <c r="C196" s="30" t="s">
        <v>21</v>
      </c>
      <c r="D196" s="30" t="s">
        <v>59</v>
      </c>
      <c r="E196" s="30" t="s">
        <v>64</v>
      </c>
      <c r="F196" s="31">
        <v>830</v>
      </c>
      <c r="G196" s="9"/>
      <c r="H196" s="10"/>
      <c r="I196" s="84"/>
      <c r="J196" s="84"/>
      <c r="K196" s="84"/>
      <c r="L196" s="84"/>
      <c r="M196" s="84"/>
      <c r="N196" s="84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9">
        <v>85186</v>
      </c>
      <c r="AC196" s="9"/>
      <c r="AD196" s="9"/>
      <c r="AE196" s="9">
        <f>Y196+AA196+AB196+AC196+AD196</f>
        <v>85186</v>
      </c>
      <c r="AF196" s="9">
        <f>Z196+AD196</f>
        <v>0</v>
      </c>
      <c r="AG196" s="85"/>
      <c r="AH196" s="9"/>
      <c r="AI196" s="9"/>
      <c r="AJ196" s="9"/>
      <c r="AK196" s="9">
        <f>AE196+AG196+AH196+AI196+AJ196</f>
        <v>85186</v>
      </c>
      <c r="AL196" s="9">
        <f>AF196+AJ196</f>
        <v>0</v>
      </c>
    </row>
    <row r="197" spans="1:38" hidden="1">
      <c r="A197" s="28" t="s">
        <v>67</v>
      </c>
      <c r="B197" s="26">
        <v>903</v>
      </c>
      <c r="C197" s="30" t="s">
        <v>21</v>
      </c>
      <c r="D197" s="30" t="s">
        <v>59</v>
      </c>
      <c r="E197" s="30" t="s">
        <v>64</v>
      </c>
      <c r="F197" s="31">
        <v>850</v>
      </c>
      <c r="G197" s="9"/>
      <c r="H197" s="10"/>
      <c r="I197" s="84"/>
      <c r="J197" s="84"/>
      <c r="K197" s="84"/>
      <c r="L197" s="84"/>
      <c r="M197" s="84"/>
      <c r="N197" s="84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9">
        <v>763</v>
      </c>
      <c r="AC197" s="9"/>
      <c r="AD197" s="9"/>
      <c r="AE197" s="9">
        <f>Y197+AA197+AB197+AC197+AD197</f>
        <v>763</v>
      </c>
      <c r="AF197" s="9"/>
      <c r="AG197" s="85"/>
      <c r="AH197" s="9"/>
      <c r="AI197" s="9"/>
      <c r="AJ197" s="9"/>
      <c r="AK197" s="9">
        <f>AE197+AG197+AH197+AI197+AJ197</f>
        <v>763</v>
      </c>
      <c r="AL197" s="9"/>
    </row>
    <row r="198" spans="1:38" hidden="1">
      <c r="A198" s="25"/>
      <c r="B198" s="26"/>
      <c r="C198" s="30"/>
      <c r="D198" s="30"/>
      <c r="E198" s="30"/>
      <c r="F198" s="31"/>
      <c r="G198" s="9"/>
      <c r="H198" s="10"/>
      <c r="I198" s="84"/>
      <c r="J198" s="84"/>
      <c r="K198" s="84"/>
      <c r="L198" s="84"/>
      <c r="M198" s="84"/>
      <c r="N198" s="84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</row>
    <row r="199" spans="1:38" ht="18.75" hidden="1">
      <c r="A199" s="40" t="s">
        <v>320</v>
      </c>
      <c r="B199" s="41">
        <v>903</v>
      </c>
      <c r="C199" s="24" t="s">
        <v>28</v>
      </c>
      <c r="D199" s="24" t="s">
        <v>117</v>
      </c>
      <c r="E199" s="26"/>
      <c r="F199" s="26"/>
      <c r="G199" s="15">
        <f t="shared" ref="G199:H203" si="279">G200</f>
        <v>0</v>
      </c>
      <c r="H199" s="15">
        <f t="shared" si="279"/>
        <v>0</v>
      </c>
      <c r="I199" s="84"/>
      <c r="J199" s="84"/>
      <c r="K199" s="84"/>
      <c r="L199" s="84"/>
      <c r="M199" s="84"/>
      <c r="N199" s="84"/>
      <c r="O199" s="13">
        <f>O200</f>
        <v>0</v>
      </c>
      <c r="P199" s="13">
        <f t="shared" ref="P199:AH203" si="280">P200</f>
        <v>277</v>
      </c>
      <c r="Q199" s="13">
        <f t="shared" si="280"/>
        <v>0</v>
      </c>
      <c r="R199" s="13">
        <f t="shared" si="280"/>
        <v>0</v>
      </c>
      <c r="S199" s="13">
        <f t="shared" si="280"/>
        <v>277</v>
      </c>
      <c r="T199" s="13">
        <f t="shared" si="280"/>
        <v>0</v>
      </c>
      <c r="U199" s="13">
        <f>U200</f>
        <v>0</v>
      </c>
      <c r="V199" s="13">
        <f t="shared" si="280"/>
        <v>0</v>
      </c>
      <c r="W199" s="13">
        <f t="shared" si="280"/>
        <v>0</v>
      </c>
      <c r="X199" s="13">
        <f t="shared" si="280"/>
        <v>0</v>
      </c>
      <c r="Y199" s="13">
        <f t="shared" si="280"/>
        <v>277</v>
      </c>
      <c r="Z199" s="13">
        <f t="shared" si="280"/>
        <v>0</v>
      </c>
      <c r="AA199" s="13">
        <f>AA200</f>
        <v>0</v>
      </c>
      <c r="AB199" s="13">
        <f t="shared" si="280"/>
        <v>0</v>
      </c>
      <c r="AC199" s="13">
        <f t="shared" si="280"/>
        <v>0</v>
      </c>
      <c r="AD199" s="13">
        <f t="shared" si="280"/>
        <v>0</v>
      </c>
      <c r="AE199" s="13">
        <f t="shared" si="280"/>
        <v>277</v>
      </c>
      <c r="AF199" s="13">
        <f t="shared" si="280"/>
        <v>0</v>
      </c>
      <c r="AG199" s="13">
        <f>AG200</f>
        <v>0</v>
      </c>
      <c r="AH199" s="13">
        <f t="shared" si="280"/>
        <v>0</v>
      </c>
      <c r="AI199" s="13">
        <f t="shared" ref="AH199:AL203" si="281">AI200</f>
        <v>0</v>
      </c>
      <c r="AJ199" s="13">
        <f t="shared" si="281"/>
        <v>0</v>
      </c>
      <c r="AK199" s="13">
        <f t="shared" si="281"/>
        <v>277</v>
      </c>
      <c r="AL199" s="13">
        <f t="shared" si="281"/>
        <v>0</v>
      </c>
    </row>
    <row r="200" spans="1:38" ht="24" hidden="1" customHeight="1">
      <c r="A200" s="28" t="s">
        <v>61</v>
      </c>
      <c r="B200" s="26">
        <v>903</v>
      </c>
      <c r="C200" s="26" t="s">
        <v>28</v>
      </c>
      <c r="D200" s="26" t="s">
        <v>117</v>
      </c>
      <c r="E200" s="26" t="s">
        <v>62</v>
      </c>
      <c r="F200" s="26"/>
      <c r="G200" s="9">
        <f>G202</f>
        <v>0</v>
      </c>
      <c r="H200" s="9">
        <f>H202</f>
        <v>0</v>
      </c>
      <c r="I200" s="84"/>
      <c r="J200" s="84"/>
      <c r="K200" s="84"/>
      <c r="L200" s="84"/>
      <c r="M200" s="84"/>
      <c r="N200" s="84"/>
      <c r="O200" s="11">
        <f>O201</f>
        <v>0</v>
      </c>
      <c r="P200" s="11">
        <f t="shared" ref="P200:AE203" si="282">P201</f>
        <v>277</v>
      </c>
      <c r="Q200" s="11">
        <f t="shared" si="282"/>
        <v>0</v>
      </c>
      <c r="R200" s="11">
        <f t="shared" si="282"/>
        <v>0</v>
      </c>
      <c r="S200" s="11">
        <f t="shared" si="282"/>
        <v>277</v>
      </c>
      <c r="T200" s="11">
        <f t="shared" si="282"/>
        <v>0</v>
      </c>
      <c r="U200" s="11">
        <f>U201</f>
        <v>0</v>
      </c>
      <c r="V200" s="11">
        <f t="shared" si="282"/>
        <v>0</v>
      </c>
      <c r="W200" s="11">
        <f t="shared" si="282"/>
        <v>0</v>
      </c>
      <c r="X200" s="11">
        <f t="shared" si="282"/>
        <v>0</v>
      </c>
      <c r="Y200" s="11">
        <f t="shared" si="282"/>
        <v>277</v>
      </c>
      <c r="Z200" s="11">
        <f t="shared" si="282"/>
        <v>0</v>
      </c>
      <c r="AA200" s="11">
        <f>AA201</f>
        <v>0</v>
      </c>
      <c r="AB200" s="11">
        <f t="shared" si="282"/>
        <v>0</v>
      </c>
      <c r="AC200" s="11">
        <f t="shared" si="282"/>
        <v>0</v>
      </c>
      <c r="AD200" s="11">
        <f t="shared" si="282"/>
        <v>0</v>
      </c>
      <c r="AE200" s="11">
        <f t="shared" si="282"/>
        <v>277</v>
      </c>
      <c r="AF200" s="11">
        <f t="shared" si="280"/>
        <v>0</v>
      </c>
      <c r="AG200" s="11">
        <f>AG201</f>
        <v>0</v>
      </c>
      <c r="AH200" s="11">
        <f t="shared" si="280"/>
        <v>0</v>
      </c>
      <c r="AI200" s="11">
        <f t="shared" si="281"/>
        <v>0</v>
      </c>
      <c r="AJ200" s="11">
        <f t="shared" si="281"/>
        <v>0</v>
      </c>
      <c r="AK200" s="11">
        <f t="shared" si="281"/>
        <v>277</v>
      </c>
      <c r="AL200" s="11">
        <f t="shared" si="281"/>
        <v>0</v>
      </c>
    </row>
    <row r="201" spans="1:38" ht="20.100000000000001" hidden="1" customHeight="1">
      <c r="A201" s="28" t="s">
        <v>14</v>
      </c>
      <c r="B201" s="26">
        <v>903</v>
      </c>
      <c r="C201" s="26" t="s">
        <v>28</v>
      </c>
      <c r="D201" s="26" t="s">
        <v>117</v>
      </c>
      <c r="E201" s="26" t="s">
        <v>63</v>
      </c>
      <c r="F201" s="26"/>
      <c r="G201" s="9"/>
      <c r="H201" s="9"/>
      <c r="I201" s="84"/>
      <c r="J201" s="84"/>
      <c r="K201" s="84"/>
      <c r="L201" s="84"/>
      <c r="M201" s="84"/>
      <c r="N201" s="84"/>
      <c r="O201" s="11">
        <f>O202</f>
        <v>0</v>
      </c>
      <c r="P201" s="11">
        <f t="shared" si="282"/>
        <v>277</v>
      </c>
      <c r="Q201" s="11">
        <f t="shared" si="282"/>
        <v>0</v>
      </c>
      <c r="R201" s="11">
        <f t="shared" si="282"/>
        <v>0</v>
      </c>
      <c r="S201" s="11">
        <f t="shared" si="282"/>
        <v>277</v>
      </c>
      <c r="T201" s="11">
        <f t="shared" si="282"/>
        <v>0</v>
      </c>
      <c r="U201" s="11">
        <f>U202</f>
        <v>0</v>
      </c>
      <c r="V201" s="11">
        <f t="shared" si="282"/>
        <v>0</v>
      </c>
      <c r="W201" s="11">
        <f t="shared" si="282"/>
        <v>0</v>
      </c>
      <c r="X201" s="11">
        <f t="shared" si="282"/>
        <v>0</v>
      </c>
      <c r="Y201" s="11">
        <f t="shared" si="282"/>
        <v>277</v>
      </c>
      <c r="Z201" s="11">
        <f t="shared" si="282"/>
        <v>0</v>
      </c>
      <c r="AA201" s="11">
        <f>AA202</f>
        <v>0</v>
      </c>
      <c r="AB201" s="11">
        <f t="shared" si="280"/>
        <v>0</v>
      </c>
      <c r="AC201" s="11">
        <f t="shared" si="280"/>
        <v>0</v>
      </c>
      <c r="AD201" s="11">
        <f t="shared" si="280"/>
        <v>0</v>
      </c>
      <c r="AE201" s="11">
        <f t="shared" si="280"/>
        <v>277</v>
      </c>
      <c r="AF201" s="11">
        <f t="shared" si="280"/>
        <v>0</v>
      </c>
      <c r="AG201" s="11">
        <f>AG202</f>
        <v>0</v>
      </c>
      <c r="AH201" s="11">
        <f t="shared" si="281"/>
        <v>0</v>
      </c>
      <c r="AI201" s="11">
        <f t="shared" si="281"/>
        <v>0</v>
      </c>
      <c r="AJ201" s="11">
        <f t="shared" si="281"/>
        <v>0</v>
      </c>
      <c r="AK201" s="11">
        <f t="shared" si="281"/>
        <v>277</v>
      </c>
      <c r="AL201" s="11">
        <f t="shared" si="281"/>
        <v>0</v>
      </c>
    </row>
    <row r="202" spans="1:38" ht="27.75" hidden="1" customHeight="1">
      <c r="A202" s="28" t="s">
        <v>418</v>
      </c>
      <c r="B202" s="26" t="s">
        <v>603</v>
      </c>
      <c r="C202" s="26" t="s">
        <v>28</v>
      </c>
      <c r="D202" s="26" t="s">
        <v>117</v>
      </c>
      <c r="E202" s="26" t="s">
        <v>417</v>
      </c>
      <c r="F202" s="26"/>
      <c r="G202" s="9">
        <f t="shared" si="279"/>
        <v>0</v>
      </c>
      <c r="H202" s="9">
        <f t="shared" si="279"/>
        <v>0</v>
      </c>
      <c r="I202" s="84"/>
      <c r="J202" s="84"/>
      <c r="K202" s="84"/>
      <c r="L202" s="84"/>
      <c r="M202" s="84"/>
      <c r="N202" s="84"/>
      <c r="O202" s="11">
        <f>O203</f>
        <v>0</v>
      </c>
      <c r="P202" s="11">
        <f t="shared" si="282"/>
        <v>277</v>
      </c>
      <c r="Q202" s="11">
        <f t="shared" si="282"/>
        <v>0</v>
      </c>
      <c r="R202" s="11">
        <f t="shared" si="282"/>
        <v>0</v>
      </c>
      <c r="S202" s="11">
        <f t="shared" si="282"/>
        <v>277</v>
      </c>
      <c r="T202" s="11">
        <f t="shared" si="282"/>
        <v>0</v>
      </c>
      <c r="U202" s="11">
        <f>U203</f>
        <v>0</v>
      </c>
      <c r="V202" s="11">
        <f t="shared" si="282"/>
        <v>0</v>
      </c>
      <c r="W202" s="11">
        <f t="shared" si="282"/>
        <v>0</v>
      </c>
      <c r="X202" s="11">
        <f t="shared" si="282"/>
        <v>0</v>
      </c>
      <c r="Y202" s="11">
        <f t="shared" si="282"/>
        <v>277</v>
      </c>
      <c r="Z202" s="11">
        <f t="shared" si="282"/>
        <v>0</v>
      </c>
      <c r="AA202" s="11">
        <f>AA203</f>
        <v>0</v>
      </c>
      <c r="AB202" s="11">
        <f t="shared" si="280"/>
        <v>0</v>
      </c>
      <c r="AC202" s="11">
        <f t="shared" si="280"/>
        <v>0</v>
      </c>
      <c r="AD202" s="11">
        <f t="shared" si="280"/>
        <v>0</v>
      </c>
      <c r="AE202" s="11">
        <f t="shared" si="280"/>
        <v>277</v>
      </c>
      <c r="AF202" s="11">
        <f t="shared" si="280"/>
        <v>0</v>
      </c>
      <c r="AG202" s="11">
        <f>AG203</f>
        <v>0</v>
      </c>
      <c r="AH202" s="11">
        <f t="shared" si="281"/>
        <v>0</v>
      </c>
      <c r="AI202" s="11">
        <f t="shared" si="281"/>
        <v>0</v>
      </c>
      <c r="AJ202" s="11">
        <f t="shared" si="281"/>
        <v>0</v>
      </c>
      <c r="AK202" s="11">
        <f t="shared" si="281"/>
        <v>277</v>
      </c>
      <c r="AL202" s="11">
        <f t="shared" si="281"/>
        <v>0</v>
      </c>
    </row>
    <row r="203" spans="1:38" ht="21.75" hidden="1" customHeight="1">
      <c r="A203" s="28" t="s">
        <v>65</v>
      </c>
      <c r="B203" s="26" t="s">
        <v>603</v>
      </c>
      <c r="C203" s="26" t="s">
        <v>28</v>
      </c>
      <c r="D203" s="26" t="s">
        <v>117</v>
      </c>
      <c r="E203" s="26" t="s">
        <v>417</v>
      </c>
      <c r="F203" s="26" t="s">
        <v>66</v>
      </c>
      <c r="G203" s="9">
        <f t="shared" si="279"/>
        <v>0</v>
      </c>
      <c r="H203" s="9">
        <f t="shared" si="279"/>
        <v>0</v>
      </c>
      <c r="I203" s="84"/>
      <c r="J203" s="84"/>
      <c r="K203" s="84"/>
      <c r="L203" s="84"/>
      <c r="M203" s="84"/>
      <c r="N203" s="84"/>
      <c r="O203" s="11">
        <f>O204</f>
        <v>0</v>
      </c>
      <c r="P203" s="11">
        <f t="shared" si="282"/>
        <v>277</v>
      </c>
      <c r="Q203" s="11">
        <f t="shared" si="282"/>
        <v>0</v>
      </c>
      <c r="R203" s="11">
        <f t="shared" si="282"/>
        <v>0</v>
      </c>
      <c r="S203" s="11">
        <f t="shared" si="282"/>
        <v>277</v>
      </c>
      <c r="T203" s="11">
        <f t="shared" si="282"/>
        <v>0</v>
      </c>
      <c r="U203" s="11">
        <f>U204</f>
        <v>0</v>
      </c>
      <c r="V203" s="11">
        <f t="shared" si="282"/>
        <v>0</v>
      </c>
      <c r="W203" s="11">
        <f t="shared" si="282"/>
        <v>0</v>
      </c>
      <c r="X203" s="11">
        <f t="shared" si="282"/>
        <v>0</v>
      </c>
      <c r="Y203" s="11">
        <f t="shared" si="282"/>
        <v>277</v>
      </c>
      <c r="Z203" s="11">
        <f t="shared" si="282"/>
        <v>0</v>
      </c>
      <c r="AA203" s="11">
        <f>AA204</f>
        <v>0</v>
      </c>
      <c r="AB203" s="11">
        <f t="shared" si="280"/>
        <v>0</v>
      </c>
      <c r="AC203" s="11">
        <f t="shared" si="280"/>
        <v>0</v>
      </c>
      <c r="AD203" s="11">
        <f t="shared" si="280"/>
        <v>0</v>
      </c>
      <c r="AE203" s="11">
        <f t="shared" si="280"/>
        <v>277</v>
      </c>
      <c r="AF203" s="11">
        <f t="shared" si="280"/>
        <v>0</v>
      </c>
      <c r="AG203" s="11">
        <f>AG204</f>
        <v>0</v>
      </c>
      <c r="AH203" s="11">
        <f t="shared" si="281"/>
        <v>0</v>
      </c>
      <c r="AI203" s="11">
        <f t="shared" si="281"/>
        <v>0</v>
      </c>
      <c r="AJ203" s="11">
        <f t="shared" si="281"/>
        <v>0</v>
      </c>
      <c r="AK203" s="11">
        <f t="shared" si="281"/>
        <v>277</v>
      </c>
      <c r="AL203" s="11">
        <f t="shared" si="281"/>
        <v>0</v>
      </c>
    </row>
    <row r="204" spans="1:38" ht="22.5" hidden="1" customHeight="1">
      <c r="A204" s="28" t="s">
        <v>67</v>
      </c>
      <c r="B204" s="26" t="s">
        <v>603</v>
      </c>
      <c r="C204" s="26" t="s">
        <v>28</v>
      </c>
      <c r="D204" s="26" t="s">
        <v>117</v>
      </c>
      <c r="E204" s="26" t="s">
        <v>417</v>
      </c>
      <c r="F204" s="26" t="s">
        <v>68</v>
      </c>
      <c r="G204" s="9"/>
      <c r="H204" s="10"/>
      <c r="I204" s="84"/>
      <c r="J204" s="84"/>
      <c r="K204" s="84"/>
      <c r="L204" s="84"/>
      <c r="M204" s="84"/>
      <c r="N204" s="84"/>
      <c r="O204" s="11"/>
      <c r="P204" s="11">
        <v>277</v>
      </c>
      <c r="Q204" s="11"/>
      <c r="R204" s="11"/>
      <c r="S204" s="9">
        <f>M204+O204+P204+Q204+R204</f>
        <v>277</v>
      </c>
      <c r="T204" s="9">
        <f>N204+R204</f>
        <v>0</v>
      </c>
      <c r="U204" s="11"/>
      <c r="V204" s="11"/>
      <c r="W204" s="11"/>
      <c r="X204" s="11"/>
      <c r="Y204" s="9">
        <f>S204+U204+V204+W204+X204</f>
        <v>277</v>
      </c>
      <c r="Z204" s="9">
        <f>T204+X204</f>
        <v>0</v>
      </c>
      <c r="AA204" s="11"/>
      <c r="AB204" s="11"/>
      <c r="AC204" s="11"/>
      <c r="AD204" s="11"/>
      <c r="AE204" s="9">
        <f>Y204+AA204+AB204+AC204+AD204</f>
        <v>277</v>
      </c>
      <c r="AF204" s="9">
        <f>Z204+AD204</f>
        <v>0</v>
      </c>
      <c r="AG204" s="11"/>
      <c r="AH204" s="11"/>
      <c r="AI204" s="11"/>
      <c r="AJ204" s="11"/>
      <c r="AK204" s="9">
        <f>AE204+AG204+AH204+AI204+AJ204</f>
        <v>277</v>
      </c>
      <c r="AL204" s="9">
        <f>AF204+AJ204</f>
        <v>0</v>
      </c>
    </row>
    <row r="205" spans="1:38" hidden="1">
      <c r="A205" s="25"/>
      <c r="B205" s="26"/>
      <c r="C205" s="26"/>
      <c r="D205" s="26"/>
      <c r="E205" s="26"/>
      <c r="F205" s="26"/>
      <c r="G205" s="9"/>
      <c r="H205" s="10"/>
      <c r="I205" s="84"/>
      <c r="J205" s="84"/>
      <c r="K205" s="84"/>
      <c r="L205" s="84"/>
      <c r="M205" s="84"/>
      <c r="N205" s="84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</row>
    <row r="206" spans="1:38" ht="21" hidden="1" customHeight="1">
      <c r="A206" s="40" t="s">
        <v>74</v>
      </c>
      <c r="B206" s="41">
        <v>903</v>
      </c>
      <c r="C206" s="24" t="s">
        <v>28</v>
      </c>
      <c r="D206" s="24" t="s">
        <v>75</v>
      </c>
      <c r="E206" s="26"/>
      <c r="F206" s="26"/>
      <c r="G206" s="15" t="e">
        <f t="shared" ref="G206:H207" si="283">G207</f>
        <v>#REF!</v>
      </c>
      <c r="H206" s="15" t="e">
        <f t="shared" si="283"/>
        <v>#REF!</v>
      </c>
      <c r="I206" s="84"/>
      <c r="J206" s="84"/>
      <c r="K206" s="84"/>
      <c r="L206" s="84"/>
      <c r="M206" s="84"/>
      <c r="N206" s="84"/>
      <c r="O206" s="13">
        <f>O207</f>
        <v>0</v>
      </c>
      <c r="P206" s="13">
        <f t="shared" ref="P206:AH210" si="284">P207</f>
        <v>425</v>
      </c>
      <c r="Q206" s="13">
        <f t="shared" si="284"/>
        <v>0</v>
      </c>
      <c r="R206" s="13">
        <f t="shared" si="284"/>
        <v>0</v>
      </c>
      <c r="S206" s="13">
        <f t="shared" si="284"/>
        <v>425</v>
      </c>
      <c r="T206" s="13">
        <f t="shared" si="284"/>
        <v>0</v>
      </c>
      <c r="U206" s="13">
        <f>U207</f>
        <v>0</v>
      </c>
      <c r="V206" s="13">
        <f t="shared" si="284"/>
        <v>0</v>
      </c>
      <c r="W206" s="13">
        <f t="shared" si="284"/>
        <v>0</v>
      </c>
      <c r="X206" s="13">
        <f t="shared" si="284"/>
        <v>0</v>
      </c>
      <c r="Y206" s="13">
        <f t="shared" si="284"/>
        <v>425</v>
      </c>
      <c r="Z206" s="13">
        <f t="shared" si="284"/>
        <v>0</v>
      </c>
      <c r="AA206" s="13">
        <f>AA207</f>
        <v>0</v>
      </c>
      <c r="AB206" s="13">
        <f t="shared" si="284"/>
        <v>205</v>
      </c>
      <c r="AC206" s="13">
        <f t="shared" si="284"/>
        <v>0</v>
      </c>
      <c r="AD206" s="13">
        <f t="shared" si="284"/>
        <v>0</v>
      </c>
      <c r="AE206" s="13">
        <f t="shared" si="284"/>
        <v>630</v>
      </c>
      <c r="AF206" s="13">
        <f t="shared" si="284"/>
        <v>0</v>
      </c>
      <c r="AG206" s="13">
        <f>AG207</f>
        <v>0</v>
      </c>
      <c r="AH206" s="13">
        <f t="shared" si="284"/>
        <v>0</v>
      </c>
      <c r="AI206" s="13">
        <f t="shared" ref="AH206:AL210" si="285">AI207</f>
        <v>0</v>
      </c>
      <c r="AJ206" s="13">
        <f t="shared" si="285"/>
        <v>0</v>
      </c>
      <c r="AK206" s="13">
        <f t="shared" si="285"/>
        <v>630</v>
      </c>
      <c r="AL206" s="13">
        <f t="shared" si="285"/>
        <v>0</v>
      </c>
    </row>
    <row r="207" spans="1:38" ht="20.100000000000001" hidden="1" customHeight="1">
      <c r="A207" s="28" t="s">
        <v>61</v>
      </c>
      <c r="B207" s="26">
        <v>903</v>
      </c>
      <c r="C207" s="26" t="s">
        <v>28</v>
      </c>
      <c r="D207" s="26" t="s">
        <v>75</v>
      </c>
      <c r="E207" s="26" t="s">
        <v>62</v>
      </c>
      <c r="F207" s="26"/>
      <c r="G207" s="9" t="e">
        <f t="shared" si="283"/>
        <v>#REF!</v>
      </c>
      <c r="H207" s="9" t="e">
        <f t="shared" si="283"/>
        <v>#REF!</v>
      </c>
      <c r="I207" s="84"/>
      <c r="J207" s="84"/>
      <c r="K207" s="84"/>
      <c r="L207" s="84"/>
      <c r="M207" s="84"/>
      <c r="N207" s="84"/>
      <c r="O207" s="85">
        <f>O208</f>
        <v>0</v>
      </c>
      <c r="P207" s="11">
        <f t="shared" ref="P207:AE208" si="286">P208</f>
        <v>425</v>
      </c>
      <c r="Q207" s="11">
        <f t="shared" si="286"/>
        <v>0</v>
      </c>
      <c r="R207" s="11">
        <f t="shared" si="286"/>
        <v>0</v>
      </c>
      <c r="S207" s="11">
        <f t="shared" si="286"/>
        <v>425</v>
      </c>
      <c r="T207" s="11">
        <f t="shared" si="286"/>
        <v>0</v>
      </c>
      <c r="U207" s="85">
        <f>U208</f>
        <v>0</v>
      </c>
      <c r="V207" s="11">
        <f t="shared" si="286"/>
        <v>0</v>
      </c>
      <c r="W207" s="11">
        <f t="shared" si="286"/>
        <v>0</v>
      </c>
      <c r="X207" s="11">
        <f t="shared" si="286"/>
        <v>0</v>
      </c>
      <c r="Y207" s="11">
        <f t="shared" si="286"/>
        <v>425</v>
      </c>
      <c r="Z207" s="11">
        <f t="shared" si="286"/>
        <v>0</v>
      </c>
      <c r="AA207" s="85">
        <f>AA208</f>
        <v>0</v>
      </c>
      <c r="AB207" s="11">
        <f t="shared" si="286"/>
        <v>205</v>
      </c>
      <c r="AC207" s="11">
        <f t="shared" si="286"/>
        <v>0</v>
      </c>
      <c r="AD207" s="11">
        <f t="shared" si="286"/>
        <v>0</v>
      </c>
      <c r="AE207" s="11">
        <f t="shared" si="286"/>
        <v>630</v>
      </c>
      <c r="AF207" s="11">
        <f t="shared" si="284"/>
        <v>0</v>
      </c>
      <c r="AG207" s="85">
        <f>AG208</f>
        <v>0</v>
      </c>
      <c r="AH207" s="11">
        <f t="shared" si="284"/>
        <v>0</v>
      </c>
      <c r="AI207" s="11">
        <f t="shared" si="285"/>
        <v>0</v>
      </c>
      <c r="AJ207" s="11">
        <f t="shared" si="285"/>
        <v>0</v>
      </c>
      <c r="AK207" s="11">
        <f t="shared" si="285"/>
        <v>630</v>
      </c>
      <c r="AL207" s="11">
        <f t="shared" si="285"/>
        <v>0</v>
      </c>
    </row>
    <row r="208" spans="1:38" ht="20.100000000000001" hidden="1" customHeight="1">
      <c r="A208" s="28" t="s">
        <v>14</v>
      </c>
      <c r="B208" s="26">
        <v>903</v>
      </c>
      <c r="C208" s="26" t="s">
        <v>28</v>
      </c>
      <c r="D208" s="26" t="s">
        <v>75</v>
      </c>
      <c r="E208" s="26" t="s">
        <v>63</v>
      </c>
      <c r="F208" s="26"/>
      <c r="G208" s="9" t="e">
        <f>#REF!</f>
        <v>#REF!</v>
      </c>
      <c r="H208" s="9" t="e">
        <f>#REF!</f>
        <v>#REF!</v>
      </c>
      <c r="I208" s="84"/>
      <c r="J208" s="84"/>
      <c r="K208" s="84"/>
      <c r="L208" s="84"/>
      <c r="M208" s="84"/>
      <c r="N208" s="84"/>
      <c r="O208" s="85">
        <f>O209</f>
        <v>0</v>
      </c>
      <c r="P208" s="11">
        <f t="shared" si="286"/>
        <v>425</v>
      </c>
      <c r="Q208" s="11">
        <f t="shared" si="286"/>
        <v>0</v>
      </c>
      <c r="R208" s="11">
        <f t="shared" si="286"/>
        <v>0</v>
      </c>
      <c r="S208" s="11">
        <f t="shared" si="286"/>
        <v>425</v>
      </c>
      <c r="T208" s="11">
        <f t="shared" si="286"/>
        <v>0</v>
      </c>
      <c r="U208" s="85">
        <f>U209</f>
        <v>0</v>
      </c>
      <c r="V208" s="11">
        <f t="shared" si="286"/>
        <v>0</v>
      </c>
      <c r="W208" s="11">
        <f t="shared" si="286"/>
        <v>0</v>
      </c>
      <c r="X208" s="11">
        <f t="shared" si="286"/>
        <v>0</v>
      </c>
      <c r="Y208" s="11">
        <f t="shared" si="286"/>
        <v>425</v>
      </c>
      <c r="Z208" s="11">
        <f t="shared" si="286"/>
        <v>0</v>
      </c>
      <c r="AA208" s="85">
        <f>AA209</f>
        <v>0</v>
      </c>
      <c r="AB208" s="11">
        <f t="shared" si="284"/>
        <v>205</v>
      </c>
      <c r="AC208" s="11">
        <f t="shared" si="284"/>
        <v>0</v>
      </c>
      <c r="AD208" s="11">
        <f t="shared" si="284"/>
        <v>0</v>
      </c>
      <c r="AE208" s="11">
        <f t="shared" si="284"/>
        <v>630</v>
      </c>
      <c r="AF208" s="11">
        <f t="shared" si="284"/>
        <v>0</v>
      </c>
      <c r="AG208" s="85">
        <f>AG209</f>
        <v>0</v>
      </c>
      <c r="AH208" s="11">
        <f t="shared" si="285"/>
        <v>0</v>
      </c>
      <c r="AI208" s="11">
        <f t="shared" si="285"/>
        <v>0</v>
      </c>
      <c r="AJ208" s="11">
        <f t="shared" si="285"/>
        <v>0</v>
      </c>
      <c r="AK208" s="11">
        <f t="shared" si="285"/>
        <v>630</v>
      </c>
      <c r="AL208" s="11">
        <f t="shared" si="285"/>
        <v>0</v>
      </c>
    </row>
    <row r="209" spans="1:38" ht="19.5" hidden="1" customHeight="1">
      <c r="A209" s="28" t="s">
        <v>174</v>
      </c>
      <c r="B209" s="26" t="s">
        <v>603</v>
      </c>
      <c r="C209" s="26" t="s">
        <v>28</v>
      </c>
      <c r="D209" s="26" t="s">
        <v>176</v>
      </c>
      <c r="E209" s="26" t="s">
        <v>741</v>
      </c>
      <c r="F209" s="26"/>
      <c r="G209" s="9"/>
      <c r="H209" s="10"/>
      <c r="I209" s="84"/>
      <c r="J209" s="84"/>
      <c r="K209" s="84"/>
      <c r="L209" s="84"/>
      <c r="M209" s="84"/>
      <c r="N209" s="84"/>
      <c r="O209" s="85">
        <f>O210</f>
        <v>0</v>
      </c>
      <c r="P209" s="11">
        <f t="shared" ref="P209:AE210" si="287">P210</f>
        <v>425</v>
      </c>
      <c r="Q209" s="11">
        <f t="shared" si="287"/>
        <v>0</v>
      </c>
      <c r="R209" s="11">
        <f t="shared" si="287"/>
        <v>0</v>
      </c>
      <c r="S209" s="11">
        <f t="shared" si="287"/>
        <v>425</v>
      </c>
      <c r="T209" s="11">
        <f t="shared" si="287"/>
        <v>0</v>
      </c>
      <c r="U209" s="85">
        <f>U210</f>
        <v>0</v>
      </c>
      <c r="V209" s="11">
        <f t="shared" si="287"/>
        <v>0</v>
      </c>
      <c r="W209" s="11">
        <f t="shared" si="287"/>
        <v>0</v>
      </c>
      <c r="X209" s="11">
        <f t="shared" si="287"/>
        <v>0</v>
      </c>
      <c r="Y209" s="11">
        <f t="shared" si="287"/>
        <v>425</v>
      </c>
      <c r="Z209" s="11">
        <f t="shared" si="287"/>
        <v>0</v>
      </c>
      <c r="AA209" s="85">
        <f>AA210</f>
        <v>0</v>
      </c>
      <c r="AB209" s="11">
        <f t="shared" si="287"/>
        <v>205</v>
      </c>
      <c r="AC209" s="11">
        <f t="shared" si="287"/>
        <v>0</v>
      </c>
      <c r="AD209" s="11">
        <f t="shared" si="287"/>
        <v>0</v>
      </c>
      <c r="AE209" s="11">
        <f t="shared" si="287"/>
        <v>630</v>
      </c>
      <c r="AF209" s="11">
        <f t="shared" si="284"/>
        <v>0</v>
      </c>
      <c r="AG209" s="85">
        <f>AG210</f>
        <v>0</v>
      </c>
      <c r="AH209" s="11">
        <f t="shared" si="285"/>
        <v>0</v>
      </c>
      <c r="AI209" s="11">
        <f t="shared" si="285"/>
        <v>0</v>
      </c>
      <c r="AJ209" s="11">
        <f t="shared" si="285"/>
        <v>0</v>
      </c>
      <c r="AK209" s="11">
        <f t="shared" si="285"/>
        <v>630</v>
      </c>
      <c r="AL209" s="11">
        <f t="shared" si="285"/>
        <v>0</v>
      </c>
    </row>
    <row r="210" spans="1:38" ht="33" hidden="1">
      <c r="A210" s="25" t="s">
        <v>242</v>
      </c>
      <c r="B210" s="26" t="s">
        <v>603</v>
      </c>
      <c r="C210" s="26" t="s">
        <v>28</v>
      </c>
      <c r="D210" s="26" t="s">
        <v>176</v>
      </c>
      <c r="E210" s="26" t="s">
        <v>741</v>
      </c>
      <c r="F210" s="26" t="s">
        <v>30</v>
      </c>
      <c r="G210" s="9"/>
      <c r="H210" s="10"/>
      <c r="I210" s="84"/>
      <c r="J210" s="84"/>
      <c r="K210" s="84"/>
      <c r="L210" s="84"/>
      <c r="M210" s="84"/>
      <c r="N210" s="84"/>
      <c r="O210" s="85">
        <f>O211</f>
        <v>0</v>
      </c>
      <c r="P210" s="11">
        <f t="shared" si="287"/>
        <v>425</v>
      </c>
      <c r="Q210" s="11">
        <f t="shared" si="287"/>
        <v>0</v>
      </c>
      <c r="R210" s="11">
        <f t="shared" si="287"/>
        <v>0</v>
      </c>
      <c r="S210" s="11">
        <f t="shared" si="287"/>
        <v>425</v>
      </c>
      <c r="T210" s="11">
        <f t="shared" si="287"/>
        <v>0</v>
      </c>
      <c r="U210" s="85">
        <f>U211</f>
        <v>0</v>
      </c>
      <c r="V210" s="11">
        <f t="shared" si="287"/>
        <v>0</v>
      </c>
      <c r="W210" s="11">
        <f t="shared" si="287"/>
        <v>0</v>
      </c>
      <c r="X210" s="11">
        <f t="shared" si="287"/>
        <v>0</v>
      </c>
      <c r="Y210" s="11">
        <f t="shared" si="287"/>
        <v>425</v>
      </c>
      <c r="Z210" s="11">
        <f t="shared" si="287"/>
        <v>0</v>
      </c>
      <c r="AA210" s="85">
        <f>AA211</f>
        <v>0</v>
      </c>
      <c r="AB210" s="11">
        <f t="shared" si="284"/>
        <v>205</v>
      </c>
      <c r="AC210" s="11">
        <f t="shared" si="284"/>
        <v>0</v>
      </c>
      <c r="AD210" s="11">
        <f t="shared" si="284"/>
        <v>0</v>
      </c>
      <c r="AE210" s="11">
        <f t="shared" si="284"/>
        <v>630</v>
      </c>
      <c r="AF210" s="11">
        <f t="shared" si="284"/>
        <v>0</v>
      </c>
      <c r="AG210" s="85">
        <f>AG211</f>
        <v>0</v>
      </c>
      <c r="AH210" s="11">
        <f t="shared" si="285"/>
        <v>0</v>
      </c>
      <c r="AI210" s="11">
        <f t="shared" si="285"/>
        <v>0</v>
      </c>
      <c r="AJ210" s="11">
        <f t="shared" si="285"/>
        <v>0</v>
      </c>
      <c r="AK210" s="11">
        <f t="shared" si="285"/>
        <v>630</v>
      </c>
      <c r="AL210" s="11">
        <f t="shared" si="285"/>
        <v>0</v>
      </c>
    </row>
    <row r="211" spans="1:38" ht="33" hidden="1">
      <c r="A211" s="25" t="s">
        <v>36</v>
      </c>
      <c r="B211" s="26" t="s">
        <v>603</v>
      </c>
      <c r="C211" s="26" t="s">
        <v>28</v>
      </c>
      <c r="D211" s="26" t="s">
        <v>176</v>
      </c>
      <c r="E211" s="26" t="s">
        <v>741</v>
      </c>
      <c r="F211" s="26" t="s">
        <v>37</v>
      </c>
      <c r="G211" s="9"/>
      <c r="H211" s="10"/>
      <c r="I211" s="84"/>
      <c r="J211" s="84"/>
      <c r="K211" s="84"/>
      <c r="L211" s="84"/>
      <c r="M211" s="84"/>
      <c r="N211" s="84"/>
      <c r="O211" s="85"/>
      <c r="P211" s="11">
        <v>425</v>
      </c>
      <c r="Q211" s="11"/>
      <c r="R211" s="11"/>
      <c r="S211" s="9">
        <f>M211+O211+P211+Q211+R211</f>
        <v>425</v>
      </c>
      <c r="T211" s="9">
        <f>N211+R211</f>
        <v>0</v>
      </c>
      <c r="U211" s="85"/>
      <c r="V211" s="11"/>
      <c r="W211" s="11"/>
      <c r="X211" s="11"/>
      <c r="Y211" s="9">
        <f>S211+U211+V211+W211+X211</f>
        <v>425</v>
      </c>
      <c r="Z211" s="9">
        <f>T211+X211</f>
        <v>0</v>
      </c>
      <c r="AA211" s="85"/>
      <c r="AB211" s="11">
        <v>205</v>
      </c>
      <c r="AC211" s="11"/>
      <c r="AD211" s="11"/>
      <c r="AE211" s="9">
        <f>Y211+AA211+AB211+AC211+AD211</f>
        <v>630</v>
      </c>
      <c r="AF211" s="9">
        <f>Z211+AD211</f>
        <v>0</v>
      </c>
      <c r="AG211" s="85"/>
      <c r="AH211" s="11"/>
      <c r="AI211" s="11"/>
      <c r="AJ211" s="11"/>
      <c r="AK211" s="9">
        <f>AE211+AG211+AH211+AI211+AJ211</f>
        <v>630</v>
      </c>
      <c r="AL211" s="9">
        <f>AF211+AJ211</f>
        <v>0</v>
      </c>
    </row>
    <row r="212" spans="1:38" hidden="1">
      <c r="A212" s="25"/>
      <c r="B212" s="26"/>
      <c r="C212" s="26"/>
      <c r="D212" s="26"/>
      <c r="E212" s="26"/>
      <c r="F212" s="26"/>
      <c r="G212" s="9"/>
      <c r="H212" s="10"/>
      <c r="I212" s="84"/>
      <c r="J212" s="84"/>
      <c r="K212" s="84"/>
      <c r="L212" s="84"/>
      <c r="M212" s="84"/>
      <c r="N212" s="84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85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</row>
    <row r="213" spans="1:38" ht="18.75" hidden="1">
      <c r="A213" s="40" t="s">
        <v>164</v>
      </c>
      <c r="B213" s="41">
        <v>903</v>
      </c>
      <c r="C213" s="24" t="s">
        <v>145</v>
      </c>
      <c r="D213" s="24" t="s">
        <v>21</v>
      </c>
      <c r="E213" s="24"/>
      <c r="F213" s="24"/>
      <c r="G213" s="15">
        <f t="shared" ref="G213:V217" si="288">G214</f>
        <v>10766</v>
      </c>
      <c r="H213" s="15">
        <f t="shared" si="288"/>
        <v>0</v>
      </c>
      <c r="I213" s="15">
        <f t="shared" si="288"/>
        <v>0</v>
      </c>
      <c r="J213" s="15">
        <f t="shared" si="288"/>
        <v>0</v>
      </c>
      <c r="K213" s="15">
        <f t="shared" si="288"/>
        <v>0</v>
      </c>
      <c r="L213" s="15">
        <f t="shared" si="288"/>
        <v>0</v>
      </c>
      <c r="M213" s="15">
        <f t="shared" si="288"/>
        <v>10766</v>
      </c>
      <c r="N213" s="15">
        <f t="shared" si="288"/>
        <v>0</v>
      </c>
      <c r="O213" s="15">
        <f t="shared" si="288"/>
        <v>0</v>
      </c>
      <c r="P213" s="15">
        <f t="shared" si="288"/>
        <v>0</v>
      </c>
      <c r="Q213" s="15">
        <f t="shared" si="288"/>
        <v>0</v>
      </c>
      <c r="R213" s="15">
        <f t="shared" si="288"/>
        <v>0</v>
      </c>
      <c r="S213" s="15">
        <f t="shared" si="288"/>
        <v>10766</v>
      </c>
      <c r="T213" s="15">
        <f t="shared" si="288"/>
        <v>0</v>
      </c>
      <c r="U213" s="15">
        <f t="shared" si="288"/>
        <v>0</v>
      </c>
      <c r="V213" s="15">
        <f t="shared" si="288"/>
        <v>0</v>
      </c>
      <c r="W213" s="15">
        <f t="shared" ref="U213:AJ217" si="289">W214</f>
        <v>0</v>
      </c>
      <c r="X213" s="15">
        <f t="shared" si="289"/>
        <v>0</v>
      </c>
      <c r="Y213" s="15">
        <f t="shared" si="289"/>
        <v>10766</v>
      </c>
      <c r="Z213" s="15">
        <f t="shared" si="289"/>
        <v>0</v>
      </c>
      <c r="AA213" s="15">
        <f t="shared" si="289"/>
        <v>0</v>
      </c>
      <c r="AB213" s="15">
        <f t="shared" si="289"/>
        <v>0</v>
      </c>
      <c r="AC213" s="15">
        <f t="shared" si="289"/>
        <v>0</v>
      </c>
      <c r="AD213" s="15">
        <f t="shared" si="289"/>
        <v>0</v>
      </c>
      <c r="AE213" s="15">
        <f t="shared" si="289"/>
        <v>10766</v>
      </c>
      <c r="AF213" s="15">
        <f t="shared" si="289"/>
        <v>0</v>
      </c>
      <c r="AG213" s="15">
        <f t="shared" si="289"/>
        <v>0</v>
      </c>
      <c r="AH213" s="15">
        <f t="shared" si="289"/>
        <v>0</v>
      </c>
      <c r="AI213" s="15">
        <f t="shared" si="289"/>
        <v>0</v>
      </c>
      <c r="AJ213" s="15">
        <f t="shared" si="289"/>
        <v>0</v>
      </c>
      <c r="AK213" s="15">
        <f t="shared" ref="AG213:AL217" si="290">AK214</f>
        <v>10766</v>
      </c>
      <c r="AL213" s="15">
        <f t="shared" si="290"/>
        <v>0</v>
      </c>
    </row>
    <row r="214" spans="1:38" ht="20.100000000000001" hidden="1" customHeight="1">
      <c r="A214" s="28" t="s">
        <v>61</v>
      </c>
      <c r="B214" s="26">
        <v>903</v>
      </c>
      <c r="C214" s="26" t="s">
        <v>145</v>
      </c>
      <c r="D214" s="26" t="s">
        <v>21</v>
      </c>
      <c r="E214" s="26" t="s">
        <v>62</v>
      </c>
      <c r="F214" s="26"/>
      <c r="G214" s="9">
        <f t="shared" si="288"/>
        <v>10766</v>
      </c>
      <c r="H214" s="9">
        <f t="shared" si="288"/>
        <v>0</v>
      </c>
      <c r="I214" s="9">
        <f t="shared" si="288"/>
        <v>0</v>
      </c>
      <c r="J214" s="9">
        <f t="shared" si="288"/>
        <v>0</v>
      </c>
      <c r="K214" s="9">
        <f t="shared" si="288"/>
        <v>0</v>
      </c>
      <c r="L214" s="9">
        <f t="shared" si="288"/>
        <v>0</v>
      </c>
      <c r="M214" s="9">
        <f t="shared" si="288"/>
        <v>10766</v>
      </c>
      <c r="N214" s="9">
        <f t="shared" si="288"/>
        <v>0</v>
      </c>
      <c r="O214" s="9">
        <f t="shared" si="288"/>
        <v>0</v>
      </c>
      <c r="P214" s="9">
        <f t="shared" si="288"/>
        <v>0</v>
      </c>
      <c r="Q214" s="9">
        <f t="shared" si="288"/>
        <v>0</v>
      </c>
      <c r="R214" s="9">
        <f t="shared" si="288"/>
        <v>0</v>
      </c>
      <c r="S214" s="9">
        <f t="shared" si="288"/>
        <v>10766</v>
      </c>
      <c r="T214" s="9">
        <f t="shared" si="288"/>
        <v>0</v>
      </c>
      <c r="U214" s="9">
        <f t="shared" si="289"/>
        <v>0</v>
      </c>
      <c r="V214" s="9">
        <f t="shared" si="289"/>
        <v>0</v>
      </c>
      <c r="W214" s="9">
        <f t="shared" si="289"/>
        <v>0</v>
      </c>
      <c r="X214" s="9">
        <f t="shared" si="289"/>
        <v>0</v>
      </c>
      <c r="Y214" s="9">
        <f t="shared" si="289"/>
        <v>10766</v>
      </c>
      <c r="Z214" s="9">
        <f t="shared" si="289"/>
        <v>0</v>
      </c>
      <c r="AA214" s="9">
        <f t="shared" si="289"/>
        <v>0</v>
      </c>
      <c r="AB214" s="9">
        <f t="shared" si="289"/>
        <v>0</v>
      </c>
      <c r="AC214" s="9">
        <f t="shared" si="289"/>
        <v>0</v>
      </c>
      <c r="AD214" s="9">
        <f t="shared" si="289"/>
        <v>0</v>
      </c>
      <c r="AE214" s="9">
        <f t="shared" si="289"/>
        <v>10766</v>
      </c>
      <c r="AF214" s="9">
        <f t="shared" si="289"/>
        <v>0</v>
      </c>
      <c r="AG214" s="9">
        <f t="shared" si="290"/>
        <v>0</v>
      </c>
      <c r="AH214" s="9">
        <f t="shared" si="290"/>
        <v>0</v>
      </c>
      <c r="AI214" s="9">
        <f t="shared" si="290"/>
        <v>0</v>
      </c>
      <c r="AJ214" s="9">
        <f t="shared" si="290"/>
        <v>0</v>
      </c>
      <c r="AK214" s="9">
        <f t="shared" si="290"/>
        <v>10766</v>
      </c>
      <c r="AL214" s="9">
        <f t="shared" si="290"/>
        <v>0</v>
      </c>
    </row>
    <row r="215" spans="1:38" ht="20.100000000000001" hidden="1" customHeight="1">
      <c r="A215" s="28" t="s">
        <v>14</v>
      </c>
      <c r="B215" s="26">
        <v>903</v>
      </c>
      <c r="C215" s="26" t="s">
        <v>145</v>
      </c>
      <c r="D215" s="26" t="s">
        <v>21</v>
      </c>
      <c r="E215" s="26" t="s">
        <v>63</v>
      </c>
      <c r="F215" s="26"/>
      <c r="G215" s="9">
        <f t="shared" si="288"/>
        <v>10766</v>
      </c>
      <c r="H215" s="9">
        <f t="shared" si="288"/>
        <v>0</v>
      </c>
      <c r="I215" s="9">
        <f t="shared" si="288"/>
        <v>0</v>
      </c>
      <c r="J215" s="9">
        <f t="shared" si="288"/>
        <v>0</v>
      </c>
      <c r="K215" s="9">
        <f t="shared" si="288"/>
        <v>0</v>
      </c>
      <c r="L215" s="9">
        <f t="shared" si="288"/>
        <v>0</v>
      </c>
      <c r="M215" s="9">
        <f t="shared" si="288"/>
        <v>10766</v>
      </c>
      <c r="N215" s="9">
        <f t="shared" si="288"/>
        <v>0</v>
      </c>
      <c r="O215" s="9">
        <f t="shared" si="288"/>
        <v>0</v>
      </c>
      <c r="P215" s="9">
        <f t="shared" si="288"/>
        <v>0</v>
      </c>
      <c r="Q215" s="9">
        <f t="shared" si="288"/>
        <v>0</v>
      </c>
      <c r="R215" s="9">
        <f t="shared" si="288"/>
        <v>0</v>
      </c>
      <c r="S215" s="9">
        <f t="shared" si="288"/>
        <v>10766</v>
      </c>
      <c r="T215" s="9">
        <f t="shared" si="288"/>
        <v>0</v>
      </c>
      <c r="U215" s="9">
        <f t="shared" si="289"/>
        <v>0</v>
      </c>
      <c r="V215" s="9">
        <f t="shared" si="289"/>
        <v>0</v>
      </c>
      <c r="W215" s="9">
        <f t="shared" si="289"/>
        <v>0</v>
      </c>
      <c r="X215" s="9">
        <f t="shared" si="289"/>
        <v>0</v>
      </c>
      <c r="Y215" s="9">
        <f t="shared" si="289"/>
        <v>10766</v>
      </c>
      <c r="Z215" s="9">
        <f t="shared" si="289"/>
        <v>0</v>
      </c>
      <c r="AA215" s="9">
        <f t="shared" si="289"/>
        <v>0</v>
      </c>
      <c r="AB215" s="9">
        <f t="shared" si="289"/>
        <v>0</v>
      </c>
      <c r="AC215" s="9">
        <f t="shared" si="289"/>
        <v>0</v>
      </c>
      <c r="AD215" s="9">
        <f t="shared" si="289"/>
        <v>0</v>
      </c>
      <c r="AE215" s="9">
        <f t="shared" si="289"/>
        <v>10766</v>
      </c>
      <c r="AF215" s="9">
        <f t="shared" si="289"/>
        <v>0</v>
      </c>
      <c r="AG215" s="9">
        <f t="shared" si="290"/>
        <v>0</v>
      </c>
      <c r="AH215" s="9">
        <f t="shared" si="290"/>
        <v>0</v>
      </c>
      <c r="AI215" s="9">
        <f t="shared" si="290"/>
        <v>0</v>
      </c>
      <c r="AJ215" s="9">
        <f t="shared" si="290"/>
        <v>0</v>
      </c>
      <c r="AK215" s="9">
        <f t="shared" si="290"/>
        <v>10766</v>
      </c>
      <c r="AL215" s="9">
        <f t="shared" si="290"/>
        <v>0</v>
      </c>
    </row>
    <row r="216" spans="1:38" ht="20.100000000000001" hidden="1" customHeight="1">
      <c r="A216" s="28" t="s">
        <v>165</v>
      </c>
      <c r="B216" s="26">
        <v>903</v>
      </c>
      <c r="C216" s="26" t="s">
        <v>145</v>
      </c>
      <c r="D216" s="26" t="s">
        <v>21</v>
      </c>
      <c r="E216" s="26" t="s">
        <v>182</v>
      </c>
      <c r="F216" s="26"/>
      <c r="G216" s="9">
        <f t="shared" si="288"/>
        <v>10766</v>
      </c>
      <c r="H216" s="9">
        <f t="shared" si="288"/>
        <v>0</v>
      </c>
      <c r="I216" s="9">
        <f t="shared" si="288"/>
        <v>0</v>
      </c>
      <c r="J216" s="9">
        <f t="shared" si="288"/>
        <v>0</v>
      </c>
      <c r="K216" s="9">
        <f t="shared" si="288"/>
        <v>0</v>
      </c>
      <c r="L216" s="9">
        <f t="shared" si="288"/>
        <v>0</v>
      </c>
      <c r="M216" s="9">
        <f t="shared" si="288"/>
        <v>10766</v>
      </c>
      <c r="N216" s="9">
        <f t="shared" si="288"/>
        <v>0</v>
      </c>
      <c r="O216" s="9">
        <f t="shared" si="288"/>
        <v>0</v>
      </c>
      <c r="P216" s="9">
        <f t="shared" si="288"/>
        <v>0</v>
      </c>
      <c r="Q216" s="9">
        <f t="shared" si="288"/>
        <v>0</v>
      </c>
      <c r="R216" s="9">
        <f t="shared" si="288"/>
        <v>0</v>
      </c>
      <c r="S216" s="9">
        <f t="shared" si="288"/>
        <v>10766</v>
      </c>
      <c r="T216" s="9">
        <f t="shared" si="288"/>
        <v>0</v>
      </c>
      <c r="U216" s="9">
        <f t="shared" si="289"/>
        <v>0</v>
      </c>
      <c r="V216" s="9">
        <f t="shared" si="289"/>
        <v>0</v>
      </c>
      <c r="W216" s="9">
        <f t="shared" si="289"/>
        <v>0</v>
      </c>
      <c r="X216" s="9">
        <f t="shared" si="289"/>
        <v>0</v>
      </c>
      <c r="Y216" s="9">
        <f t="shared" si="289"/>
        <v>10766</v>
      </c>
      <c r="Z216" s="9">
        <f t="shared" si="289"/>
        <v>0</v>
      </c>
      <c r="AA216" s="9">
        <f t="shared" si="289"/>
        <v>0</v>
      </c>
      <c r="AB216" s="9">
        <f t="shared" si="289"/>
        <v>0</v>
      </c>
      <c r="AC216" s="9">
        <f t="shared" si="289"/>
        <v>0</v>
      </c>
      <c r="AD216" s="9">
        <f t="shared" si="289"/>
        <v>0</v>
      </c>
      <c r="AE216" s="9">
        <f t="shared" si="289"/>
        <v>10766</v>
      </c>
      <c r="AF216" s="9">
        <f t="shared" si="289"/>
        <v>0</v>
      </c>
      <c r="AG216" s="9">
        <f t="shared" si="290"/>
        <v>0</v>
      </c>
      <c r="AH216" s="9">
        <f t="shared" si="290"/>
        <v>0</v>
      </c>
      <c r="AI216" s="9">
        <f t="shared" si="290"/>
        <v>0</v>
      </c>
      <c r="AJ216" s="9">
        <f t="shared" si="290"/>
        <v>0</v>
      </c>
      <c r="AK216" s="9">
        <f t="shared" si="290"/>
        <v>10766</v>
      </c>
      <c r="AL216" s="9">
        <f t="shared" si="290"/>
        <v>0</v>
      </c>
    </row>
    <row r="217" spans="1:38" ht="33" hidden="1">
      <c r="A217" s="25" t="s">
        <v>242</v>
      </c>
      <c r="B217" s="42">
        <v>903</v>
      </c>
      <c r="C217" s="26" t="s">
        <v>145</v>
      </c>
      <c r="D217" s="26" t="s">
        <v>21</v>
      </c>
      <c r="E217" s="26" t="s">
        <v>182</v>
      </c>
      <c r="F217" s="26" t="s">
        <v>30</v>
      </c>
      <c r="G217" s="9">
        <f t="shared" si="288"/>
        <v>10766</v>
      </c>
      <c r="H217" s="9">
        <f t="shared" si="288"/>
        <v>0</v>
      </c>
      <c r="I217" s="9">
        <f t="shared" si="288"/>
        <v>0</v>
      </c>
      <c r="J217" s="9">
        <f t="shared" si="288"/>
        <v>0</v>
      </c>
      <c r="K217" s="9">
        <f t="shared" si="288"/>
        <v>0</v>
      </c>
      <c r="L217" s="9">
        <f t="shared" si="288"/>
        <v>0</v>
      </c>
      <c r="M217" s="9">
        <f t="shared" si="288"/>
        <v>10766</v>
      </c>
      <c r="N217" s="9">
        <f t="shared" si="288"/>
        <v>0</v>
      </c>
      <c r="O217" s="9">
        <f t="shared" si="288"/>
        <v>0</v>
      </c>
      <c r="P217" s="9">
        <f t="shared" si="288"/>
        <v>0</v>
      </c>
      <c r="Q217" s="9">
        <f t="shared" si="288"/>
        <v>0</v>
      </c>
      <c r="R217" s="9">
        <f t="shared" si="288"/>
        <v>0</v>
      </c>
      <c r="S217" s="9">
        <f t="shared" si="288"/>
        <v>10766</v>
      </c>
      <c r="T217" s="9">
        <f t="shared" si="288"/>
        <v>0</v>
      </c>
      <c r="U217" s="9">
        <f t="shared" si="289"/>
        <v>0</v>
      </c>
      <c r="V217" s="9">
        <f t="shared" si="289"/>
        <v>0</v>
      </c>
      <c r="W217" s="9">
        <f t="shared" si="289"/>
        <v>0</v>
      </c>
      <c r="X217" s="9">
        <f t="shared" si="289"/>
        <v>0</v>
      </c>
      <c r="Y217" s="9">
        <f t="shared" si="289"/>
        <v>10766</v>
      </c>
      <c r="Z217" s="9">
        <f t="shared" si="289"/>
        <v>0</v>
      </c>
      <c r="AA217" s="9">
        <f t="shared" si="289"/>
        <v>0</v>
      </c>
      <c r="AB217" s="9">
        <f t="shared" si="289"/>
        <v>0</v>
      </c>
      <c r="AC217" s="9">
        <f t="shared" si="289"/>
        <v>0</v>
      </c>
      <c r="AD217" s="9">
        <f t="shared" si="289"/>
        <v>0</v>
      </c>
      <c r="AE217" s="9">
        <f t="shared" si="289"/>
        <v>10766</v>
      </c>
      <c r="AF217" s="9">
        <f t="shared" si="289"/>
        <v>0</v>
      </c>
      <c r="AG217" s="9">
        <f t="shared" si="290"/>
        <v>0</v>
      </c>
      <c r="AH217" s="9">
        <f t="shared" si="290"/>
        <v>0</v>
      </c>
      <c r="AI217" s="9">
        <f t="shared" si="290"/>
        <v>0</v>
      </c>
      <c r="AJ217" s="9">
        <f t="shared" si="290"/>
        <v>0</v>
      </c>
      <c r="AK217" s="9">
        <f t="shared" si="290"/>
        <v>10766</v>
      </c>
      <c r="AL217" s="9">
        <f t="shared" si="290"/>
        <v>0</v>
      </c>
    </row>
    <row r="218" spans="1:38" ht="33" hidden="1">
      <c r="A218" s="25" t="s">
        <v>36</v>
      </c>
      <c r="B218" s="42">
        <v>903</v>
      </c>
      <c r="C218" s="26" t="s">
        <v>145</v>
      </c>
      <c r="D218" s="26" t="s">
        <v>21</v>
      </c>
      <c r="E218" s="26" t="s">
        <v>182</v>
      </c>
      <c r="F218" s="26" t="s">
        <v>37</v>
      </c>
      <c r="G218" s="9">
        <v>10766</v>
      </c>
      <c r="H218" s="10"/>
      <c r="I218" s="84"/>
      <c r="J218" s="84"/>
      <c r="K218" s="84"/>
      <c r="L218" s="84"/>
      <c r="M218" s="9">
        <f>G218+I218+J218+K218+L218</f>
        <v>10766</v>
      </c>
      <c r="N218" s="9">
        <f>H218+L218</f>
        <v>0</v>
      </c>
      <c r="O218" s="85"/>
      <c r="P218" s="85"/>
      <c r="Q218" s="85"/>
      <c r="R218" s="85"/>
      <c r="S218" s="9">
        <f>M218+O218+P218+Q218+R218</f>
        <v>10766</v>
      </c>
      <c r="T218" s="9">
        <f>N218+R218</f>
        <v>0</v>
      </c>
      <c r="U218" s="85"/>
      <c r="V218" s="85"/>
      <c r="W218" s="85"/>
      <c r="X218" s="85"/>
      <c r="Y218" s="9">
        <f>S218+U218+V218+W218+X218</f>
        <v>10766</v>
      </c>
      <c r="Z218" s="9">
        <f>T218+X218</f>
        <v>0</v>
      </c>
      <c r="AA218" s="85"/>
      <c r="AB218" s="85"/>
      <c r="AC218" s="85"/>
      <c r="AD218" s="85"/>
      <c r="AE218" s="9">
        <f>Y218+AA218+AB218+AC218+AD218</f>
        <v>10766</v>
      </c>
      <c r="AF218" s="9">
        <f>Z218+AD218</f>
        <v>0</v>
      </c>
      <c r="AG218" s="85"/>
      <c r="AH218" s="85"/>
      <c r="AI218" s="85"/>
      <c r="AJ218" s="85"/>
      <c r="AK218" s="9">
        <f>AE218+AG218+AH218+AI218+AJ218</f>
        <v>10766</v>
      </c>
      <c r="AL218" s="9">
        <f>AF218+AJ218</f>
        <v>0</v>
      </c>
    </row>
    <row r="219" spans="1:38" hidden="1">
      <c r="A219" s="28"/>
      <c r="B219" s="42"/>
      <c r="C219" s="26"/>
      <c r="D219" s="26"/>
      <c r="E219" s="26"/>
      <c r="F219" s="26"/>
      <c r="G219" s="9"/>
      <c r="H219" s="9"/>
      <c r="I219" s="84"/>
      <c r="J219" s="84"/>
      <c r="K219" s="84"/>
      <c r="L219" s="84"/>
      <c r="M219" s="84"/>
      <c r="N219" s="84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</row>
    <row r="220" spans="1:38" ht="18.75" hidden="1">
      <c r="A220" s="40" t="s">
        <v>324</v>
      </c>
      <c r="B220" s="41">
        <v>903</v>
      </c>
      <c r="C220" s="24" t="s">
        <v>145</v>
      </c>
      <c r="D220" s="24" t="s">
        <v>8</v>
      </c>
      <c r="E220" s="26"/>
      <c r="F220" s="26"/>
      <c r="G220" s="15">
        <f t="shared" ref="G220:V224" si="291">G221</f>
        <v>137</v>
      </c>
      <c r="H220" s="15">
        <f t="shared" si="291"/>
        <v>0</v>
      </c>
      <c r="I220" s="15">
        <f t="shared" si="291"/>
        <v>0</v>
      </c>
      <c r="J220" s="15">
        <f t="shared" si="291"/>
        <v>0</v>
      </c>
      <c r="K220" s="15">
        <f t="shared" si="291"/>
        <v>0</v>
      </c>
      <c r="L220" s="15">
        <f t="shared" si="291"/>
        <v>0</v>
      </c>
      <c r="M220" s="15">
        <f t="shared" si="291"/>
        <v>137</v>
      </c>
      <c r="N220" s="15">
        <f t="shared" si="291"/>
        <v>0</v>
      </c>
      <c r="O220" s="15">
        <f t="shared" si="291"/>
        <v>0</v>
      </c>
      <c r="P220" s="15">
        <f t="shared" si="291"/>
        <v>0</v>
      </c>
      <c r="Q220" s="15">
        <f t="shared" si="291"/>
        <v>0</v>
      </c>
      <c r="R220" s="15">
        <f t="shared" si="291"/>
        <v>0</v>
      </c>
      <c r="S220" s="15">
        <f t="shared" si="291"/>
        <v>137</v>
      </c>
      <c r="T220" s="15">
        <f t="shared" si="291"/>
        <v>0</v>
      </c>
      <c r="U220" s="15">
        <f t="shared" si="291"/>
        <v>0</v>
      </c>
      <c r="V220" s="15">
        <f t="shared" si="291"/>
        <v>0</v>
      </c>
      <c r="W220" s="15">
        <f t="shared" ref="U220:AJ224" si="292">W221</f>
        <v>0</v>
      </c>
      <c r="X220" s="15">
        <f t="shared" si="292"/>
        <v>0</v>
      </c>
      <c r="Y220" s="15">
        <f t="shared" si="292"/>
        <v>137</v>
      </c>
      <c r="Z220" s="15">
        <f t="shared" si="292"/>
        <v>0</v>
      </c>
      <c r="AA220" s="15">
        <f t="shared" si="292"/>
        <v>0</v>
      </c>
      <c r="AB220" s="15">
        <f t="shared" si="292"/>
        <v>0</v>
      </c>
      <c r="AC220" s="15">
        <f t="shared" si="292"/>
        <v>0</v>
      </c>
      <c r="AD220" s="15">
        <f t="shared" si="292"/>
        <v>0</v>
      </c>
      <c r="AE220" s="15">
        <f t="shared" si="292"/>
        <v>137</v>
      </c>
      <c r="AF220" s="15">
        <f t="shared" si="292"/>
        <v>0</v>
      </c>
      <c r="AG220" s="15">
        <f t="shared" si="292"/>
        <v>0</v>
      </c>
      <c r="AH220" s="15">
        <f t="shared" si="292"/>
        <v>0</v>
      </c>
      <c r="AI220" s="15">
        <f t="shared" si="292"/>
        <v>0</v>
      </c>
      <c r="AJ220" s="15">
        <f t="shared" si="292"/>
        <v>0</v>
      </c>
      <c r="AK220" s="15">
        <f t="shared" ref="AG220:AL224" si="293">AK221</f>
        <v>137</v>
      </c>
      <c r="AL220" s="15">
        <f t="shared" si="293"/>
        <v>0</v>
      </c>
    </row>
    <row r="221" spans="1:38" ht="20.100000000000001" hidden="1" customHeight="1">
      <c r="A221" s="28" t="s">
        <v>61</v>
      </c>
      <c r="B221" s="26">
        <v>903</v>
      </c>
      <c r="C221" s="26" t="s">
        <v>145</v>
      </c>
      <c r="D221" s="26" t="s">
        <v>8</v>
      </c>
      <c r="E221" s="26" t="s">
        <v>62</v>
      </c>
      <c r="F221" s="26"/>
      <c r="G221" s="9">
        <f t="shared" si="291"/>
        <v>137</v>
      </c>
      <c r="H221" s="9">
        <f t="shared" si="291"/>
        <v>0</v>
      </c>
      <c r="I221" s="9">
        <f t="shared" si="291"/>
        <v>0</v>
      </c>
      <c r="J221" s="9">
        <f t="shared" si="291"/>
        <v>0</v>
      </c>
      <c r="K221" s="9">
        <f t="shared" si="291"/>
        <v>0</v>
      </c>
      <c r="L221" s="9">
        <f t="shared" si="291"/>
        <v>0</v>
      </c>
      <c r="M221" s="9">
        <f t="shared" si="291"/>
        <v>137</v>
      </c>
      <c r="N221" s="9">
        <f t="shared" si="291"/>
        <v>0</v>
      </c>
      <c r="O221" s="9">
        <f t="shared" si="291"/>
        <v>0</v>
      </c>
      <c r="P221" s="9">
        <f t="shared" si="291"/>
        <v>0</v>
      </c>
      <c r="Q221" s="9">
        <f t="shared" si="291"/>
        <v>0</v>
      </c>
      <c r="R221" s="9">
        <f t="shared" si="291"/>
        <v>0</v>
      </c>
      <c r="S221" s="9">
        <f t="shared" si="291"/>
        <v>137</v>
      </c>
      <c r="T221" s="9">
        <f t="shared" si="291"/>
        <v>0</v>
      </c>
      <c r="U221" s="9">
        <f t="shared" si="292"/>
        <v>0</v>
      </c>
      <c r="V221" s="9">
        <f t="shared" si="292"/>
        <v>0</v>
      </c>
      <c r="W221" s="9">
        <f t="shared" si="292"/>
        <v>0</v>
      </c>
      <c r="X221" s="9">
        <f t="shared" si="292"/>
        <v>0</v>
      </c>
      <c r="Y221" s="9">
        <f t="shared" si="292"/>
        <v>137</v>
      </c>
      <c r="Z221" s="9">
        <f t="shared" si="292"/>
        <v>0</v>
      </c>
      <c r="AA221" s="9">
        <f t="shared" si="292"/>
        <v>0</v>
      </c>
      <c r="AB221" s="9">
        <f t="shared" si="292"/>
        <v>0</v>
      </c>
      <c r="AC221" s="9">
        <f t="shared" si="292"/>
        <v>0</v>
      </c>
      <c r="AD221" s="9">
        <f t="shared" si="292"/>
        <v>0</v>
      </c>
      <c r="AE221" s="9">
        <f t="shared" si="292"/>
        <v>137</v>
      </c>
      <c r="AF221" s="9">
        <f t="shared" si="292"/>
        <v>0</v>
      </c>
      <c r="AG221" s="9">
        <f t="shared" si="293"/>
        <v>0</v>
      </c>
      <c r="AH221" s="9">
        <f t="shared" si="293"/>
        <v>0</v>
      </c>
      <c r="AI221" s="9">
        <f t="shared" si="293"/>
        <v>0</v>
      </c>
      <c r="AJ221" s="9">
        <f t="shared" si="293"/>
        <v>0</v>
      </c>
      <c r="AK221" s="9">
        <f t="shared" si="293"/>
        <v>137</v>
      </c>
      <c r="AL221" s="9">
        <f t="shared" si="293"/>
        <v>0</v>
      </c>
    </row>
    <row r="222" spans="1:38" ht="20.100000000000001" hidden="1" customHeight="1">
      <c r="A222" s="28" t="s">
        <v>14</v>
      </c>
      <c r="B222" s="26">
        <v>903</v>
      </c>
      <c r="C222" s="26" t="s">
        <v>145</v>
      </c>
      <c r="D222" s="26" t="s">
        <v>8</v>
      </c>
      <c r="E222" s="26" t="s">
        <v>63</v>
      </c>
      <c r="F222" s="26"/>
      <c r="G222" s="9">
        <f t="shared" si="291"/>
        <v>137</v>
      </c>
      <c r="H222" s="9">
        <f t="shared" si="291"/>
        <v>0</v>
      </c>
      <c r="I222" s="9">
        <f t="shared" si="291"/>
        <v>0</v>
      </c>
      <c r="J222" s="9">
        <f t="shared" si="291"/>
        <v>0</v>
      </c>
      <c r="K222" s="9">
        <f t="shared" si="291"/>
        <v>0</v>
      </c>
      <c r="L222" s="9">
        <f t="shared" si="291"/>
        <v>0</v>
      </c>
      <c r="M222" s="9">
        <f t="shared" si="291"/>
        <v>137</v>
      </c>
      <c r="N222" s="9">
        <f t="shared" si="291"/>
        <v>0</v>
      </c>
      <c r="O222" s="9">
        <f t="shared" si="291"/>
        <v>0</v>
      </c>
      <c r="P222" s="9">
        <f t="shared" si="291"/>
        <v>0</v>
      </c>
      <c r="Q222" s="9">
        <f t="shared" si="291"/>
        <v>0</v>
      </c>
      <c r="R222" s="9">
        <f t="shared" si="291"/>
        <v>0</v>
      </c>
      <c r="S222" s="9">
        <f t="shared" si="291"/>
        <v>137</v>
      </c>
      <c r="T222" s="9">
        <f t="shared" si="291"/>
        <v>0</v>
      </c>
      <c r="U222" s="9">
        <f t="shared" si="292"/>
        <v>0</v>
      </c>
      <c r="V222" s="9">
        <f t="shared" si="292"/>
        <v>0</v>
      </c>
      <c r="W222" s="9">
        <f t="shared" si="292"/>
        <v>0</v>
      </c>
      <c r="X222" s="9">
        <f t="shared" si="292"/>
        <v>0</v>
      </c>
      <c r="Y222" s="9">
        <f t="shared" si="292"/>
        <v>137</v>
      </c>
      <c r="Z222" s="9">
        <f t="shared" si="292"/>
        <v>0</v>
      </c>
      <c r="AA222" s="9">
        <f t="shared" si="292"/>
        <v>0</v>
      </c>
      <c r="AB222" s="9">
        <f t="shared" si="292"/>
        <v>0</v>
      </c>
      <c r="AC222" s="9">
        <f t="shared" si="292"/>
        <v>0</v>
      </c>
      <c r="AD222" s="9">
        <f t="shared" si="292"/>
        <v>0</v>
      </c>
      <c r="AE222" s="9">
        <f t="shared" si="292"/>
        <v>137</v>
      </c>
      <c r="AF222" s="9">
        <f t="shared" si="292"/>
        <v>0</v>
      </c>
      <c r="AG222" s="9">
        <f t="shared" si="293"/>
        <v>0</v>
      </c>
      <c r="AH222" s="9">
        <f t="shared" si="293"/>
        <v>0</v>
      </c>
      <c r="AI222" s="9">
        <f t="shared" si="293"/>
        <v>0</v>
      </c>
      <c r="AJ222" s="9">
        <f t="shared" si="293"/>
        <v>0</v>
      </c>
      <c r="AK222" s="9">
        <f t="shared" si="293"/>
        <v>137</v>
      </c>
      <c r="AL222" s="9">
        <f t="shared" si="293"/>
        <v>0</v>
      </c>
    </row>
    <row r="223" spans="1:38" ht="20.100000000000001" hidden="1" customHeight="1">
      <c r="A223" s="28" t="s">
        <v>325</v>
      </c>
      <c r="B223" s="26">
        <v>903</v>
      </c>
      <c r="C223" s="26" t="s">
        <v>145</v>
      </c>
      <c r="D223" s="26" t="s">
        <v>8</v>
      </c>
      <c r="E223" s="26" t="s">
        <v>385</v>
      </c>
      <c r="F223" s="26"/>
      <c r="G223" s="9">
        <f t="shared" si="291"/>
        <v>137</v>
      </c>
      <c r="H223" s="9">
        <f t="shared" si="291"/>
        <v>0</v>
      </c>
      <c r="I223" s="9">
        <f t="shared" si="291"/>
        <v>0</v>
      </c>
      <c r="J223" s="9">
        <f t="shared" si="291"/>
        <v>0</v>
      </c>
      <c r="K223" s="9">
        <f t="shared" si="291"/>
        <v>0</v>
      </c>
      <c r="L223" s="9">
        <f t="shared" si="291"/>
        <v>0</v>
      </c>
      <c r="M223" s="9">
        <f t="shared" si="291"/>
        <v>137</v>
      </c>
      <c r="N223" s="9">
        <f t="shared" si="291"/>
        <v>0</v>
      </c>
      <c r="O223" s="9">
        <f t="shared" si="291"/>
        <v>0</v>
      </c>
      <c r="P223" s="9">
        <f t="shared" si="291"/>
        <v>0</v>
      </c>
      <c r="Q223" s="9">
        <f t="shared" si="291"/>
        <v>0</v>
      </c>
      <c r="R223" s="9">
        <f t="shared" si="291"/>
        <v>0</v>
      </c>
      <c r="S223" s="9">
        <f t="shared" si="291"/>
        <v>137</v>
      </c>
      <c r="T223" s="9">
        <f t="shared" si="291"/>
        <v>0</v>
      </c>
      <c r="U223" s="9">
        <f t="shared" si="292"/>
        <v>0</v>
      </c>
      <c r="V223" s="9">
        <f t="shared" si="292"/>
        <v>0</v>
      </c>
      <c r="W223" s="9">
        <f t="shared" si="292"/>
        <v>0</v>
      </c>
      <c r="X223" s="9">
        <f t="shared" si="292"/>
        <v>0</v>
      </c>
      <c r="Y223" s="9">
        <f t="shared" si="292"/>
        <v>137</v>
      </c>
      <c r="Z223" s="9">
        <f t="shared" si="292"/>
        <v>0</v>
      </c>
      <c r="AA223" s="9">
        <f t="shared" si="292"/>
        <v>0</v>
      </c>
      <c r="AB223" s="9">
        <f t="shared" si="292"/>
        <v>0</v>
      </c>
      <c r="AC223" s="9">
        <f t="shared" si="292"/>
        <v>0</v>
      </c>
      <c r="AD223" s="9">
        <f t="shared" si="292"/>
        <v>0</v>
      </c>
      <c r="AE223" s="9">
        <f t="shared" si="292"/>
        <v>137</v>
      </c>
      <c r="AF223" s="9">
        <f t="shared" si="292"/>
        <v>0</v>
      </c>
      <c r="AG223" s="9">
        <f t="shared" si="293"/>
        <v>0</v>
      </c>
      <c r="AH223" s="9">
        <f t="shared" si="293"/>
        <v>0</v>
      </c>
      <c r="AI223" s="9">
        <f t="shared" si="293"/>
        <v>0</v>
      </c>
      <c r="AJ223" s="9">
        <f t="shared" si="293"/>
        <v>0</v>
      </c>
      <c r="AK223" s="9">
        <f t="shared" si="293"/>
        <v>137</v>
      </c>
      <c r="AL223" s="9">
        <f t="shared" si="293"/>
        <v>0</v>
      </c>
    </row>
    <row r="224" spans="1:38" ht="33" hidden="1">
      <c r="A224" s="25" t="s">
        <v>242</v>
      </c>
      <c r="B224" s="42">
        <v>903</v>
      </c>
      <c r="C224" s="26" t="s">
        <v>145</v>
      </c>
      <c r="D224" s="26" t="s">
        <v>8</v>
      </c>
      <c r="E224" s="26" t="s">
        <v>385</v>
      </c>
      <c r="F224" s="26" t="s">
        <v>30</v>
      </c>
      <c r="G224" s="9">
        <f t="shared" si="291"/>
        <v>137</v>
      </c>
      <c r="H224" s="9">
        <f t="shared" si="291"/>
        <v>0</v>
      </c>
      <c r="I224" s="9">
        <f t="shared" si="291"/>
        <v>0</v>
      </c>
      <c r="J224" s="9">
        <f t="shared" si="291"/>
        <v>0</v>
      </c>
      <c r="K224" s="9">
        <f t="shared" si="291"/>
        <v>0</v>
      </c>
      <c r="L224" s="9">
        <f t="shared" si="291"/>
        <v>0</v>
      </c>
      <c r="M224" s="9">
        <f t="shared" si="291"/>
        <v>137</v>
      </c>
      <c r="N224" s="9">
        <f t="shared" si="291"/>
        <v>0</v>
      </c>
      <c r="O224" s="9">
        <f t="shared" si="291"/>
        <v>0</v>
      </c>
      <c r="P224" s="9">
        <f t="shared" si="291"/>
        <v>0</v>
      </c>
      <c r="Q224" s="9">
        <f t="shared" si="291"/>
        <v>0</v>
      </c>
      <c r="R224" s="9">
        <f t="shared" si="291"/>
        <v>0</v>
      </c>
      <c r="S224" s="9">
        <f t="shared" si="291"/>
        <v>137</v>
      </c>
      <c r="T224" s="9">
        <f t="shared" si="291"/>
        <v>0</v>
      </c>
      <c r="U224" s="9">
        <f t="shared" si="292"/>
        <v>0</v>
      </c>
      <c r="V224" s="9">
        <f t="shared" si="292"/>
        <v>0</v>
      </c>
      <c r="W224" s="9">
        <f t="shared" si="292"/>
        <v>0</v>
      </c>
      <c r="X224" s="9">
        <f t="shared" si="292"/>
        <v>0</v>
      </c>
      <c r="Y224" s="9">
        <f t="shared" si="292"/>
        <v>137</v>
      </c>
      <c r="Z224" s="9">
        <f t="shared" si="292"/>
        <v>0</v>
      </c>
      <c r="AA224" s="9">
        <f t="shared" si="292"/>
        <v>0</v>
      </c>
      <c r="AB224" s="9">
        <f t="shared" si="292"/>
        <v>0</v>
      </c>
      <c r="AC224" s="9">
        <f t="shared" si="292"/>
        <v>0</v>
      </c>
      <c r="AD224" s="9">
        <f t="shared" si="292"/>
        <v>0</v>
      </c>
      <c r="AE224" s="9">
        <f t="shared" si="292"/>
        <v>137</v>
      </c>
      <c r="AF224" s="9">
        <f t="shared" si="292"/>
        <v>0</v>
      </c>
      <c r="AG224" s="9">
        <f t="shared" si="293"/>
        <v>0</v>
      </c>
      <c r="AH224" s="9">
        <f t="shared" si="293"/>
        <v>0</v>
      </c>
      <c r="AI224" s="9">
        <f t="shared" si="293"/>
        <v>0</v>
      </c>
      <c r="AJ224" s="9">
        <f t="shared" si="293"/>
        <v>0</v>
      </c>
      <c r="AK224" s="9">
        <f t="shared" si="293"/>
        <v>137</v>
      </c>
      <c r="AL224" s="9">
        <f t="shared" si="293"/>
        <v>0</v>
      </c>
    </row>
    <row r="225" spans="1:38" ht="33" hidden="1">
      <c r="A225" s="25" t="s">
        <v>36</v>
      </c>
      <c r="B225" s="42">
        <v>903</v>
      </c>
      <c r="C225" s="26" t="s">
        <v>145</v>
      </c>
      <c r="D225" s="26" t="s">
        <v>8</v>
      </c>
      <c r="E225" s="26" t="s">
        <v>385</v>
      </c>
      <c r="F225" s="26" t="s">
        <v>37</v>
      </c>
      <c r="G225" s="9">
        <v>137</v>
      </c>
      <c r="H225" s="10"/>
      <c r="I225" s="84"/>
      <c r="J225" s="84"/>
      <c r="K225" s="84"/>
      <c r="L225" s="84"/>
      <c r="M225" s="9">
        <f>G225+I225+J225+K225+L225</f>
        <v>137</v>
      </c>
      <c r="N225" s="9">
        <f>H225+L225</f>
        <v>0</v>
      </c>
      <c r="O225" s="85"/>
      <c r="P225" s="85"/>
      <c r="Q225" s="85"/>
      <c r="R225" s="85"/>
      <c r="S225" s="9">
        <f>M225+O225+P225+Q225+R225</f>
        <v>137</v>
      </c>
      <c r="T225" s="9">
        <f>N225+R225</f>
        <v>0</v>
      </c>
      <c r="U225" s="85"/>
      <c r="V225" s="85"/>
      <c r="W225" s="85"/>
      <c r="X225" s="85"/>
      <c r="Y225" s="9">
        <f>S225+U225+V225+W225+X225</f>
        <v>137</v>
      </c>
      <c r="Z225" s="9">
        <f>T225+X225</f>
        <v>0</v>
      </c>
      <c r="AA225" s="85"/>
      <c r="AB225" s="85"/>
      <c r="AC225" s="85"/>
      <c r="AD225" s="85"/>
      <c r="AE225" s="9">
        <f>Y225+AA225+AB225+AC225+AD225</f>
        <v>137</v>
      </c>
      <c r="AF225" s="9">
        <f>Z225+AD225</f>
        <v>0</v>
      </c>
      <c r="AG225" s="85"/>
      <c r="AH225" s="85"/>
      <c r="AI225" s="85"/>
      <c r="AJ225" s="85"/>
      <c r="AK225" s="9">
        <f>AE225+AG225+AH225+AI225+AJ225</f>
        <v>137</v>
      </c>
      <c r="AL225" s="9">
        <f>AF225+AJ225</f>
        <v>0</v>
      </c>
    </row>
    <row r="226" spans="1:38" hidden="1">
      <c r="A226" s="25"/>
      <c r="B226" s="42"/>
      <c r="C226" s="26"/>
      <c r="D226" s="26"/>
      <c r="E226" s="26"/>
      <c r="F226" s="26"/>
      <c r="G226" s="9"/>
      <c r="H226" s="10"/>
      <c r="I226" s="84"/>
      <c r="J226" s="84"/>
      <c r="K226" s="84"/>
      <c r="L226" s="84"/>
      <c r="M226" s="84"/>
      <c r="N226" s="84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</row>
    <row r="227" spans="1:38" ht="18.75" hidden="1">
      <c r="A227" s="40" t="s">
        <v>166</v>
      </c>
      <c r="B227" s="24" t="s">
        <v>603</v>
      </c>
      <c r="C227" s="24" t="s">
        <v>145</v>
      </c>
      <c r="D227" s="24" t="s">
        <v>79</v>
      </c>
      <c r="E227" s="24"/>
      <c r="F227" s="26"/>
      <c r="G227" s="15">
        <f t="shared" ref="G227:H231" si="294">G228</f>
        <v>0</v>
      </c>
      <c r="H227" s="15">
        <f t="shared" si="294"/>
        <v>0</v>
      </c>
      <c r="I227" s="84"/>
      <c r="J227" s="84"/>
      <c r="K227" s="84"/>
      <c r="L227" s="84"/>
      <c r="M227" s="84"/>
      <c r="N227" s="84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</row>
    <row r="228" spans="1:38" ht="20.100000000000001" hidden="1" customHeight="1">
      <c r="A228" s="28" t="s">
        <v>61</v>
      </c>
      <c r="B228" s="26">
        <v>903</v>
      </c>
      <c r="C228" s="26" t="s">
        <v>145</v>
      </c>
      <c r="D228" s="26" t="s">
        <v>79</v>
      </c>
      <c r="E228" s="26" t="s">
        <v>62</v>
      </c>
      <c r="F228" s="26"/>
      <c r="G228" s="9">
        <f t="shared" si="294"/>
        <v>0</v>
      </c>
      <c r="H228" s="9">
        <f t="shared" si="294"/>
        <v>0</v>
      </c>
      <c r="I228" s="84"/>
      <c r="J228" s="84"/>
      <c r="K228" s="84"/>
      <c r="L228" s="84"/>
      <c r="M228" s="84"/>
      <c r="N228" s="84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</row>
    <row r="229" spans="1:38" ht="20.100000000000001" hidden="1" customHeight="1">
      <c r="A229" s="28" t="s">
        <v>14</v>
      </c>
      <c r="B229" s="26">
        <v>903</v>
      </c>
      <c r="C229" s="26" t="s">
        <v>145</v>
      </c>
      <c r="D229" s="26" t="s">
        <v>79</v>
      </c>
      <c r="E229" s="26" t="s">
        <v>63</v>
      </c>
      <c r="F229" s="26"/>
      <c r="G229" s="9">
        <f t="shared" si="294"/>
        <v>0</v>
      </c>
      <c r="H229" s="9">
        <f t="shared" si="294"/>
        <v>0</v>
      </c>
      <c r="I229" s="84"/>
      <c r="J229" s="84"/>
      <c r="K229" s="84"/>
      <c r="L229" s="84"/>
      <c r="M229" s="84"/>
      <c r="N229" s="84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85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</row>
    <row r="230" spans="1:38" ht="20.100000000000001" hidden="1" customHeight="1">
      <c r="A230" s="28" t="s">
        <v>326</v>
      </c>
      <c r="B230" s="26">
        <v>903</v>
      </c>
      <c r="C230" s="26" t="s">
        <v>145</v>
      </c>
      <c r="D230" s="26" t="s">
        <v>79</v>
      </c>
      <c r="E230" s="26" t="s">
        <v>386</v>
      </c>
      <c r="F230" s="26"/>
      <c r="G230" s="9">
        <f t="shared" si="294"/>
        <v>0</v>
      </c>
      <c r="H230" s="9">
        <f t="shared" si="294"/>
        <v>0</v>
      </c>
      <c r="I230" s="84"/>
      <c r="J230" s="84"/>
      <c r="K230" s="84"/>
      <c r="L230" s="84"/>
      <c r="M230" s="84"/>
      <c r="N230" s="84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</row>
    <row r="231" spans="1:38" ht="20.100000000000001" hidden="1" customHeight="1">
      <c r="A231" s="28" t="s">
        <v>65</v>
      </c>
      <c r="B231" s="26" t="s">
        <v>603</v>
      </c>
      <c r="C231" s="26" t="s">
        <v>145</v>
      </c>
      <c r="D231" s="26" t="s">
        <v>79</v>
      </c>
      <c r="E231" s="26" t="s">
        <v>386</v>
      </c>
      <c r="F231" s="26" t="s">
        <v>66</v>
      </c>
      <c r="G231" s="9">
        <f t="shared" si="294"/>
        <v>0</v>
      </c>
      <c r="H231" s="9">
        <f t="shared" si="294"/>
        <v>0</v>
      </c>
      <c r="I231" s="84"/>
      <c r="J231" s="84"/>
      <c r="K231" s="84"/>
      <c r="L231" s="84"/>
      <c r="M231" s="84"/>
      <c r="N231" s="84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85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</row>
    <row r="232" spans="1:38" ht="20.100000000000001" hidden="1" customHeight="1">
      <c r="A232" s="28" t="s">
        <v>67</v>
      </c>
      <c r="B232" s="26" t="s">
        <v>603</v>
      </c>
      <c r="C232" s="26" t="s">
        <v>145</v>
      </c>
      <c r="D232" s="26" t="s">
        <v>79</v>
      </c>
      <c r="E232" s="26" t="s">
        <v>386</v>
      </c>
      <c r="F232" s="26" t="s">
        <v>68</v>
      </c>
      <c r="G232" s="9"/>
      <c r="H232" s="9"/>
      <c r="I232" s="84"/>
      <c r="J232" s="84"/>
      <c r="K232" s="84"/>
      <c r="L232" s="84"/>
      <c r="M232" s="84"/>
      <c r="N232" s="84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85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</row>
    <row r="233" spans="1:38" hidden="1">
      <c r="A233" s="25"/>
      <c r="B233" s="42"/>
      <c r="C233" s="26"/>
      <c r="D233" s="26"/>
      <c r="E233" s="26"/>
      <c r="F233" s="26"/>
      <c r="G233" s="9"/>
      <c r="H233" s="9"/>
      <c r="I233" s="84"/>
      <c r="J233" s="84"/>
      <c r="K233" s="84"/>
      <c r="L233" s="84"/>
      <c r="M233" s="84"/>
      <c r="N233" s="84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85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</row>
    <row r="234" spans="1:38" ht="18.75" hidden="1">
      <c r="A234" s="40" t="s">
        <v>168</v>
      </c>
      <c r="B234" s="41">
        <v>903</v>
      </c>
      <c r="C234" s="24" t="s">
        <v>32</v>
      </c>
      <c r="D234" s="24" t="s">
        <v>79</v>
      </c>
      <c r="E234" s="26"/>
      <c r="F234" s="26"/>
      <c r="G234" s="15">
        <f>G235+G243</f>
        <v>35253</v>
      </c>
      <c r="H234" s="15">
        <f t="shared" ref="H234:N234" si="295">H235+H243</f>
        <v>0</v>
      </c>
      <c r="I234" s="15">
        <f t="shared" si="295"/>
        <v>0</v>
      </c>
      <c r="J234" s="15">
        <f t="shared" si="295"/>
        <v>0</v>
      </c>
      <c r="K234" s="15">
        <f t="shared" si="295"/>
        <v>0</v>
      </c>
      <c r="L234" s="15">
        <f t="shared" si="295"/>
        <v>0</v>
      </c>
      <c r="M234" s="15">
        <f t="shared" si="295"/>
        <v>35253</v>
      </c>
      <c r="N234" s="15">
        <f t="shared" si="295"/>
        <v>0</v>
      </c>
      <c r="O234" s="15">
        <f t="shared" ref="O234:T234" si="296">O235+O243</f>
        <v>0</v>
      </c>
      <c r="P234" s="15">
        <f t="shared" si="296"/>
        <v>0</v>
      </c>
      <c r="Q234" s="15">
        <f t="shared" si="296"/>
        <v>0</v>
      </c>
      <c r="R234" s="15">
        <f t="shared" si="296"/>
        <v>0</v>
      </c>
      <c r="S234" s="15">
        <f t="shared" si="296"/>
        <v>35253</v>
      </c>
      <c r="T234" s="15">
        <f t="shared" si="296"/>
        <v>0</v>
      </c>
      <c r="U234" s="15">
        <f t="shared" ref="U234:Z234" si="297">U235+U243</f>
        <v>0</v>
      </c>
      <c r="V234" s="15">
        <f t="shared" si="297"/>
        <v>0</v>
      </c>
      <c r="W234" s="15">
        <f t="shared" si="297"/>
        <v>0</v>
      </c>
      <c r="X234" s="15">
        <f t="shared" si="297"/>
        <v>0</v>
      </c>
      <c r="Y234" s="15">
        <f t="shared" si="297"/>
        <v>35253</v>
      </c>
      <c r="Z234" s="15">
        <f t="shared" si="297"/>
        <v>0</v>
      </c>
      <c r="AA234" s="15">
        <f t="shared" ref="AA234:AF234" si="298">AA235+AA243</f>
        <v>-35253</v>
      </c>
      <c r="AB234" s="15">
        <f t="shared" si="298"/>
        <v>33</v>
      </c>
      <c r="AC234" s="15">
        <f t="shared" si="298"/>
        <v>0</v>
      </c>
      <c r="AD234" s="15">
        <f t="shared" si="298"/>
        <v>20410</v>
      </c>
      <c r="AE234" s="15">
        <f t="shared" si="298"/>
        <v>20443</v>
      </c>
      <c r="AF234" s="15">
        <f t="shared" si="298"/>
        <v>20410</v>
      </c>
      <c r="AG234" s="15">
        <f t="shared" ref="AG234:AL234" si="299">AG235+AG243</f>
        <v>0</v>
      </c>
      <c r="AH234" s="15">
        <f t="shared" si="299"/>
        <v>0</v>
      </c>
      <c r="AI234" s="15">
        <f t="shared" si="299"/>
        <v>0</v>
      </c>
      <c r="AJ234" s="15">
        <f t="shared" si="299"/>
        <v>0</v>
      </c>
      <c r="AK234" s="15">
        <f t="shared" si="299"/>
        <v>20443</v>
      </c>
      <c r="AL234" s="15">
        <f t="shared" si="299"/>
        <v>20410</v>
      </c>
    </row>
    <row r="235" spans="1:38" s="99" customFormat="1" ht="33" hidden="1">
      <c r="A235" s="95" t="s">
        <v>511</v>
      </c>
      <c r="B235" s="96">
        <v>903</v>
      </c>
      <c r="C235" s="97" t="s">
        <v>32</v>
      </c>
      <c r="D235" s="97" t="s">
        <v>79</v>
      </c>
      <c r="E235" s="96" t="s">
        <v>510</v>
      </c>
      <c r="F235" s="97"/>
      <c r="G235" s="98">
        <f>G236+G240</f>
        <v>35253</v>
      </c>
      <c r="H235" s="98">
        <f t="shared" ref="H235:N235" si="300">H236+H240</f>
        <v>0</v>
      </c>
      <c r="I235" s="98">
        <f t="shared" si="300"/>
        <v>0</v>
      </c>
      <c r="J235" s="98">
        <f t="shared" si="300"/>
        <v>0</v>
      </c>
      <c r="K235" s="98">
        <f t="shared" si="300"/>
        <v>0</v>
      </c>
      <c r="L235" s="98">
        <f t="shared" si="300"/>
        <v>0</v>
      </c>
      <c r="M235" s="98">
        <f t="shared" si="300"/>
        <v>35253</v>
      </c>
      <c r="N235" s="98">
        <f t="shared" si="300"/>
        <v>0</v>
      </c>
      <c r="O235" s="98">
        <f t="shared" ref="O235:T235" si="301">O236+O240</f>
        <v>0</v>
      </c>
      <c r="P235" s="98">
        <f t="shared" si="301"/>
        <v>0</v>
      </c>
      <c r="Q235" s="98">
        <f t="shared" si="301"/>
        <v>0</v>
      </c>
      <c r="R235" s="98">
        <f t="shared" si="301"/>
        <v>0</v>
      </c>
      <c r="S235" s="98">
        <f t="shared" si="301"/>
        <v>35253</v>
      </c>
      <c r="T235" s="98">
        <f t="shared" si="301"/>
        <v>0</v>
      </c>
      <c r="U235" s="98">
        <f t="shared" ref="U235:Z235" si="302">U236+U240</f>
        <v>0</v>
      </c>
      <c r="V235" s="98">
        <f t="shared" si="302"/>
        <v>0</v>
      </c>
      <c r="W235" s="98">
        <f t="shared" si="302"/>
        <v>0</v>
      </c>
      <c r="X235" s="98">
        <f t="shared" si="302"/>
        <v>0</v>
      </c>
      <c r="Y235" s="98">
        <f t="shared" si="302"/>
        <v>35253</v>
      </c>
      <c r="Z235" s="98">
        <f t="shared" si="302"/>
        <v>0</v>
      </c>
      <c r="AA235" s="9">
        <f t="shared" ref="AA235:AF235" si="303">AA236+AA240</f>
        <v>-35253</v>
      </c>
      <c r="AB235" s="9">
        <f t="shared" si="303"/>
        <v>0</v>
      </c>
      <c r="AC235" s="9">
        <f t="shared" si="303"/>
        <v>0</v>
      </c>
      <c r="AD235" s="9">
        <f t="shared" si="303"/>
        <v>0</v>
      </c>
      <c r="AE235" s="9">
        <f t="shared" si="303"/>
        <v>0</v>
      </c>
      <c r="AF235" s="9">
        <f t="shared" si="303"/>
        <v>0</v>
      </c>
      <c r="AG235" s="9">
        <f t="shared" ref="AG235:AL235" si="304">AG236+AG240</f>
        <v>0</v>
      </c>
      <c r="AH235" s="98">
        <f t="shared" si="304"/>
        <v>0</v>
      </c>
      <c r="AI235" s="98">
        <f t="shared" si="304"/>
        <v>0</v>
      </c>
      <c r="AJ235" s="98">
        <f t="shared" si="304"/>
        <v>0</v>
      </c>
      <c r="AK235" s="98">
        <f t="shared" si="304"/>
        <v>0</v>
      </c>
      <c r="AL235" s="98">
        <f t="shared" si="304"/>
        <v>0</v>
      </c>
    </row>
    <row r="236" spans="1:38" s="99" customFormat="1" ht="20.100000000000001" hidden="1" customHeight="1">
      <c r="A236" s="100" t="s">
        <v>507</v>
      </c>
      <c r="B236" s="97">
        <v>903</v>
      </c>
      <c r="C236" s="97" t="s">
        <v>32</v>
      </c>
      <c r="D236" s="97" t="s">
        <v>79</v>
      </c>
      <c r="E236" s="97" t="s">
        <v>508</v>
      </c>
      <c r="F236" s="97"/>
      <c r="G236" s="98">
        <f>G237</f>
        <v>30000</v>
      </c>
      <c r="H236" s="98">
        <f t="shared" ref="H236:AA238" si="305">H237</f>
        <v>0</v>
      </c>
      <c r="I236" s="98">
        <f t="shared" si="305"/>
        <v>0</v>
      </c>
      <c r="J236" s="98">
        <f t="shared" si="305"/>
        <v>0</v>
      </c>
      <c r="K236" s="98">
        <f t="shared" si="305"/>
        <v>0</v>
      </c>
      <c r="L236" s="98">
        <f t="shared" si="305"/>
        <v>0</v>
      </c>
      <c r="M236" s="98">
        <f t="shared" si="305"/>
        <v>30000</v>
      </c>
      <c r="N236" s="98">
        <f t="shared" si="305"/>
        <v>0</v>
      </c>
      <c r="O236" s="98">
        <f t="shared" si="305"/>
        <v>0</v>
      </c>
      <c r="P236" s="98">
        <f t="shared" si="305"/>
        <v>0</v>
      </c>
      <c r="Q236" s="98">
        <f t="shared" si="305"/>
        <v>0</v>
      </c>
      <c r="R236" s="98">
        <f t="shared" si="305"/>
        <v>0</v>
      </c>
      <c r="S236" s="98">
        <f t="shared" si="305"/>
        <v>30000</v>
      </c>
      <c r="T236" s="98">
        <f t="shared" si="305"/>
        <v>0</v>
      </c>
      <c r="U236" s="98">
        <f t="shared" si="305"/>
        <v>0</v>
      </c>
      <c r="V236" s="98">
        <f t="shared" si="305"/>
        <v>0</v>
      </c>
      <c r="W236" s="98">
        <f t="shared" si="305"/>
        <v>0</v>
      </c>
      <c r="X236" s="98">
        <f t="shared" si="305"/>
        <v>0</v>
      </c>
      <c r="Y236" s="98">
        <f t="shared" si="305"/>
        <v>30000</v>
      </c>
      <c r="Z236" s="98">
        <f t="shared" si="305"/>
        <v>0</v>
      </c>
      <c r="AA236" s="9">
        <f t="shared" si="305"/>
        <v>-30000</v>
      </c>
      <c r="AB236" s="9">
        <f t="shared" ref="AA236:AL238" si="306">AB237</f>
        <v>0</v>
      </c>
      <c r="AC236" s="9">
        <f t="shared" si="306"/>
        <v>0</v>
      </c>
      <c r="AD236" s="9">
        <f t="shared" si="306"/>
        <v>0</v>
      </c>
      <c r="AE236" s="9">
        <f t="shared" si="306"/>
        <v>0</v>
      </c>
      <c r="AF236" s="9">
        <f t="shared" si="306"/>
        <v>0</v>
      </c>
      <c r="AG236" s="9">
        <f t="shared" si="306"/>
        <v>0</v>
      </c>
      <c r="AH236" s="98">
        <f t="shared" si="306"/>
        <v>0</v>
      </c>
      <c r="AI236" s="98">
        <f t="shared" si="306"/>
        <v>0</v>
      </c>
      <c r="AJ236" s="98">
        <f t="shared" si="306"/>
        <v>0</v>
      </c>
      <c r="AK236" s="98">
        <f t="shared" si="306"/>
        <v>0</v>
      </c>
      <c r="AL236" s="98">
        <f t="shared" si="306"/>
        <v>0</v>
      </c>
    </row>
    <row r="237" spans="1:38" s="99" customFormat="1" ht="49.5" hidden="1">
      <c r="A237" s="100" t="s">
        <v>509</v>
      </c>
      <c r="B237" s="96">
        <v>903</v>
      </c>
      <c r="C237" s="97" t="s">
        <v>32</v>
      </c>
      <c r="D237" s="97" t="s">
        <v>79</v>
      </c>
      <c r="E237" s="96" t="s">
        <v>653</v>
      </c>
      <c r="F237" s="97"/>
      <c r="G237" s="101">
        <f t="shared" ref="G237:V238" si="307">G238</f>
        <v>30000</v>
      </c>
      <c r="H237" s="101">
        <f t="shared" si="307"/>
        <v>0</v>
      </c>
      <c r="I237" s="101">
        <f t="shared" si="307"/>
        <v>0</v>
      </c>
      <c r="J237" s="101">
        <f t="shared" si="307"/>
        <v>0</v>
      </c>
      <c r="K237" s="101">
        <f t="shared" si="307"/>
        <v>0</v>
      </c>
      <c r="L237" s="101">
        <f t="shared" si="307"/>
        <v>0</v>
      </c>
      <c r="M237" s="101">
        <f t="shared" si="307"/>
        <v>30000</v>
      </c>
      <c r="N237" s="101">
        <f t="shared" si="307"/>
        <v>0</v>
      </c>
      <c r="O237" s="101">
        <f t="shared" si="307"/>
        <v>0</v>
      </c>
      <c r="P237" s="101">
        <f t="shared" si="307"/>
        <v>0</v>
      </c>
      <c r="Q237" s="101">
        <f t="shared" si="307"/>
        <v>0</v>
      </c>
      <c r="R237" s="101">
        <f t="shared" si="307"/>
        <v>0</v>
      </c>
      <c r="S237" s="101">
        <f t="shared" si="307"/>
        <v>30000</v>
      </c>
      <c r="T237" s="101">
        <f t="shared" si="307"/>
        <v>0</v>
      </c>
      <c r="U237" s="101">
        <f t="shared" si="307"/>
        <v>0</v>
      </c>
      <c r="V237" s="101">
        <f t="shared" si="307"/>
        <v>0</v>
      </c>
      <c r="W237" s="101">
        <f t="shared" si="305"/>
        <v>0</v>
      </c>
      <c r="X237" s="101">
        <f t="shared" si="305"/>
        <v>0</v>
      </c>
      <c r="Y237" s="101">
        <f t="shared" si="305"/>
        <v>30000</v>
      </c>
      <c r="Z237" s="101">
        <f t="shared" si="305"/>
        <v>0</v>
      </c>
      <c r="AA237" s="11">
        <f t="shared" si="305"/>
        <v>-30000</v>
      </c>
      <c r="AB237" s="11">
        <f t="shared" si="306"/>
        <v>0</v>
      </c>
      <c r="AC237" s="11">
        <f t="shared" si="306"/>
        <v>0</v>
      </c>
      <c r="AD237" s="11">
        <f t="shared" si="306"/>
        <v>0</v>
      </c>
      <c r="AE237" s="11">
        <f t="shared" si="306"/>
        <v>0</v>
      </c>
      <c r="AF237" s="11">
        <f t="shared" si="306"/>
        <v>0</v>
      </c>
      <c r="AG237" s="11">
        <f t="shared" si="306"/>
        <v>0</v>
      </c>
      <c r="AH237" s="101">
        <f t="shared" si="306"/>
        <v>0</v>
      </c>
      <c r="AI237" s="101">
        <f t="shared" si="306"/>
        <v>0</v>
      </c>
      <c r="AJ237" s="101">
        <f t="shared" si="306"/>
        <v>0</v>
      </c>
      <c r="AK237" s="101">
        <f t="shared" si="306"/>
        <v>0</v>
      </c>
      <c r="AL237" s="101">
        <f t="shared" si="306"/>
        <v>0</v>
      </c>
    </row>
    <row r="238" spans="1:38" s="99" customFormat="1" ht="20.100000000000001" hidden="1" customHeight="1">
      <c r="A238" s="100" t="s">
        <v>100</v>
      </c>
      <c r="B238" s="97">
        <v>903</v>
      </c>
      <c r="C238" s="97" t="s">
        <v>32</v>
      </c>
      <c r="D238" s="97" t="s">
        <v>79</v>
      </c>
      <c r="E238" s="97" t="s">
        <v>653</v>
      </c>
      <c r="F238" s="97" t="s">
        <v>101</v>
      </c>
      <c r="G238" s="98">
        <f t="shared" si="307"/>
        <v>30000</v>
      </c>
      <c r="H238" s="98">
        <f t="shared" si="307"/>
        <v>0</v>
      </c>
      <c r="I238" s="98">
        <f t="shared" si="307"/>
        <v>0</v>
      </c>
      <c r="J238" s="98">
        <f t="shared" si="307"/>
        <v>0</v>
      </c>
      <c r="K238" s="98">
        <f t="shared" si="307"/>
        <v>0</v>
      </c>
      <c r="L238" s="98">
        <f t="shared" si="307"/>
        <v>0</v>
      </c>
      <c r="M238" s="98">
        <f t="shared" si="307"/>
        <v>30000</v>
      </c>
      <c r="N238" s="98">
        <f t="shared" si="307"/>
        <v>0</v>
      </c>
      <c r="O238" s="98">
        <f t="shared" si="307"/>
        <v>0</v>
      </c>
      <c r="P238" s="98">
        <f t="shared" si="307"/>
        <v>0</v>
      </c>
      <c r="Q238" s="98">
        <f t="shared" si="307"/>
        <v>0</v>
      </c>
      <c r="R238" s="98">
        <f t="shared" si="307"/>
        <v>0</v>
      </c>
      <c r="S238" s="98">
        <f t="shared" si="307"/>
        <v>30000</v>
      </c>
      <c r="T238" s="98">
        <f t="shared" si="307"/>
        <v>0</v>
      </c>
      <c r="U238" s="98">
        <f t="shared" si="305"/>
        <v>0</v>
      </c>
      <c r="V238" s="98">
        <f t="shared" si="305"/>
        <v>0</v>
      </c>
      <c r="W238" s="98">
        <f t="shared" si="305"/>
        <v>0</v>
      </c>
      <c r="X238" s="98">
        <f t="shared" si="305"/>
        <v>0</v>
      </c>
      <c r="Y238" s="98">
        <f t="shared" si="305"/>
        <v>30000</v>
      </c>
      <c r="Z238" s="98">
        <f t="shared" si="305"/>
        <v>0</v>
      </c>
      <c r="AA238" s="9">
        <f t="shared" si="306"/>
        <v>-30000</v>
      </c>
      <c r="AB238" s="9">
        <f t="shared" si="306"/>
        <v>0</v>
      </c>
      <c r="AC238" s="9">
        <f t="shared" si="306"/>
        <v>0</v>
      </c>
      <c r="AD238" s="9">
        <f t="shared" si="306"/>
        <v>0</v>
      </c>
      <c r="AE238" s="9">
        <f t="shared" si="306"/>
        <v>0</v>
      </c>
      <c r="AF238" s="9">
        <f t="shared" si="306"/>
        <v>0</v>
      </c>
      <c r="AG238" s="9">
        <f t="shared" si="306"/>
        <v>0</v>
      </c>
      <c r="AH238" s="98">
        <f t="shared" si="306"/>
        <v>0</v>
      </c>
      <c r="AI238" s="98">
        <f t="shared" si="306"/>
        <v>0</v>
      </c>
      <c r="AJ238" s="98">
        <f t="shared" si="306"/>
        <v>0</v>
      </c>
      <c r="AK238" s="98">
        <f t="shared" si="306"/>
        <v>0</v>
      </c>
      <c r="AL238" s="98">
        <f t="shared" si="306"/>
        <v>0</v>
      </c>
    </row>
    <row r="239" spans="1:38" s="99" customFormat="1" ht="33" hidden="1">
      <c r="A239" s="100" t="s">
        <v>169</v>
      </c>
      <c r="B239" s="96">
        <v>903</v>
      </c>
      <c r="C239" s="97" t="s">
        <v>32</v>
      </c>
      <c r="D239" s="97" t="s">
        <v>79</v>
      </c>
      <c r="E239" s="96" t="s">
        <v>653</v>
      </c>
      <c r="F239" s="97" t="s">
        <v>170</v>
      </c>
      <c r="G239" s="98">
        <f>10000+20000</f>
        <v>30000</v>
      </c>
      <c r="H239" s="98"/>
      <c r="I239" s="102"/>
      <c r="J239" s="102"/>
      <c r="K239" s="102"/>
      <c r="L239" s="102"/>
      <c r="M239" s="98">
        <f>G239+I239+J239+K239+L239</f>
        <v>30000</v>
      </c>
      <c r="N239" s="98">
        <f>H239+L239</f>
        <v>0</v>
      </c>
      <c r="O239" s="103"/>
      <c r="P239" s="103"/>
      <c r="Q239" s="103"/>
      <c r="R239" s="103"/>
      <c r="S239" s="98">
        <f>M239+O239+P239+Q239+R239</f>
        <v>30000</v>
      </c>
      <c r="T239" s="98">
        <f>N239+R239</f>
        <v>0</v>
      </c>
      <c r="U239" s="103"/>
      <c r="V239" s="103"/>
      <c r="W239" s="103"/>
      <c r="X239" s="103"/>
      <c r="Y239" s="98">
        <f>S239+U239+V239+W239+X239</f>
        <v>30000</v>
      </c>
      <c r="Z239" s="98">
        <f>T239+X239</f>
        <v>0</v>
      </c>
      <c r="AA239" s="9">
        <v>-30000</v>
      </c>
      <c r="AB239" s="85"/>
      <c r="AC239" s="85"/>
      <c r="AD239" s="85"/>
      <c r="AE239" s="9">
        <f>Y239+AA239+AB239+AC239+AD239</f>
        <v>0</v>
      </c>
      <c r="AF239" s="9">
        <f>Z239+AD239</f>
        <v>0</v>
      </c>
      <c r="AG239" s="9"/>
      <c r="AH239" s="103"/>
      <c r="AI239" s="103"/>
      <c r="AJ239" s="103"/>
      <c r="AK239" s="98">
        <f>AE239+AG239+AH239+AI239+AJ239</f>
        <v>0</v>
      </c>
      <c r="AL239" s="98">
        <f>AF239+AJ239</f>
        <v>0</v>
      </c>
    </row>
    <row r="240" spans="1:38" s="99" customFormat="1" ht="66" hidden="1">
      <c r="A240" s="100" t="s">
        <v>556</v>
      </c>
      <c r="B240" s="96">
        <v>903</v>
      </c>
      <c r="C240" s="97" t="s">
        <v>32</v>
      </c>
      <c r="D240" s="97" t="s">
        <v>79</v>
      </c>
      <c r="E240" s="96" t="s">
        <v>555</v>
      </c>
      <c r="F240" s="97"/>
      <c r="G240" s="101">
        <f>G241</f>
        <v>5253</v>
      </c>
      <c r="H240" s="101">
        <f t="shared" ref="H240:W241" si="308">H241</f>
        <v>0</v>
      </c>
      <c r="I240" s="101">
        <f t="shared" si="308"/>
        <v>0</v>
      </c>
      <c r="J240" s="101">
        <f t="shared" si="308"/>
        <v>0</v>
      </c>
      <c r="K240" s="101">
        <f t="shared" si="308"/>
        <v>0</v>
      </c>
      <c r="L240" s="101">
        <f t="shared" si="308"/>
        <v>0</v>
      </c>
      <c r="M240" s="101">
        <f t="shared" si="308"/>
        <v>5253</v>
      </c>
      <c r="N240" s="101">
        <f t="shared" si="308"/>
        <v>0</v>
      </c>
      <c r="O240" s="101">
        <f t="shared" si="308"/>
        <v>0</v>
      </c>
      <c r="P240" s="101">
        <f t="shared" si="308"/>
        <v>0</v>
      </c>
      <c r="Q240" s="101">
        <f t="shared" si="308"/>
        <v>0</v>
      </c>
      <c r="R240" s="101">
        <f t="shared" si="308"/>
        <v>0</v>
      </c>
      <c r="S240" s="101">
        <f t="shared" si="308"/>
        <v>5253</v>
      </c>
      <c r="T240" s="101">
        <f t="shared" si="308"/>
        <v>0</v>
      </c>
      <c r="U240" s="101">
        <f t="shared" si="308"/>
        <v>0</v>
      </c>
      <c r="V240" s="101">
        <f t="shared" si="308"/>
        <v>0</v>
      </c>
      <c r="W240" s="101">
        <f t="shared" si="308"/>
        <v>0</v>
      </c>
      <c r="X240" s="101">
        <f t="shared" ref="U240:AJ241" si="309">X241</f>
        <v>0</v>
      </c>
      <c r="Y240" s="101">
        <f t="shared" si="309"/>
        <v>5253</v>
      </c>
      <c r="Z240" s="101">
        <f t="shared" si="309"/>
        <v>0</v>
      </c>
      <c r="AA240" s="9">
        <f t="shared" si="309"/>
        <v>-5253</v>
      </c>
      <c r="AB240" s="11">
        <f t="shared" si="309"/>
        <v>0</v>
      </c>
      <c r="AC240" s="11">
        <f t="shared" si="309"/>
        <v>0</v>
      </c>
      <c r="AD240" s="11">
        <f t="shared" si="309"/>
        <v>0</v>
      </c>
      <c r="AE240" s="11">
        <f t="shared" si="309"/>
        <v>0</v>
      </c>
      <c r="AF240" s="11">
        <f t="shared" si="309"/>
        <v>0</v>
      </c>
      <c r="AG240" s="9">
        <f t="shared" si="309"/>
        <v>0</v>
      </c>
      <c r="AH240" s="101">
        <f t="shared" si="309"/>
        <v>0</v>
      </c>
      <c r="AI240" s="101">
        <f t="shared" si="309"/>
        <v>0</v>
      </c>
      <c r="AJ240" s="101">
        <f t="shared" si="309"/>
        <v>0</v>
      </c>
      <c r="AK240" s="101">
        <f t="shared" ref="AG240:AL241" si="310">AK241</f>
        <v>0</v>
      </c>
      <c r="AL240" s="101">
        <f t="shared" si="310"/>
        <v>0</v>
      </c>
    </row>
    <row r="241" spans="1:38" s="99" customFormat="1" ht="20.100000000000001" hidden="1" customHeight="1">
      <c r="A241" s="100" t="s">
        <v>100</v>
      </c>
      <c r="B241" s="97">
        <v>903</v>
      </c>
      <c r="C241" s="97" t="s">
        <v>32</v>
      </c>
      <c r="D241" s="97" t="s">
        <v>79</v>
      </c>
      <c r="E241" s="97" t="s">
        <v>555</v>
      </c>
      <c r="F241" s="97" t="s">
        <v>101</v>
      </c>
      <c r="G241" s="98">
        <f>G242</f>
        <v>5253</v>
      </c>
      <c r="H241" s="98">
        <f t="shared" si="308"/>
        <v>0</v>
      </c>
      <c r="I241" s="98">
        <f t="shared" si="308"/>
        <v>0</v>
      </c>
      <c r="J241" s="98">
        <f t="shared" si="308"/>
        <v>0</v>
      </c>
      <c r="K241" s="98">
        <f t="shared" si="308"/>
        <v>0</v>
      </c>
      <c r="L241" s="98">
        <f t="shared" si="308"/>
        <v>0</v>
      </c>
      <c r="M241" s="98">
        <f t="shared" si="308"/>
        <v>5253</v>
      </c>
      <c r="N241" s="98">
        <f t="shared" si="308"/>
        <v>0</v>
      </c>
      <c r="O241" s="98">
        <f t="shared" si="308"/>
        <v>0</v>
      </c>
      <c r="P241" s="98">
        <f t="shared" si="308"/>
        <v>0</v>
      </c>
      <c r="Q241" s="98">
        <f t="shared" si="308"/>
        <v>0</v>
      </c>
      <c r="R241" s="98">
        <f t="shared" si="308"/>
        <v>0</v>
      </c>
      <c r="S241" s="98">
        <f t="shared" si="308"/>
        <v>5253</v>
      </c>
      <c r="T241" s="98">
        <f t="shared" si="308"/>
        <v>0</v>
      </c>
      <c r="U241" s="98">
        <f t="shared" si="309"/>
        <v>0</v>
      </c>
      <c r="V241" s="98">
        <f t="shared" si="309"/>
        <v>0</v>
      </c>
      <c r="W241" s="98">
        <f t="shared" si="309"/>
        <v>0</v>
      </c>
      <c r="X241" s="98">
        <f t="shared" si="309"/>
        <v>0</v>
      </c>
      <c r="Y241" s="98">
        <f t="shared" si="309"/>
        <v>5253</v>
      </c>
      <c r="Z241" s="98">
        <f t="shared" si="309"/>
        <v>0</v>
      </c>
      <c r="AA241" s="9">
        <f t="shared" si="309"/>
        <v>-5253</v>
      </c>
      <c r="AB241" s="9">
        <f t="shared" si="309"/>
        <v>0</v>
      </c>
      <c r="AC241" s="9">
        <f t="shared" si="309"/>
        <v>0</v>
      </c>
      <c r="AD241" s="9">
        <f t="shared" si="309"/>
        <v>0</v>
      </c>
      <c r="AE241" s="9">
        <f t="shared" si="309"/>
        <v>0</v>
      </c>
      <c r="AF241" s="9">
        <f t="shared" si="309"/>
        <v>0</v>
      </c>
      <c r="AG241" s="9">
        <f t="shared" si="310"/>
        <v>0</v>
      </c>
      <c r="AH241" s="98">
        <f t="shared" si="310"/>
        <v>0</v>
      </c>
      <c r="AI241" s="98">
        <f t="shared" si="310"/>
        <v>0</v>
      </c>
      <c r="AJ241" s="98">
        <f t="shared" si="310"/>
        <v>0</v>
      </c>
      <c r="AK241" s="98">
        <f t="shared" si="310"/>
        <v>0</v>
      </c>
      <c r="AL241" s="98">
        <f t="shared" si="310"/>
        <v>0</v>
      </c>
    </row>
    <row r="242" spans="1:38" s="99" customFormat="1" ht="33" hidden="1">
      <c r="A242" s="100" t="s">
        <v>169</v>
      </c>
      <c r="B242" s="96">
        <v>903</v>
      </c>
      <c r="C242" s="97" t="s">
        <v>32</v>
      </c>
      <c r="D242" s="97" t="s">
        <v>79</v>
      </c>
      <c r="E242" s="96" t="s">
        <v>555</v>
      </c>
      <c r="F242" s="97" t="s">
        <v>170</v>
      </c>
      <c r="G242" s="98">
        <f>1584+3669</f>
        <v>5253</v>
      </c>
      <c r="H242" s="104"/>
      <c r="I242" s="102"/>
      <c r="J242" s="102"/>
      <c r="K242" s="102"/>
      <c r="L242" s="102"/>
      <c r="M242" s="98">
        <f>G242+I242+J242+K242+L242</f>
        <v>5253</v>
      </c>
      <c r="N242" s="98">
        <f>H242+L242</f>
        <v>0</v>
      </c>
      <c r="O242" s="103"/>
      <c r="P242" s="103"/>
      <c r="Q242" s="103"/>
      <c r="R242" s="103"/>
      <c r="S242" s="98">
        <f>M242+O242+P242+Q242+R242</f>
        <v>5253</v>
      </c>
      <c r="T242" s="98">
        <f>N242+R242</f>
        <v>0</v>
      </c>
      <c r="U242" s="103"/>
      <c r="V242" s="103"/>
      <c r="W242" s="103"/>
      <c r="X242" s="103"/>
      <c r="Y242" s="98">
        <f>S242+U242+V242+W242+X242</f>
        <v>5253</v>
      </c>
      <c r="Z242" s="98">
        <f>T242+X242</f>
        <v>0</v>
      </c>
      <c r="AA242" s="9">
        <v>-5253</v>
      </c>
      <c r="AB242" s="85"/>
      <c r="AC242" s="85"/>
      <c r="AD242" s="85"/>
      <c r="AE242" s="9">
        <f>Y242+AA242+AB242+AC242+AD242</f>
        <v>0</v>
      </c>
      <c r="AF242" s="9">
        <f>Z242+AD242</f>
        <v>0</v>
      </c>
      <c r="AG242" s="9"/>
      <c r="AH242" s="103"/>
      <c r="AI242" s="103"/>
      <c r="AJ242" s="103"/>
      <c r="AK242" s="98">
        <f>AE242+AG242+AH242+AI242+AJ242</f>
        <v>0</v>
      </c>
      <c r="AL242" s="98">
        <f>AF242+AJ242</f>
        <v>0</v>
      </c>
    </row>
    <row r="243" spans="1:38" ht="20.100000000000001" hidden="1" customHeight="1">
      <c r="A243" s="28" t="s">
        <v>61</v>
      </c>
      <c r="B243" s="26">
        <v>903</v>
      </c>
      <c r="C243" s="26" t="s">
        <v>32</v>
      </c>
      <c r="D243" s="26" t="s">
        <v>79</v>
      </c>
      <c r="E243" s="26" t="s">
        <v>62</v>
      </c>
      <c r="F243" s="26"/>
      <c r="G243" s="9">
        <f t="shared" ref="G243:H243" si="311">G244+G247+G250+G253</f>
        <v>0</v>
      </c>
      <c r="H243" s="9">
        <f t="shared" si="311"/>
        <v>0</v>
      </c>
      <c r="I243" s="84"/>
      <c r="J243" s="84"/>
      <c r="K243" s="84"/>
      <c r="L243" s="84"/>
      <c r="M243" s="84"/>
      <c r="N243" s="84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>
        <f>AA244+AA247+AA250+AA253+AA257+AA260</f>
        <v>0</v>
      </c>
      <c r="AB243" s="9">
        <f t="shared" ref="AB243:AF243" si="312">AB244+AB247+AB250+AB253+AB257+AB260</f>
        <v>33</v>
      </c>
      <c r="AC243" s="9">
        <f t="shared" si="312"/>
        <v>0</v>
      </c>
      <c r="AD243" s="9">
        <f t="shared" si="312"/>
        <v>20410</v>
      </c>
      <c r="AE243" s="9">
        <f t="shared" si="312"/>
        <v>20443</v>
      </c>
      <c r="AF243" s="9">
        <f t="shared" si="312"/>
        <v>20410</v>
      </c>
      <c r="AG243" s="85">
        <f>AG244+AG247+AG250+AG253+AG257+AG260</f>
        <v>0</v>
      </c>
      <c r="AH243" s="9">
        <f t="shared" ref="AH243:AL243" si="313">AH244+AH247+AH250+AH253+AH257+AH260</f>
        <v>0</v>
      </c>
      <c r="AI243" s="9">
        <f t="shared" si="313"/>
        <v>0</v>
      </c>
      <c r="AJ243" s="9">
        <f t="shared" si="313"/>
        <v>0</v>
      </c>
      <c r="AK243" s="9">
        <f t="shared" si="313"/>
        <v>20443</v>
      </c>
      <c r="AL243" s="9">
        <f t="shared" si="313"/>
        <v>20410</v>
      </c>
    </row>
    <row r="244" spans="1:38" ht="82.5" hidden="1">
      <c r="A244" s="28" t="s">
        <v>654</v>
      </c>
      <c r="B244" s="34">
        <v>903</v>
      </c>
      <c r="C244" s="26" t="s">
        <v>32</v>
      </c>
      <c r="D244" s="26" t="s">
        <v>79</v>
      </c>
      <c r="E244" s="26" t="s">
        <v>655</v>
      </c>
      <c r="F244" s="26"/>
      <c r="G244" s="11">
        <f t="shared" ref="G244:H245" si="314">G245</f>
        <v>0</v>
      </c>
      <c r="H244" s="11">
        <f t="shared" si="314"/>
        <v>0</v>
      </c>
      <c r="I244" s="84"/>
      <c r="J244" s="84"/>
      <c r="K244" s="84"/>
      <c r="L244" s="84"/>
      <c r="M244" s="84"/>
      <c r="N244" s="84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>
        <f>AA245</f>
        <v>0</v>
      </c>
      <c r="AB244" s="85">
        <f t="shared" ref="AB244:AL245" si="315">AB245</f>
        <v>0</v>
      </c>
      <c r="AC244" s="85">
        <f t="shared" si="315"/>
        <v>0</v>
      </c>
      <c r="AD244" s="9">
        <f t="shared" si="315"/>
        <v>3961</v>
      </c>
      <c r="AE244" s="9">
        <f t="shared" si="315"/>
        <v>3961</v>
      </c>
      <c r="AF244" s="9">
        <f t="shared" si="315"/>
        <v>3961</v>
      </c>
      <c r="AG244" s="85">
        <f>AG245</f>
        <v>0</v>
      </c>
      <c r="AH244" s="85">
        <f t="shared" si="315"/>
        <v>0</v>
      </c>
      <c r="AI244" s="85">
        <f t="shared" si="315"/>
        <v>0</v>
      </c>
      <c r="AJ244" s="9">
        <f t="shared" si="315"/>
        <v>0</v>
      </c>
      <c r="AK244" s="9">
        <f t="shared" si="315"/>
        <v>3961</v>
      </c>
      <c r="AL244" s="9">
        <f t="shared" si="315"/>
        <v>3961</v>
      </c>
    </row>
    <row r="245" spans="1:38" ht="20.100000000000001" hidden="1" customHeight="1">
      <c r="A245" s="28" t="s">
        <v>100</v>
      </c>
      <c r="B245" s="26">
        <v>903</v>
      </c>
      <c r="C245" s="26" t="s">
        <v>32</v>
      </c>
      <c r="D245" s="26" t="s">
        <v>79</v>
      </c>
      <c r="E245" s="26" t="s">
        <v>655</v>
      </c>
      <c r="F245" s="26" t="s">
        <v>101</v>
      </c>
      <c r="G245" s="9">
        <f t="shared" si="314"/>
        <v>0</v>
      </c>
      <c r="H245" s="9">
        <f t="shared" si="314"/>
        <v>0</v>
      </c>
      <c r="I245" s="84"/>
      <c r="J245" s="84"/>
      <c r="K245" s="84"/>
      <c r="L245" s="84"/>
      <c r="M245" s="84"/>
      <c r="N245" s="84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>
        <f>AA246</f>
        <v>0</v>
      </c>
      <c r="AB245" s="85">
        <f t="shared" si="315"/>
        <v>0</v>
      </c>
      <c r="AC245" s="85">
        <f t="shared" si="315"/>
        <v>0</v>
      </c>
      <c r="AD245" s="9">
        <f t="shared" si="315"/>
        <v>3961</v>
      </c>
      <c r="AE245" s="9">
        <f t="shared" si="315"/>
        <v>3961</v>
      </c>
      <c r="AF245" s="9">
        <f t="shared" si="315"/>
        <v>3961</v>
      </c>
      <c r="AG245" s="85">
        <f>AG246</f>
        <v>0</v>
      </c>
      <c r="AH245" s="85">
        <f t="shared" si="315"/>
        <v>0</v>
      </c>
      <c r="AI245" s="85">
        <f t="shared" si="315"/>
        <v>0</v>
      </c>
      <c r="AJ245" s="9">
        <f t="shared" si="315"/>
        <v>0</v>
      </c>
      <c r="AK245" s="9">
        <f t="shared" si="315"/>
        <v>3961</v>
      </c>
      <c r="AL245" s="9">
        <f t="shared" si="315"/>
        <v>3961</v>
      </c>
    </row>
    <row r="246" spans="1:38" ht="33" hidden="1">
      <c r="A246" s="28" t="s">
        <v>169</v>
      </c>
      <c r="B246" s="34">
        <v>903</v>
      </c>
      <c r="C246" s="26" t="s">
        <v>32</v>
      </c>
      <c r="D246" s="26" t="s">
        <v>79</v>
      </c>
      <c r="E246" s="26" t="s">
        <v>655</v>
      </c>
      <c r="F246" s="26" t="s">
        <v>170</v>
      </c>
      <c r="G246" s="9"/>
      <c r="H246" s="9"/>
      <c r="I246" s="84"/>
      <c r="J246" s="84"/>
      <c r="K246" s="84"/>
      <c r="L246" s="84"/>
      <c r="M246" s="84"/>
      <c r="N246" s="84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85"/>
      <c r="AC246" s="85"/>
      <c r="AD246" s="9">
        <v>3961</v>
      </c>
      <c r="AE246" s="9">
        <f>Y246+AA246+AB246+AC246+AD246</f>
        <v>3961</v>
      </c>
      <c r="AF246" s="9">
        <f>Z246+AD246</f>
        <v>3961</v>
      </c>
      <c r="AG246" s="85"/>
      <c r="AH246" s="85"/>
      <c r="AI246" s="85"/>
      <c r="AJ246" s="9"/>
      <c r="AK246" s="9">
        <f>AE246+AG246+AH246+AI246+AJ246</f>
        <v>3961</v>
      </c>
      <c r="AL246" s="9">
        <f>AF246+AJ246</f>
        <v>3961</v>
      </c>
    </row>
    <row r="247" spans="1:38" ht="49.5" hidden="1">
      <c r="A247" s="28" t="s">
        <v>657</v>
      </c>
      <c r="B247" s="34">
        <v>903</v>
      </c>
      <c r="C247" s="26" t="s">
        <v>32</v>
      </c>
      <c r="D247" s="26" t="s">
        <v>79</v>
      </c>
      <c r="E247" s="26" t="s">
        <v>656</v>
      </c>
      <c r="F247" s="26"/>
      <c r="G247" s="11">
        <f t="shared" ref="G247:H248" si="316">G248</f>
        <v>0</v>
      </c>
      <c r="H247" s="11">
        <f t="shared" si="316"/>
        <v>0</v>
      </c>
      <c r="I247" s="84"/>
      <c r="J247" s="84"/>
      <c r="K247" s="84"/>
      <c r="L247" s="84"/>
      <c r="M247" s="84"/>
      <c r="N247" s="84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>
        <f>AA248</f>
        <v>0</v>
      </c>
      <c r="AB247" s="85">
        <f t="shared" ref="AB247:AL248" si="317">AB248</f>
        <v>0</v>
      </c>
      <c r="AC247" s="85">
        <f t="shared" si="317"/>
        <v>0</v>
      </c>
      <c r="AD247" s="9">
        <f t="shared" si="317"/>
        <v>1980</v>
      </c>
      <c r="AE247" s="9">
        <f t="shared" si="317"/>
        <v>1980</v>
      </c>
      <c r="AF247" s="9">
        <f t="shared" si="317"/>
        <v>1980</v>
      </c>
      <c r="AG247" s="85">
        <f>AG248</f>
        <v>0</v>
      </c>
      <c r="AH247" s="85">
        <f t="shared" si="317"/>
        <v>0</v>
      </c>
      <c r="AI247" s="85">
        <f t="shared" si="317"/>
        <v>0</v>
      </c>
      <c r="AJ247" s="9">
        <f t="shared" si="317"/>
        <v>0</v>
      </c>
      <c r="AK247" s="9">
        <f t="shared" si="317"/>
        <v>1980</v>
      </c>
      <c r="AL247" s="9">
        <f t="shared" si="317"/>
        <v>1980</v>
      </c>
    </row>
    <row r="248" spans="1:38" ht="20.100000000000001" hidden="1" customHeight="1">
      <c r="A248" s="28" t="s">
        <v>100</v>
      </c>
      <c r="B248" s="26">
        <v>903</v>
      </c>
      <c r="C248" s="26" t="s">
        <v>32</v>
      </c>
      <c r="D248" s="26" t="s">
        <v>79</v>
      </c>
      <c r="E248" s="26" t="s">
        <v>656</v>
      </c>
      <c r="F248" s="26" t="s">
        <v>316</v>
      </c>
      <c r="G248" s="9">
        <f t="shared" si="316"/>
        <v>0</v>
      </c>
      <c r="H248" s="9">
        <f t="shared" si="316"/>
        <v>0</v>
      </c>
      <c r="I248" s="84"/>
      <c r="J248" s="84"/>
      <c r="K248" s="84"/>
      <c r="L248" s="84"/>
      <c r="M248" s="84"/>
      <c r="N248" s="84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>
        <f>AA249</f>
        <v>0</v>
      </c>
      <c r="AB248" s="85">
        <f t="shared" si="317"/>
        <v>0</v>
      </c>
      <c r="AC248" s="85">
        <f t="shared" si="317"/>
        <v>0</v>
      </c>
      <c r="AD248" s="9">
        <f t="shared" si="317"/>
        <v>1980</v>
      </c>
      <c r="AE248" s="9">
        <f t="shared" si="317"/>
        <v>1980</v>
      </c>
      <c r="AF248" s="9">
        <f t="shared" si="317"/>
        <v>1980</v>
      </c>
      <c r="AG248" s="85">
        <f>AG249</f>
        <v>0</v>
      </c>
      <c r="AH248" s="85">
        <f t="shared" si="317"/>
        <v>0</v>
      </c>
      <c r="AI248" s="85">
        <f t="shared" si="317"/>
        <v>0</v>
      </c>
      <c r="AJ248" s="9">
        <f t="shared" si="317"/>
        <v>0</v>
      </c>
      <c r="AK248" s="9">
        <f t="shared" si="317"/>
        <v>1980</v>
      </c>
      <c r="AL248" s="9">
        <f t="shared" si="317"/>
        <v>1980</v>
      </c>
    </row>
    <row r="249" spans="1:38" ht="33" hidden="1">
      <c r="A249" s="28" t="s">
        <v>169</v>
      </c>
      <c r="B249" s="34">
        <v>903</v>
      </c>
      <c r="C249" s="26" t="s">
        <v>32</v>
      </c>
      <c r="D249" s="26" t="s">
        <v>79</v>
      </c>
      <c r="E249" s="26" t="s">
        <v>656</v>
      </c>
      <c r="F249" s="26" t="s">
        <v>170</v>
      </c>
      <c r="G249" s="9"/>
      <c r="H249" s="9"/>
      <c r="I249" s="84"/>
      <c r="J249" s="84"/>
      <c r="K249" s="84"/>
      <c r="L249" s="84"/>
      <c r="M249" s="84"/>
      <c r="N249" s="84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85"/>
      <c r="AC249" s="85"/>
      <c r="AD249" s="9">
        <v>1980</v>
      </c>
      <c r="AE249" s="9">
        <f>Y249+AA249+AB249+AC249+AD249</f>
        <v>1980</v>
      </c>
      <c r="AF249" s="9">
        <f>Z249+AD249</f>
        <v>1980</v>
      </c>
      <c r="AG249" s="85"/>
      <c r="AH249" s="85"/>
      <c r="AI249" s="85"/>
      <c r="AJ249" s="9"/>
      <c r="AK249" s="9">
        <f>AE249+AG249+AH249+AI249+AJ249</f>
        <v>1980</v>
      </c>
      <c r="AL249" s="9">
        <f>AF249+AJ249</f>
        <v>1980</v>
      </c>
    </row>
    <row r="250" spans="1:38" ht="49.5" hidden="1">
      <c r="A250" s="28" t="s">
        <v>658</v>
      </c>
      <c r="B250" s="34">
        <v>903</v>
      </c>
      <c r="C250" s="26" t="s">
        <v>32</v>
      </c>
      <c r="D250" s="26" t="s">
        <v>79</v>
      </c>
      <c r="E250" s="26" t="s">
        <v>659</v>
      </c>
      <c r="F250" s="26"/>
      <c r="G250" s="11">
        <f t="shared" ref="G250:H251" si="318">G251</f>
        <v>0</v>
      </c>
      <c r="H250" s="11">
        <f t="shared" si="318"/>
        <v>0</v>
      </c>
      <c r="I250" s="84"/>
      <c r="J250" s="84"/>
      <c r="K250" s="84"/>
      <c r="L250" s="84"/>
      <c r="M250" s="84"/>
      <c r="N250" s="84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>
        <f>AA251</f>
        <v>0</v>
      </c>
      <c r="AB250" s="85">
        <f t="shared" ref="AB250:AL251" si="319">AB251</f>
        <v>0</v>
      </c>
      <c r="AC250" s="85">
        <f t="shared" si="319"/>
        <v>0</v>
      </c>
      <c r="AD250" s="9">
        <f t="shared" si="319"/>
        <v>1980</v>
      </c>
      <c r="AE250" s="9">
        <f t="shared" si="319"/>
        <v>1980</v>
      </c>
      <c r="AF250" s="9">
        <f t="shared" si="319"/>
        <v>1980</v>
      </c>
      <c r="AG250" s="85">
        <f>AG251</f>
        <v>0</v>
      </c>
      <c r="AH250" s="85">
        <f t="shared" si="319"/>
        <v>0</v>
      </c>
      <c r="AI250" s="85">
        <f t="shared" si="319"/>
        <v>0</v>
      </c>
      <c r="AJ250" s="9">
        <f t="shared" si="319"/>
        <v>0</v>
      </c>
      <c r="AK250" s="9">
        <f t="shared" si="319"/>
        <v>1980</v>
      </c>
      <c r="AL250" s="9">
        <f t="shared" si="319"/>
        <v>1980</v>
      </c>
    </row>
    <row r="251" spans="1:38" ht="20.100000000000001" hidden="1" customHeight="1">
      <c r="A251" s="28" t="s">
        <v>100</v>
      </c>
      <c r="B251" s="26">
        <v>903</v>
      </c>
      <c r="C251" s="26" t="s">
        <v>32</v>
      </c>
      <c r="D251" s="26" t="s">
        <v>79</v>
      </c>
      <c r="E251" s="26" t="s">
        <v>659</v>
      </c>
      <c r="F251" s="26" t="s">
        <v>316</v>
      </c>
      <c r="G251" s="9">
        <f t="shared" si="318"/>
        <v>0</v>
      </c>
      <c r="H251" s="9">
        <f t="shared" si="318"/>
        <v>0</v>
      </c>
      <c r="I251" s="84"/>
      <c r="J251" s="84"/>
      <c r="K251" s="84"/>
      <c r="L251" s="84"/>
      <c r="M251" s="84"/>
      <c r="N251" s="84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>
        <f>AA252</f>
        <v>0</v>
      </c>
      <c r="AB251" s="85">
        <f t="shared" si="319"/>
        <v>0</v>
      </c>
      <c r="AC251" s="85">
        <f t="shared" si="319"/>
        <v>0</v>
      </c>
      <c r="AD251" s="9">
        <f t="shared" si="319"/>
        <v>1980</v>
      </c>
      <c r="AE251" s="9">
        <f t="shared" si="319"/>
        <v>1980</v>
      </c>
      <c r="AF251" s="9">
        <f t="shared" si="319"/>
        <v>1980</v>
      </c>
      <c r="AG251" s="85">
        <f>AG252</f>
        <v>0</v>
      </c>
      <c r="AH251" s="85">
        <f t="shared" si="319"/>
        <v>0</v>
      </c>
      <c r="AI251" s="85">
        <f t="shared" si="319"/>
        <v>0</v>
      </c>
      <c r="AJ251" s="9">
        <f t="shared" si="319"/>
        <v>0</v>
      </c>
      <c r="AK251" s="9">
        <f t="shared" si="319"/>
        <v>1980</v>
      </c>
      <c r="AL251" s="9">
        <f t="shared" si="319"/>
        <v>1980</v>
      </c>
    </row>
    <row r="252" spans="1:38" ht="33" hidden="1">
      <c r="A252" s="28" t="s">
        <v>169</v>
      </c>
      <c r="B252" s="34">
        <v>903</v>
      </c>
      <c r="C252" s="26" t="s">
        <v>32</v>
      </c>
      <c r="D252" s="26" t="s">
        <v>79</v>
      </c>
      <c r="E252" s="26" t="s">
        <v>659</v>
      </c>
      <c r="F252" s="26" t="s">
        <v>170</v>
      </c>
      <c r="G252" s="9"/>
      <c r="H252" s="9"/>
      <c r="I252" s="84"/>
      <c r="J252" s="84"/>
      <c r="K252" s="84"/>
      <c r="L252" s="84"/>
      <c r="M252" s="84"/>
      <c r="N252" s="84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85"/>
      <c r="AC252" s="85"/>
      <c r="AD252" s="9">
        <v>1980</v>
      </c>
      <c r="AE252" s="9">
        <f>Y252+AA252+AB252+AC252+AD252</f>
        <v>1980</v>
      </c>
      <c r="AF252" s="9">
        <f>Z252+AD252</f>
        <v>1980</v>
      </c>
      <c r="AG252" s="85"/>
      <c r="AH252" s="85"/>
      <c r="AI252" s="85"/>
      <c r="AJ252" s="9"/>
      <c r="AK252" s="9">
        <f>AE252+AG252+AH252+AI252+AJ252</f>
        <v>1980</v>
      </c>
      <c r="AL252" s="9">
        <f>AF252+AJ252</f>
        <v>1980</v>
      </c>
    </row>
    <row r="253" spans="1:38" ht="20.100000000000001" hidden="1" customHeight="1">
      <c r="A253" s="28" t="s">
        <v>571</v>
      </c>
      <c r="B253" s="26">
        <v>903</v>
      </c>
      <c r="C253" s="26" t="s">
        <v>32</v>
      </c>
      <c r="D253" s="26" t="s">
        <v>79</v>
      </c>
      <c r="E253" s="26" t="s">
        <v>660</v>
      </c>
      <c r="F253" s="26"/>
      <c r="G253" s="9">
        <f t="shared" ref="G253:H255" si="320">G254</f>
        <v>0</v>
      </c>
      <c r="H253" s="9">
        <f t="shared" si="320"/>
        <v>0</v>
      </c>
      <c r="I253" s="84"/>
      <c r="J253" s="84"/>
      <c r="K253" s="84"/>
      <c r="L253" s="84"/>
      <c r="M253" s="84"/>
      <c r="N253" s="84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>
        <f>AA254</f>
        <v>0</v>
      </c>
      <c r="AB253" s="85">
        <f t="shared" ref="AB253:AL253" si="321">AB254</f>
        <v>0</v>
      </c>
      <c r="AC253" s="85">
        <f t="shared" si="321"/>
        <v>0</v>
      </c>
      <c r="AD253" s="9">
        <f t="shared" si="321"/>
        <v>9232</v>
      </c>
      <c r="AE253" s="9">
        <f t="shared" si="321"/>
        <v>9232</v>
      </c>
      <c r="AF253" s="9">
        <f t="shared" si="321"/>
        <v>9232</v>
      </c>
      <c r="AG253" s="85">
        <f>AG254</f>
        <v>0</v>
      </c>
      <c r="AH253" s="85">
        <f t="shared" si="321"/>
        <v>0</v>
      </c>
      <c r="AI253" s="85">
        <f t="shared" si="321"/>
        <v>0</v>
      </c>
      <c r="AJ253" s="9">
        <f t="shared" si="321"/>
        <v>0</v>
      </c>
      <c r="AK253" s="9">
        <f t="shared" si="321"/>
        <v>9232</v>
      </c>
      <c r="AL253" s="9">
        <f t="shared" si="321"/>
        <v>9232</v>
      </c>
    </row>
    <row r="254" spans="1:38" ht="33" hidden="1">
      <c r="A254" s="28" t="s">
        <v>661</v>
      </c>
      <c r="B254" s="34">
        <v>903</v>
      </c>
      <c r="C254" s="26" t="s">
        <v>32</v>
      </c>
      <c r="D254" s="26" t="s">
        <v>79</v>
      </c>
      <c r="E254" s="26" t="s">
        <v>662</v>
      </c>
      <c r="F254" s="26"/>
      <c r="G254" s="11">
        <f t="shared" si="320"/>
        <v>0</v>
      </c>
      <c r="H254" s="11">
        <f t="shared" si="320"/>
        <v>0</v>
      </c>
      <c r="I254" s="84"/>
      <c r="J254" s="84"/>
      <c r="K254" s="84"/>
      <c r="L254" s="84"/>
      <c r="M254" s="84"/>
      <c r="N254" s="84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>
        <f>AA255</f>
        <v>0</v>
      </c>
      <c r="AB254" s="85">
        <f t="shared" ref="AB254:AL255" si="322">AB255</f>
        <v>0</v>
      </c>
      <c r="AC254" s="85">
        <f t="shared" si="322"/>
        <v>0</v>
      </c>
      <c r="AD254" s="9">
        <f t="shared" si="322"/>
        <v>9232</v>
      </c>
      <c r="AE254" s="9">
        <f t="shared" si="322"/>
        <v>9232</v>
      </c>
      <c r="AF254" s="9">
        <f t="shared" si="322"/>
        <v>9232</v>
      </c>
      <c r="AG254" s="85">
        <f>AG255</f>
        <v>0</v>
      </c>
      <c r="AH254" s="85">
        <f t="shared" si="322"/>
        <v>0</v>
      </c>
      <c r="AI254" s="85">
        <f t="shared" si="322"/>
        <v>0</v>
      </c>
      <c r="AJ254" s="9">
        <f t="shared" si="322"/>
        <v>0</v>
      </c>
      <c r="AK254" s="9">
        <f t="shared" si="322"/>
        <v>9232</v>
      </c>
      <c r="AL254" s="9">
        <f t="shared" si="322"/>
        <v>9232</v>
      </c>
    </row>
    <row r="255" spans="1:38" ht="20.100000000000001" hidden="1" customHeight="1">
      <c r="A255" s="28" t="s">
        <v>100</v>
      </c>
      <c r="B255" s="26">
        <v>903</v>
      </c>
      <c r="C255" s="26" t="s">
        <v>32</v>
      </c>
      <c r="D255" s="26" t="s">
        <v>79</v>
      </c>
      <c r="E255" s="26" t="s">
        <v>662</v>
      </c>
      <c r="F255" s="26" t="s">
        <v>101</v>
      </c>
      <c r="G255" s="9">
        <f t="shared" si="320"/>
        <v>0</v>
      </c>
      <c r="H255" s="9">
        <f t="shared" si="320"/>
        <v>0</v>
      </c>
      <c r="I255" s="84"/>
      <c r="J255" s="84"/>
      <c r="K255" s="84"/>
      <c r="L255" s="84"/>
      <c r="M255" s="84"/>
      <c r="N255" s="84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>
        <f>AA256</f>
        <v>0</v>
      </c>
      <c r="AB255" s="85">
        <f t="shared" si="322"/>
        <v>0</v>
      </c>
      <c r="AC255" s="85">
        <f t="shared" si="322"/>
        <v>0</v>
      </c>
      <c r="AD255" s="9">
        <f t="shared" si="322"/>
        <v>9232</v>
      </c>
      <c r="AE255" s="9">
        <f t="shared" si="322"/>
        <v>9232</v>
      </c>
      <c r="AF255" s="9">
        <f t="shared" si="322"/>
        <v>9232</v>
      </c>
      <c r="AG255" s="85">
        <f>AG256</f>
        <v>0</v>
      </c>
      <c r="AH255" s="85">
        <f t="shared" si="322"/>
        <v>0</v>
      </c>
      <c r="AI255" s="85">
        <f t="shared" si="322"/>
        <v>0</v>
      </c>
      <c r="AJ255" s="9">
        <f t="shared" si="322"/>
        <v>0</v>
      </c>
      <c r="AK255" s="9">
        <f t="shared" si="322"/>
        <v>9232</v>
      </c>
      <c r="AL255" s="9">
        <f t="shared" si="322"/>
        <v>9232</v>
      </c>
    </row>
    <row r="256" spans="1:38" ht="33" hidden="1">
      <c r="A256" s="28" t="s">
        <v>169</v>
      </c>
      <c r="B256" s="34">
        <v>903</v>
      </c>
      <c r="C256" s="26" t="s">
        <v>32</v>
      </c>
      <c r="D256" s="26" t="s">
        <v>79</v>
      </c>
      <c r="E256" s="26" t="s">
        <v>662</v>
      </c>
      <c r="F256" s="26" t="s">
        <v>170</v>
      </c>
      <c r="G256" s="9"/>
      <c r="H256" s="9"/>
      <c r="I256" s="84"/>
      <c r="J256" s="84"/>
      <c r="K256" s="84"/>
      <c r="L256" s="84"/>
      <c r="M256" s="84"/>
      <c r="N256" s="84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85"/>
      <c r="AC256" s="85"/>
      <c r="AD256" s="9">
        <v>9232</v>
      </c>
      <c r="AE256" s="9">
        <f>Y256+AA256+AB256+AC256+AD256</f>
        <v>9232</v>
      </c>
      <c r="AF256" s="9">
        <f>Z256+AD256</f>
        <v>9232</v>
      </c>
      <c r="AG256" s="85"/>
      <c r="AH256" s="85"/>
      <c r="AI256" s="85"/>
      <c r="AJ256" s="9"/>
      <c r="AK256" s="9">
        <f>AE256+AG256+AH256+AI256+AJ256</f>
        <v>9232</v>
      </c>
      <c r="AL256" s="9">
        <f>AF256+AJ256</f>
        <v>9232</v>
      </c>
    </row>
    <row r="257" spans="1:38" ht="21.75" hidden="1" customHeight="1">
      <c r="A257" s="28" t="s">
        <v>693</v>
      </c>
      <c r="B257" s="26">
        <v>903</v>
      </c>
      <c r="C257" s="26" t="s">
        <v>32</v>
      </c>
      <c r="D257" s="26" t="s">
        <v>79</v>
      </c>
      <c r="E257" s="26" t="s">
        <v>777</v>
      </c>
      <c r="F257" s="26"/>
      <c r="G257" s="9"/>
      <c r="H257" s="9"/>
      <c r="I257" s="84"/>
      <c r="J257" s="84"/>
      <c r="K257" s="84"/>
      <c r="L257" s="84"/>
      <c r="M257" s="84"/>
      <c r="N257" s="84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>
        <f>AA258</f>
        <v>0</v>
      </c>
      <c r="AB257" s="85">
        <f t="shared" ref="AB257:AL258" si="323">AB258</f>
        <v>0</v>
      </c>
      <c r="AC257" s="85">
        <f t="shared" si="323"/>
        <v>0</v>
      </c>
      <c r="AD257" s="9">
        <f t="shared" si="323"/>
        <v>3257</v>
      </c>
      <c r="AE257" s="9">
        <f t="shared" si="323"/>
        <v>3257</v>
      </c>
      <c r="AF257" s="9">
        <f t="shared" si="323"/>
        <v>3257</v>
      </c>
      <c r="AG257" s="85">
        <f>AG258</f>
        <v>0</v>
      </c>
      <c r="AH257" s="85">
        <f t="shared" si="323"/>
        <v>0</v>
      </c>
      <c r="AI257" s="85">
        <f t="shared" si="323"/>
        <v>0</v>
      </c>
      <c r="AJ257" s="9">
        <f t="shared" si="323"/>
        <v>0</v>
      </c>
      <c r="AK257" s="9">
        <f t="shared" si="323"/>
        <v>3257</v>
      </c>
      <c r="AL257" s="9">
        <f t="shared" si="323"/>
        <v>3257</v>
      </c>
    </row>
    <row r="258" spans="1:38" ht="21.75" hidden="1" customHeight="1">
      <c r="A258" s="28" t="s">
        <v>100</v>
      </c>
      <c r="B258" s="26">
        <v>903</v>
      </c>
      <c r="C258" s="26" t="s">
        <v>32</v>
      </c>
      <c r="D258" s="26" t="s">
        <v>79</v>
      </c>
      <c r="E258" s="26" t="s">
        <v>777</v>
      </c>
      <c r="F258" s="26" t="s">
        <v>101</v>
      </c>
      <c r="G258" s="9"/>
      <c r="H258" s="9"/>
      <c r="I258" s="84"/>
      <c r="J258" s="84"/>
      <c r="K258" s="84"/>
      <c r="L258" s="84"/>
      <c r="M258" s="84"/>
      <c r="N258" s="84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>
        <f>AA259</f>
        <v>0</v>
      </c>
      <c r="AB258" s="85">
        <f t="shared" si="323"/>
        <v>0</v>
      </c>
      <c r="AC258" s="85">
        <f t="shared" si="323"/>
        <v>0</v>
      </c>
      <c r="AD258" s="9">
        <f t="shared" si="323"/>
        <v>3257</v>
      </c>
      <c r="AE258" s="9">
        <f t="shared" si="323"/>
        <v>3257</v>
      </c>
      <c r="AF258" s="9">
        <f t="shared" si="323"/>
        <v>3257</v>
      </c>
      <c r="AG258" s="85">
        <f>AG259</f>
        <v>0</v>
      </c>
      <c r="AH258" s="85">
        <f t="shared" si="323"/>
        <v>0</v>
      </c>
      <c r="AI258" s="85">
        <f t="shared" si="323"/>
        <v>0</v>
      </c>
      <c r="AJ258" s="9">
        <f t="shared" si="323"/>
        <v>0</v>
      </c>
      <c r="AK258" s="9">
        <f t="shared" si="323"/>
        <v>3257</v>
      </c>
      <c r="AL258" s="9">
        <f t="shared" si="323"/>
        <v>3257</v>
      </c>
    </row>
    <row r="259" spans="1:38" ht="33" hidden="1">
      <c r="A259" s="28" t="s">
        <v>169</v>
      </c>
      <c r="B259" s="34">
        <v>903</v>
      </c>
      <c r="C259" s="26" t="s">
        <v>32</v>
      </c>
      <c r="D259" s="26" t="s">
        <v>79</v>
      </c>
      <c r="E259" s="26" t="s">
        <v>777</v>
      </c>
      <c r="F259" s="26" t="s">
        <v>170</v>
      </c>
      <c r="G259" s="9"/>
      <c r="H259" s="9"/>
      <c r="I259" s="84"/>
      <c r="J259" s="84"/>
      <c r="K259" s="84"/>
      <c r="L259" s="84"/>
      <c r="M259" s="84"/>
      <c r="N259" s="84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85"/>
      <c r="AC259" s="85"/>
      <c r="AD259" s="9">
        <v>3257</v>
      </c>
      <c r="AE259" s="9">
        <f>Y259+AA259+AB259+AC259+AD259</f>
        <v>3257</v>
      </c>
      <c r="AF259" s="9">
        <f>Z259+AD259</f>
        <v>3257</v>
      </c>
      <c r="AG259" s="85"/>
      <c r="AH259" s="85"/>
      <c r="AI259" s="85"/>
      <c r="AJ259" s="9"/>
      <c r="AK259" s="9">
        <f>AE259+AG259+AH259+AI259+AJ259</f>
        <v>3257</v>
      </c>
      <c r="AL259" s="9">
        <f>AF259+AJ259</f>
        <v>3257</v>
      </c>
    </row>
    <row r="260" spans="1:38" ht="66" hidden="1">
      <c r="A260" s="28" t="s">
        <v>779</v>
      </c>
      <c r="B260" s="26">
        <v>903</v>
      </c>
      <c r="C260" s="26" t="s">
        <v>32</v>
      </c>
      <c r="D260" s="26" t="s">
        <v>79</v>
      </c>
      <c r="E260" s="26" t="s">
        <v>778</v>
      </c>
      <c r="F260" s="26"/>
      <c r="G260" s="9"/>
      <c r="H260" s="9"/>
      <c r="I260" s="84"/>
      <c r="J260" s="84"/>
      <c r="K260" s="84"/>
      <c r="L260" s="84"/>
      <c r="M260" s="84"/>
      <c r="N260" s="84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>
        <f>AA261</f>
        <v>0</v>
      </c>
      <c r="AB260" s="9">
        <f t="shared" ref="AB260:AB261" si="324">AB261</f>
        <v>33</v>
      </c>
      <c r="AC260" s="85">
        <f t="shared" ref="AC260:AC261" si="325">AC261</f>
        <v>0</v>
      </c>
      <c r="AD260" s="9">
        <f t="shared" ref="AD260:AD261" si="326">AD261</f>
        <v>0</v>
      </c>
      <c r="AE260" s="9">
        <f t="shared" ref="AE260:AE261" si="327">AE261</f>
        <v>33</v>
      </c>
      <c r="AF260" s="9">
        <f t="shared" ref="AF260:AF261" si="328">AF261</f>
        <v>0</v>
      </c>
      <c r="AG260" s="85">
        <f>AG261</f>
        <v>0</v>
      </c>
      <c r="AH260" s="9">
        <f t="shared" ref="AH260:AL261" si="329">AH261</f>
        <v>0</v>
      </c>
      <c r="AI260" s="85">
        <f t="shared" si="329"/>
        <v>0</v>
      </c>
      <c r="AJ260" s="9">
        <f t="shared" si="329"/>
        <v>0</v>
      </c>
      <c r="AK260" s="9">
        <f t="shared" si="329"/>
        <v>33</v>
      </c>
      <c r="AL260" s="9">
        <f t="shared" si="329"/>
        <v>0</v>
      </c>
    </row>
    <row r="261" spans="1:38" ht="23.25" hidden="1" customHeight="1">
      <c r="A261" s="28" t="s">
        <v>100</v>
      </c>
      <c r="B261" s="26">
        <v>903</v>
      </c>
      <c r="C261" s="26" t="s">
        <v>32</v>
      </c>
      <c r="D261" s="26" t="s">
        <v>79</v>
      </c>
      <c r="E261" s="26" t="s">
        <v>778</v>
      </c>
      <c r="F261" s="26" t="s">
        <v>101</v>
      </c>
      <c r="G261" s="9"/>
      <c r="H261" s="9"/>
      <c r="I261" s="84"/>
      <c r="J261" s="84"/>
      <c r="K261" s="84"/>
      <c r="L261" s="84"/>
      <c r="M261" s="84"/>
      <c r="N261" s="84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>
        <f>AA262</f>
        <v>0</v>
      </c>
      <c r="AB261" s="9">
        <f t="shared" si="324"/>
        <v>33</v>
      </c>
      <c r="AC261" s="85">
        <f t="shared" si="325"/>
        <v>0</v>
      </c>
      <c r="AD261" s="9">
        <f t="shared" si="326"/>
        <v>0</v>
      </c>
      <c r="AE261" s="9">
        <f t="shared" si="327"/>
        <v>33</v>
      </c>
      <c r="AF261" s="9">
        <f t="shared" si="328"/>
        <v>0</v>
      </c>
      <c r="AG261" s="85">
        <f>AG262</f>
        <v>0</v>
      </c>
      <c r="AH261" s="9">
        <f t="shared" si="329"/>
        <v>0</v>
      </c>
      <c r="AI261" s="85">
        <f t="shared" si="329"/>
        <v>0</v>
      </c>
      <c r="AJ261" s="9">
        <f t="shared" si="329"/>
        <v>0</v>
      </c>
      <c r="AK261" s="9">
        <f t="shared" si="329"/>
        <v>33</v>
      </c>
      <c r="AL261" s="9">
        <f t="shared" si="329"/>
        <v>0</v>
      </c>
    </row>
    <row r="262" spans="1:38" ht="33" hidden="1">
      <c r="A262" s="28" t="s">
        <v>169</v>
      </c>
      <c r="B262" s="34">
        <v>903</v>
      </c>
      <c r="C262" s="26" t="s">
        <v>32</v>
      </c>
      <c r="D262" s="26" t="s">
        <v>79</v>
      </c>
      <c r="E262" s="26" t="s">
        <v>778</v>
      </c>
      <c r="F262" s="26" t="s">
        <v>170</v>
      </c>
      <c r="G262" s="9"/>
      <c r="H262" s="9"/>
      <c r="I262" s="84"/>
      <c r="J262" s="84"/>
      <c r="K262" s="84"/>
      <c r="L262" s="84"/>
      <c r="M262" s="84"/>
      <c r="N262" s="84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9">
        <v>33</v>
      </c>
      <c r="AC262" s="85"/>
      <c r="AD262" s="9"/>
      <c r="AE262" s="9">
        <f>Y262+AA262+AB262+AC262+AD262</f>
        <v>33</v>
      </c>
      <c r="AF262" s="9">
        <f>Z262+AD262</f>
        <v>0</v>
      </c>
      <c r="AG262" s="85"/>
      <c r="AH262" s="9"/>
      <c r="AI262" s="85"/>
      <c r="AJ262" s="9"/>
      <c r="AK262" s="9">
        <f>AE262+AG262+AH262+AI262+AJ262</f>
        <v>33</v>
      </c>
      <c r="AL262" s="9">
        <f>AF262+AJ262</f>
        <v>0</v>
      </c>
    </row>
    <row r="263" spans="1:38" hidden="1">
      <c r="A263" s="28"/>
      <c r="B263" s="34"/>
      <c r="C263" s="26"/>
      <c r="D263" s="26"/>
      <c r="E263" s="26"/>
      <c r="F263" s="26"/>
      <c r="G263" s="9"/>
      <c r="H263" s="9"/>
      <c r="I263" s="84"/>
      <c r="J263" s="84"/>
      <c r="K263" s="84"/>
      <c r="L263" s="84"/>
      <c r="M263" s="84"/>
      <c r="N263" s="84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</row>
    <row r="264" spans="1:38" ht="18.75" hidden="1">
      <c r="A264" s="23" t="s">
        <v>591</v>
      </c>
      <c r="B264" s="24" t="s">
        <v>603</v>
      </c>
      <c r="C264" s="24" t="s">
        <v>32</v>
      </c>
      <c r="D264" s="24" t="s">
        <v>28</v>
      </c>
      <c r="E264" s="26"/>
      <c r="F264" s="26"/>
      <c r="G264" s="13">
        <f t="shared" ref="G264:H264" si="330">G272</f>
        <v>0</v>
      </c>
      <c r="H264" s="13">
        <f t="shared" si="330"/>
        <v>0</v>
      </c>
      <c r="I264" s="84"/>
      <c r="J264" s="84"/>
      <c r="K264" s="84"/>
      <c r="L264" s="84"/>
      <c r="M264" s="84"/>
      <c r="N264" s="84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13">
        <f>AA265+AA272</f>
        <v>35253</v>
      </c>
      <c r="AB264" s="13">
        <f t="shared" ref="AB264:AF264" si="331">AB265+AB272</f>
        <v>0</v>
      </c>
      <c r="AC264" s="13">
        <f t="shared" si="331"/>
        <v>0</v>
      </c>
      <c r="AD264" s="13">
        <f t="shared" si="331"/>
        <v>178259</v>
      </c>
      <c r="AE264" s="13">
        <f t="shared" si="331"/>
        <v>213512</v>
      </c>
      <c r="AF264" s="13">
        <f t="shared" si="331"/>
        <v>178259</v>
      </c>
      <c r="AG264" s="13">
        <f>AG265+AG272</f>
        <v>0</v>
      </c>
      <c r="AH264" s="13">
        <f t="shared" ref="AH264:AL264" si="332">AH265+AH272</f>
        <v>0</v>
      </c>
      <c r="AI264" s="13">
        <f t="shared" si="332"/>
        <v>0</v>
      </c>
      <c r="AJ264" s="13">
        <f t="shared" si="332"/>
        <v>0</v>
      </c>
      <c r="AK264" s="13">
        <f t="shared" si="332"/>
        <v>213512</v>
      </c>
      <c r="AL264" s="13">
        <f t="shared" si="332"/>
        <v>178259</v>
      </c>
    </row>
    <row r="265" spans="1:38" ht="33" hidden="1">
      <c r="A265" s="106" t="s">
        <v>511</v>
      </c>
      <c r="B265" s="42">
        <v>903</v>
      </c>
      <c r="C265" s="26" t="s">
        <v>32</v>
      </c>
      <c r="D265" s="26" t="s">
        <v>28</v>
      </c>
      <c r="E265" s="42" t="s">
        <v>510</v>
      </c>
      <c r="F265" s="26"/>
      <c r="G265" s="13"/>
      <c r="H265" s="13"/>
      <c r="I265" s="84"/>
      <c r="J265" s="84"/>
      <c r="K265" s="84"/>
      <c r="L265" s="84"/>
      <c r="M265" s="84"/>
      <c r="N265" s="84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9">
        <f>AA266+AA269</f>
        <v>35253</v>
      </c>
      <c r="AB265" s="9">
        <f t="shared" ref="AB265:AF265" si="333">AB266+AB269</f>
        <v>0</v>
      </c>
      <c r="AC265" s="9">
        <f t="shared" si="333"/>
        <v>0</v>
      </c>
      <c r="AD265" s="9">
        <f t="shared" si="333"/>
        <v>78022</v>
      </c>
      <c r="AE265" s="9">
        <f t="shared" si="333"/>
        <v>113275</v>
      </c>
      <c r="AF265" s="9">
        <f t="shared" si="333"/>
        <v>78022</v>
      </c>
      <c r="AG265" s="9">
        <f>AG266+AG269</f>
        <v>0</v>
      </c>
      <c r="AH265" s="9">
        <f t="shared" ref="AH265:AL265" si="334">AH266+AH269</f>
        <v>0</v>
      </c>
      <c r="AI265" s="9">
        <f t="shared" si="334"/>
        <v>0</v>
      </c>
      <c r="AJ265" s="9">
        <f t="shared" si="334"/>
        <v>0</v>
      </c>
      <c r="AK265" s="9">
        <f t="shared" si="334"/>
        <v>113275</v>
      </c>
      <c r="AL265" s="9">
        <f t="shared" si="334"/>
        <v>78022</v>
      </c>
    </row>
    <row r="266" spans="1:38" ht="50.25" hidden="1">
      <c r="A266" s="28" t="s">
        <v>509</v>
      </c>
      <c r="B266" s="42">
        <v>903</v>
      </c>
      <c r="C266" s="26" t="s">
        <v>32</v>
      </c>
      <c r="D266" s="26" t="s">
        <v>28</v>
      </c>
      <c r="E266" s="42" t="s">
        <v>653</v>
      </c>
      <c r="F266" s="26"/>
      <c r="G266" s="13"/>
      <c r="H266" s="13"/>
      <c r="I266" s="84"/>
      <c r="J266" s="84"/>
      <c r="K266" s="84"/>
      <c r="L266" s="84"/>
      <c r="M266" s="84"/>
      <c r="N266" s="84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9">
        <f>AA267</f>
        <v>30000</v>
      </c>
      <c r="AB266" s="9">
        <f t="shared" ref="AB266:AL267" si="335">AB267</f>
        <v>0</v>
      </c>
      <c r="AC266" s="9">
        <f t="shared" si="335"/>
        <v>0</v>
      </c>
      <c r="AD266" s="9">
        <f t="shared" si="335"/>
        <v>78022</v>
      </c>
      <c r="AE266" s="9">
        <f t="shared" si="335"/>
        <v>108022</v>
      </c>
      <c r="AF266" s="9">
        <f t="shared" si="335"/>
        <v>78022</v>
      </c>
      <c r="AG266" s="9">
        <f>AG267</f>
        <v>0</v>
      </c>
      <c r="AH266" s="9">
        <f t="shared" si="335"/>
        <v>0</v>
      </c>
      <c r="AI266" s="9">
        <f t="shared" si="335"/>
        <v>0</v>
      </c>
      <c r="AJ266" s="9">
        <f t="shared" si="335"/>
        <v>0</v>
      </c>
      <c r="AK266" s="9">
        <f t="shared" si="335"/>
        <v>108022</v>
      </c>
      <c r="AL266" s="9">
        <f t="shared" si="335"/>
        <v>78022</v>
      </c>
    </row>
    <row r="267" spans="1:38" ht="20.25" hidden="1" customHeight="1">
      <c r="A267" s="28" t="s">
        <v>100</v>
      </c>
      <c r="B267" s="26">
        <v>903</v>
      </c>
      <c r="C267" s="26" t="s">
        <v>32</v>
      </c>
      <c r="D267" s="26" t="s">
        <v>28</v>
      </c>
      <c r="E267" s="26" t="s">
        <v>653</v>
      </c>
      <c r="F267" s="26" t="s">
        <v>101</v>
      </c>
      <c r="G267" s="13"/>
      <c r="H267" s="13"/>
      <c r="I267" s="84"/>
      <c r="J267" s="84"/>
      <c r="K267" s="84"/>
      <c r="L267" s="84"/>
      <c r="M267" s="84"/>
      <c r="N267" s="84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9">
        <f>AA268</f>
        <v>30000</v>
      </c>
      <c r="AB267" s="9">
        <f t="shared" si="335"/>
        <v>0</v>
      </c>
      <c r="AC267" s="9">
        <f t="shared" si="335"/>
        <v>0</v>
      </c>
      <c r="AD267" s="9">
        <f t="shared" si="335"/>
        <v>78022</v>
      </c>
      <c r="AE267" s="9">
        <f t="shared" si="335"/>
        <v>108022</v>
      </c>
      <c r="AF267" s="9">
        <f t="shared" si="335"/>
        <v>78022</v>
      </c>
      <c r="AG267" s="9">
        <f>AG268</f>
        <v>0</v>
      </c>
      <c r="AH267" s="9">
        <f t="shared" si="335"/>
        <v>0</v>
      </c>
      <c r="AI267" s="9">
        <f t="shared" si="335"/>
        <v>0</v>
      </c>
      <c r="AJ267" s="9">
        <f t="shared" si="335"/>
        <v>0</v>
      </c>
      <c r="AK267" s="9">
        <f t="shared" si="335"/>
        <v>108022</v>
      </c>
      <c r="AL267" s="9">
        <f t="shared" si="335"/>
        <v>78022</v>
      </c>
    </row>
    <row r="268" spans="1:38" ht="33.75" hidden="1">
      <c r="A268" s="28" t="s">
        <v>169</v>
      </c>
      <c r="B268" s="42">
        <v>903</v>
      </c>
      <c r="C268" s="26" t="s">
        <v>32</v>
      </c>
      <c r="D268" s="26" t="s">
        <v>28</v>
      </c>
      <c r="E268" s="42" t="s">
        <v>653</v>
      </c>
      <c r="F268" s="26" t="s">
        <v>170</v>
      </c>
      <c r="G268" s="13"/>
      <c r="H268" s="13"/>
      <c r="I268" s="84"/>
      <c r="J268" s="84"/>
      <c r="K268" s="84"/>
      <c r="L268" s="84"/>
      <c r="M268" s="84"/>
      <c r="N268" s="84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9">
        <v>30000</v>
      </c>
      <c r="AB268" s="9"/>
      <c r="AC268" s="9"/>
      <c r="AD268" s="9">
        <v>78022</v>
      </c>
      <c r="AE268" s="9">
        <f>Y268+AA268+AB268+AC268+AD268</f>
        <v>108022</v>
      </c>
      <c r="AF268" s="9">
        <f>Z268+AD268</f>
        <v>78022</v>
      </c>
      <c r="AG268" s="9"/>
      <c r="AH268" s="9"/>
      <c r="AI268" s="9"/>
      <c r="AJ268" s="9"/>
      <c r="AK268" s="9">
        <f>AE268+AG268+AH268+AI268+AJ268</f>
        <v>108022</v>
      </c>
      <c r="AL268" s="9">
        <f>AF268+AJ268</f>
        <v>78022</v>
      </c>
    </row>
    <row r="269" spans="1:38" ht="66.75" hidden="1">
      <c r="A269" s="28" t="s">
        <v>556</v>
      </c>
      <c r="B269" s="42">
        <v>903</v>
      </c>
      <c r="C269" s="26" t="s">
        <v>32</v>
      </c>
      <c r="D269" s="26" t="s">
        <v>28</v>
      </c>
      <c r="E269" s="42" t="s">
        <v>555</v>
      </c>
      <c r="F269" s="26"/>
      <c r="G269" s="13"/>
      <c r="H269" s="13"/>
      <c r="I269" s="84"/>
      <c r="J269" s="84"/>
      <c r="K269" s="84"/>
      <c r="L269" s="84"/>
      <c r="M269" s="84"/>
      <c r="N269" s="84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9">
        <f>AA270</f>
        <v>5253</v>
      </c>
      <c r="AB269" s="9">
        <f t="shared" ref="AB269:AL270" si="336">AB270</f>
        <v>0</v>
      </c>
      <c r="AC269" s="9">
        <f t="shared" si="336"/>
        <v>0</v>
      </c>
      <c r="AD269" s="9">
        <f t="shared" si="336"/>
        <v>0</v>
      </c>
      <c r="AE269" s="9">
        <f t="shared" si="336"/>
        <v>5253</v>
      </c>
      <c r="AF269" s="9">
        <f t="shared" si="336"/>
        <v>0</v>
      </c>
      <c r="AG269" s="9">
        <f>AG270</f>
        <v>0</v>
      </c>
      <c r="AH269" s="9">
        <f t="shared" si="336"/>
        <v>0</v>
      </c>
      <c r="AI269" s="9">
        <f t="shared" si="336"/>
        <v>0</v>
      </c>
      <c r="AJ269" s="9">
        <f t="shared" si="336"/>
        <v>0</v>
      </c>
      <c r="AK269" s="9">
        <f t="shared" si="336"/>
        <v>5253</v>
      </c>
      <c r="AL269" s="9">
        <f t="shared" si="336"/>
        <v>0</v>
      </c>
    </row>
    <row r="270" spans="1:38" ht="18.75" hidden="1" customHeight="1">
      <c r="A270" s="28" t="s">
        <v>100</v>
      </c>
      <c r="B270" s="26">
        <v>903</v>
      </c>
      <c r="C270" s="26" t="s">
        <v>32</v>
      </c>
      <c r="D270" s="26" t="s">
        <v>28</v>
      </c>
      <c r="E270" s="26" t="s">
        <v>555</v>
      </c>
      <c r="F270" s="26" t="s">
        <v>101</v>
      </c>
      <c r="G270" s="13"/>
      <c r="H270" s="13"/>
      <c r="I270" s="84"/>
      <c r="J270" s="84"/>
      <c r="K270" s="84"/>
      <c r="L270" s="84"/>
      <c r="M270" s="84"/>
      <c r="N270" s="84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9">
        <f>AA271</f>
        <v>5253</v>
      </c>
      <c r="AB270" s="9">
        <f t="shared" si="336"/>
        <v>0</v>
      </c>
      <c r="AC270" s="9">
        <f t="shared" si="336"/>
        <v>0</v>
      </c>
      <c r="AD270" s="9">
        <f t="shared" si="336"/>
        <v>0</v>
      </c>
      <c r="AE270" s="9">
        <f t="shared" si="336"/>
        <v>5253</v>
      </c>
      <c r="AF270" s="9">
        <f t="shared" si="336"/>
        <v>0</v>
      </c>
      <c r="AG270" s="9">
        <f>AG271</f>
        <v>0</v>
      </c>
      <c r="AH270" s="9">
        <f t="shared" si="336"/>
        <v>0</v>
      </c>
      <c r="AI270" s="9">
        <f t="shared" si="336"/>
        <v>0</v>
      </c>
      <c r="AJ270" s="9">
        <f t="shared" si="336"/>
        <v>0</v>
      </c>
      <c r="AK270" s="9">
        <f t="shared" si="336"/>
        <v>5253</v>
      </c>
      <c r="AL270" s="9">
        <f t="shared" si="336"/>
        <v>0</v>
      </c>
    </row>
    <row r="271" spans="1:38" ht="33.75" hidden="1">
      <c r="A271" s="28" t="s">
        <v>169</v>
      </c>
      <c r="B271" s="42">
        <v>903</v>
      </c>
      <c r="C271" s="26" t="s">
        <v>32</v>
      </c>
      <c r="D271" s="26" t="s">
        <v>28</v>
      </c>
      <c r="E271" s="42" t="s">
        <v>555</v>
      </c>
      <c r="F271" s="26" t="s">
        <v>170</v>
      </c>
      <c r="G271" s="13"/>
      <c r="H271" s="13"/>
      <c r="I271" s="84"/>
      <c r="J271" s="84"/>
      <c r="K271" s="84"/>
      <c r="L271" s="84"/>
      <c r="M271" s="84"/>
      <c r="N271" s="84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9">
        <v>5253</v>
      </c>
      <c r="AB271" s="9"/>
      <c r="AC271" s="9"/>
      <c r="AD271" s="9"/>
      <c r="AE271" s="9">
        <f>Y271+AA271+AB271+AC271+AD271</f>
        <v>5253</v>
      </c>
      <c r="AF271" s="9">
        <f>Z271+AD271</f>
        <v>0</v>
      </c>
      <c r="AG271" s="9"/>
      <c r="AH271" s="9"/>
      <c r="AI271" s="9"/>
      <c r="AJ271" s="9"/>
      <c r="AK271" s="9">
        <f>AE271+AG271+AH271+AI271+AJ271</f>
        <v>5253</v>
      </c>
      <c r="AL271" s="9">
        <f>AF271+AJ271</f>
        <v>0</v>
      </c>
    </row>
    <row r="272" spans="1:38" ht="20.100000000000001" hidden="1" customHeight="1">
      <c r="A272" s="28" t="s">
        <v>61</v>
      </c>
      <c r="B272" s="26">
        <v>903</v>
      </c>
      <c r="C272" s="26" t="s">
        <v>32</v>
      </c>
      <c r="D272" s="26" t="s">
        <v>28</v>
      </c>
      <c r="E272" s="26" t="s">
        <v>62</v>
      </c>
      <c r="F272" s="26"/>
      <c r="G272" s="9">
        <f t="shared" ref="G272:H272" si="337">G276+G273</f>
        <v>0</v>
      </c>
      <c r="H272" s="9">
        <f t="shared" si="337"/>
        <v>0</v>
      </c>
      <c r="I272" s="84"/>
      <c r="J272" s="84"/>
      <c r="K272" s="84"/>
      <c r="L272" s="84"/>
      <c r="M272" s="84"/>
      <c r="N272" s="84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>
        <f>AA273+AA276+AA279</f>
        <v>0</v>
      </c>
      <c r="AB272" s="85">
        <f t="shared" ref="AB272:AF272" si="338">AB273+AB276+AB279</f>
        <v>0</v>
      </c>
      <c r="AC272" s="85">
        <f t="shared" si="338"/>
        <v>0</v>
      </c>
      <c r="AD272" s="9">
        <f t="shared" si="338"/>
        <v>100237</v>
      </c>
      <c r="AE272" s="9">
        <f t="shared" si="338"/>
        <v>100237</v>
      </c>
      <c r="AF272" s="9">
        <f t="shared" si="338"/>
        <v>100237</v>
      </c>
      <c r="AG272" s="85">
        <f>AG273+AG276+AG279</f>
        <v>0</v>
      </c>
      <c r="AH272" s="85">
        <f t="shared" ref="AH272:AL272" si="339">AH273+AH276+AH279</f>
        <v>0</v>
      </c>
      <c r="AI272" s="85">
        <f t="shared" si="339"/>
        <v>0</v>
      </c>
      <c r="AJ272" s="9">
        <f t="shared" si="339"/>
        <v>0</v>
      </c>
      <c r="AK272" s="9">
        <f t="shared" si="339"/>
        <v>100237</v>
      </c>
      <c r="AL272" s="9">
        <f t="shared" si="339"/>
        <v>100237</v>
      </c>
    </row>
    <row r="273" spans="1:38" ht="82.5" hidden="1">
      <c r="A273" s="25" t="s">
        <v>698</v>
      </c>
      <c r="B273" s="34">
        <v>903</v>
      </c>
      <c r="C273" s="26" t="s">
        <v>32</v>
      </c>
      <c r="D273" s="26" t="s">
        <v>28</v>
      </c>
      <c r="E273" s="42" t="s">
        <v>697</v>
      </c>
      <c r="F273" s="26"/>
      <c r="G273" s="11">
        <f t="shared" ref="G273:H274" si="340">G274</f>
        <v>0</v>
      </c>
      <c r="H273" s="11">
        <f t="shared" si="340"/>
        <v>0</v>
      </c>
      <c r="I273" s="84"/>
      <c r="J273" s="84"/>
      <c r="K273" s="84"/>
      <c r="L273" s="84"/>
      <c r="M273" s="84"/>
      <c r="N273" s="84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9">
        <f>AA274</f>
        <v>0</v>
      </c>
      <c r="AB273" s="9">
        <f t="shared" ref="AB273:AL274" si="341">AB274</f>
        <v>0</v>
      </c>
      <c r="AC273" s="9">
        <f t="shared" si="341"/>
        <v>0</v>
      </c>
      <c r="AD273" s="9">
        <f t="shared" si="341"/>
        <v>40886</v>
      </c>
      <c r="AE273" s="9">
        <f t="shared" si="341"/>
        <v>40886</v>
      </c>
      <c r="AF273" s="9">
        <f t="shared" si="341"/>
        <v>40886</v>
      </c>
      <c r="AG273" s="9">
        <f>AG274</f>
        <v>0</v>
      </c>
      <c r="AH273" s="9">
        <f t="shared" si="341"/>
        <v>0</v>
      </c>
      <c r="AI273" s="9">
        <f t="shared" si="341"/>
        <v>0</v>
      </c>
      <c r="AJ273" s="9">
        <f t="shared" si="341"/>
        <v>0</v>
      </c>
      <c r="AK273" s="9">
        <f t="shared" si="341"/>
        <v>40886</v>
      </c>
      <c r="AL273" s="9">
        <f t="shared" si="341"/>
        <v>40886</v>
      </c>
    </row>
    <row r="274" spans="1:38" ht="33" hidden="1">
      <c r="A274" s="28" t="s">
        <v>179</v>
      </c>
      <c r="B274" s="34">
        <v>903</v>
      </c>
      <c r="C274" s="26" t="s">
        <v>32</v>
      </c>
      <c r="D274" s="26" t="s">
        <v>28</v>
      </c>
      <c r="E274" s="42" t="s">
        <v>697</v>
      </c>
      <c r="F274" s="26" t="s">
        <v>180</v>
      </c>
      <c r="G274" s="11">
        <f t="shared" si="340"/>
        <v>0</v>
      </c>
      <c r="H274" s="11">
        <f t="shared" si="340"/>
        <v>0</v>
      </c>
      <c r="I274" s="84"/>
      <c r="J274" s="84"/>
      <c r="K274" s="84"/>
      <c r="L274" s="84"/>
      <c r="M274" s="84"/>
      <c r="N274" s="84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9">
        <f>AA275</f>
        <v>0</v>
      </c>
      <c r="AB274" s="9">
        <f t="shared" si="341"/>
        <v>0</v>
      </c>
      <c r="AC274" s="9">
        <f t="shared" si="341"/>
        <v>0</v>
      </c>
      <c r="AD274" s="9">
        <f t="shared" si="341"/>
        <v>40886</v>
      </c>
      <c r="AE274" s="9">
        <f t="shared" si="341"/>
        <v>40886</v>
      </c>
      <c r="AF274" s="9">
        <f t="shared" si="341"/>
        <v>40886</v>
      </c>
      <c r="AG274" s="9">
        <f>AG275</f>
        <v>0</v>
      </c>
      <c r="AH274" s="9">
        <f t="shared" si="341"/>
        <v>0</v>
      </c>
      <c r="AI274" s="9">
        <f t="shared" si="341"/>
        <v>0</v>
      </c>
      <c r="AJ274" s="9">
        <f t="shared" si="341"/>
        <v>0</v>
      </c>
      <c r="AK274" s="9">
        <f t="shared" si="341"/>
        <v>40886</v>
      </c>
      <c r="AL274" s="9">
        <f t="shared" si="341"/>
        <v>40886</v>
      </c>
    </row>
    <row r="275" spans="1:38" ht="20.100000000000001" hidden="1" customHeight="1">
      <c r="A275" s="28" t="s">
        <v>167</v>
      </c>
      <c r="B275" s="26">
        <v>903</v>
      </c>
      <c r="C275" s="26" t="s">
        <v>32</v>
      </c>
      <c r="D275" s="26" t="s">
        <v>28</v>
      </c>
      <c r="E275" s="26" t="s">
        <v>697</v>
      </c>
      <c r="F275" s="26" t="s">
        <v>181</v>
      </c>
      <c r="G275" s="9"/>
      <c r="H275" s="9"/>
      <c r="I275" s="84"/>
      <c r="J275" s="84"/>
      <c r="K275" s="84"/>
      <c r="L275" s="84"/>
      <c r="M275" s="84"/>
      <c r="N275" s="84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9"/>
      <c r="AB275" s="9"/>
      <c r="AC275" s="9"/>
      <c r="AD275" s="9">
        <v>40886</v>
      </c>
      <c r="AE275" s="9">
        <f>Y275+AA275+AB275+AC275+AD275</f>
        <v>40886</v>
      </c>
      <c r="AF275" s="9">
        <f>Z275+AD275</f>
        <v>40886</v>
      </c>
      <c r="AG275" s="9"/>
      <c r="AH275" s="9"/>
      <c r="AI275" s="9"/>
      <c r="AJ275" s="9"/>
      <c r="AK275" s="9">
        <f>AE275+AG275+AH275+AI275+AJ275</f>
        <v>40886</v>
      </c>
      <c r="AL275" s="9">
        <f>AF275+AJ275</f>
        <v>40886</v>
      </c>
    </row>
    <row r="276" spans="1:38" ht="49.5" hidden="1">
      <c r="A276" s="28" t="s">
        <v>663</v>
      </c>
      <c r="B276" s="34">
        <v>903</v>
      </c>
      <c r="C276" s="26" t="s">
        <v>32</v>
      </c>
      <c r="D276" s="26" t="s">
        <v>28</v>
      </c>
      <c r="E276" s="42" t="s">
        <v>664</v>
      </c>
      <c r="F276" s="26"/>
      <c r="G276" s="11">
        <f>G277</f>
        <v>0</v>
      </c>
      <c r="H276" s="11">
        <f>H277</f>
        <v>0</v>
      </c>
      <c r="I276" s="84"/>
      <c r="J276" s="84"/>
      <c r="K276" s="84"/>
      <c r="L276" s="84"/>
      <c r="M276" s="84"/>
      <c r="N276" s="84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>
        <f>AA277</f>
        <v>0</v>
      </c>
      <c r="AB276" s="85">
        <f t="shared" ref="AB276:AL277" si="342">AB277</f>
        <v>0</v>
      </c>
      <c r="AC276" s="85">
        <f t="shared" si="342"/>
        <v>0</v>
      </c>
      <c r="AD276" s="9">
        <f t="shared" si="342"/>
        <v>35611</v>
      </c>
      <c r="AE276" s="9">
        <f t="shared" si="342"/>
        <v>35611</v>
      </c>
      <c r="AF276" s="9">
        <f t="shared" si="342"/>
        <v>35611</v>
      </c>
      <c r="AG276" s="85">
        <f>AG277</f>
        <v>0</v>
      </c>
      <c r="AH276" s="85">
        <f t="shared" si="342"/>
        <v>0</v>
      </c>
      <c r="AI276" s="85">
        <f t="shared" si="342"/>
        <v>0</v>
      </c>
      <c r="AJ276" s="9">
        <f t="shared" si="342"/>
        <v>0</v>
      </c>
      <c r="AK276" s="9">
        <f t="shared" si="342"/>
        <v>35611</v>
      </c>
      <c r="AL276" s="9">
        <f t="shared" si="342"/>
        <v>35611</v>
      </c>
    </row>
    <row r="277" spans="1:38" ht="33" hidden="1">
      <c r="A277" s="28" t="s">
        <v>179</v>
      </c>
      <c r="B277" s="34">
        <v>903</v>
      </c>
      <c r="C277" s="26" t="s">
        <v>32</v>
      </c>
      <c r="D277" s="26" t="s">
        <v>28</v>
      </c>
      <c r="E277" s="42" t="s">
        <v>664</v>
      </c>
      <c r="F277" s="26" t="s">
        <v>180</v>
      </c>
      <c r="G277" s="11">
        <f>G278</f>
        <v>0</v>
      </c>
      <c r="H277" s="11">
        <f>H278</f>
        <v>0</v>
      </c>
      <c r="I277" s="84"/>
      <c r="J277" s="84"/>
      <c r="K277" s="84"/>
      <c r="L277" s="84"/>
      <c r="M277" s="84"/>
      <c r="N277" s="84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>
        <f>AA278</f>
        <v>0</v>
      </c>
      <c r="AB277" s="85">
        <f t="shared" si="342"/>
        <v>0</v>
      </c>
      <c r="AC277" s="85">
        <f t="shared" si="342"/>
        <v>0</v>
      </c>
      <c r="AD277" s="9">
        <f t="shared" si="342"/>
        <v>35611</v>
      </c>
      <c r="AE277" s="9">
        <f t="shared" si="342"/>
        <v>35611</v>
      </c>
      <c r="AF277" s="9">
        <f t="shared" si="342"/>
        <v>35611</v>
      </c>
      <c r="AG277" s="85">
        <f>AG278</f>
        <v>0</v>
      </c>
      <c r="AH277" s="85">
        <f t="shared" si="342"/>
        <v>0</v>
      </c>
      <c r="AI277" s="85">
        <f t="shared" si="342"/>
        <v>0</v>
      </c>
      <c r="AJ277" s="9">
        <f t="shared" si="342"/>
        <v>0</v>
      </c>
      <c r="AK277" s="9">
        <f t="shared" si="342"/>
        <v>35611</v>
      </c>
      <c r="AL277" s="9">
        <f t="shared" si="342"/>
        <v>35611</v>
      </c>
    </row>
    <row r="278" spans="1:38" ht="20.100000000000001" hidden="1" customHeight="1">
      <c r="A278" s="28" t="s">
        <v>167</v>
      </c>
      <c r="B278" s="26">
        <v>903</v>
      </c>
      <c r="C278" s="26" t="s">
        <v>32</v>
      </c>
      <c r="D278" s="26" t="s">
        <v>28</v>
      </c>
      <c r="E278" s="26" t="s">
        <v>664</v>
      </c>
      <c r="F278" s="26" t="s">
        <v>181</v>
      </c>
      <c r="G278" s="9"/>
      <c r="H278" s="9"/>
      <c r="I278" s="84"/>
      <c r="J278" s="84"/>
      <c r="K278" s="84"/>
      <c r="L278" s="84"/>
      <c r="M278" s="84"/>
      <c r="N278" s="84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85"/>
      <c r="AC278" s="85"/>
      <c r="AD278" s="9">
        <v>35611</v>
      </c>
      <c r="AE278" s="9">
        <f>Y278+AA278+AB278+AC278+AD278</f>
        <v>35611</v>
      </c>
      <c r="AF278" s="9">
        <f>Z278+AD278</f>
        <v>35611</v>
      </c>
      <c r="AG278" s="85"/>
      <c r="AH278" s="85"/>
      <c r="AI278" s="85"/>
      <c r="AJ278" s="9"/>
      <c r="AK278" s="9">
        <f>AE278+AG278+AH278+AI278+AJ278</f>
        <v>35611</v>
      </c>
      <c r="AL278" s="9">
        <f>AF278+AJ278</f>
        <v>35611</v>
      </c>
    </row>
    <row r="279" spans="1:38" ht="49.5" hidden="1">
      <c r="A279" s="28" t="s">
        <v>663</v>
      </c>
      <c r="B279" s="34">
        <v>903</v>
      </c>
      <c r="C279" s="26" t="s">
        <v>32</v>
      </c>
      <c r="D279" s="26" t="s">
        <v>28</v>
      </c>
      <c r="E279" s="42" t="s">
        <v>780</v>
      </c>
      <c r="F279" s="26"/>
      <c r="G279" s="9"/>
      <c r="H279" s="9"/>
      <c r="I279" s="84"/>
      <c r="J279" s="84"/>
      <c r="K279" s="84"/>
      <c r="L279" s="84"/>
      <c r="M279" s="84"/>
      <c r="N279" s="84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>
        <f>AA280</f>
        <v>0</v>
      </c>
      <c r="AB279" s="85">
        <f t="shared" ref="AB279:AL280" si="343">AB280</f>
        <v>0</v>
      </c>
      <c r="AC279" s="85">
        <f t="shared" si="343"/>
        <v>0</v>
      </c>
      <c r="AD279" s="9">
        <f t="shared" si="343"/>
        <v>23740</v>
      </c>
      <c r="AE279" s="9">
        <f t="shared" si="343"/>
        <v>23740</v>
      </c>
      <c r="AF279" s="9">
        <f t="shared" si="343"/>
        <v>23740</v>
      </c>
      <c r="AG279" s="85">
        <f>AG280</f>
        <v>0</v>
      </c>
      <c r="AH279" s="85">
        <f t="shared" si="343"/>
        <v>0</v>
      </c>
      <c r="AI279" s="85">
        <f t="shared" si="343"/>
        <v>0</v>
      </c>
      <c r="AJ279" s="9">
        <f t="shared" si="343"/>
        <v>0</v>
      </c>
      <c r="AK279" s="9">
        <f t="shared" si="343"/>
        <v>23740</v>
      </c>
      <c r="AL279" s="9">
        <f t="shared" si="343"/>
        <v>23740</v>
      </c>
    </row>
    <row r="280" spans="1:38" ht="33" hidden="1">
      <c r="A280" s="28" t="s">
        <v>179</v>
      </c>
      <c r="B280" s="34">
        <v>903</v>
      </c>
      <c r="C280" s="26" t="s">
        <v>32</v>
      </c>
      <c r="D280" s="26" t="s">
        <v>28</v>
      </c>
      <c r="E280" s="42" t="s">
        <v>780</v>
      </c>
      <c r="F280" s="26" t="s">
        <v>180</v>
      </c>
      <c r="G280" s="9"/>
      <c r="H280" s="9"/>
      <c r="I280" s="84"/>
      <c r="J280" s="84"/>
      <c r="K280" s="84"/>
      <c r="L280" s="84"/>
      <c r="M280" s="84"/>
      <c r="N280" s="84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>
        <f>AA281</f>
        <v>0</v>
      </c>
      <c r="AB280" s="85">
        <f t="shared" si="343"/>
        <v>0</v>
      </c>
      <c r="AC280" s="85">
        <f t="shared" si="343"/>
        <v>0</v>
      </c>
      <c r="AD280" s="9">
        <f t="shared" si="343"/>
        <v>23740</v>
      </c>
      <c r="AE280" s="9">
        <f t="shared" si="343"/>
        <v>23740</v>
      </c>
      <c r="AF280" s="9">
        <f t="shared" si="343"/>
        <v>23740</v>
      </c>
      <c r="AG280" s="85">
        <f>AG281</f>
        <v>0</v>
      </c>
      <c r="AH280" s="85">
        <f t="shared" si="343"/>
        <v>0</v>
      </c>
      <c r="AI280" s="85">
        <f t="shared" si="343"/>
        <v>0</v>
      </c>
      <c r="AJ280" s="9">
        <f t="shared" si="343"/>
        <v>0</v>
      </c>
      <c r="AK280" s="9">
        <f t="shared" si="343"/>
        <v>23740</v>
      </c>
      <c r="AL280" s="9">
        <f t="shared" si="343"/>
        <v>23740</v>
      </c>
    </row>
    <row r="281" spans="1:38" ht="20.100000000000001" hidden="1" customHeight="1">
      <c r="A281" s="28" t="s">
        <v>167</v>
      </c>
      <c r="B281" s="26">
        <v>903</v>
      </c>
      <c r="C281" s="26" t="s">
        <v>32</v>
      </c>
      <c r="D281" s="26" t="s">
        <v>28</v>
      </c>
      <c r="E281" s="42" t="s">
        <v>780</v>
      </c>
      <c r="F281" s="26" t="s">
        <v>181</v>
      </c>
      <c r="G281" s="9"/>
      <c r="H281" s="9"/>
      <c r="I281" s="84"/>
      <c r="J281" s="84"/>
      <c r="K281" s="84"/>
      <c r="L281" s="84"/>
      <c r="M281" s="84"/>
      <c r="N281" s="84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85"/>
      <c r="AC281" s="85"/>
      <c r="AD281" s="9">
        <v>23740</v>
      </c>
      <c r="AE281" s="9">
        <f>Y281+AA281+AB281+AC281+AD281</f>
        <v>23740</v>
      </c>
      <c r="AF281" s="9">
        <f>Z281+AD281</f>
        <v>23740</v>
      </c>
      <c r="AG281" s="85"/>
      <c r="AH281" s="85"/>
      <c r="AI281" s="85"/>
      <c r="AJ281" s="9"/>
      <c r="AK281" s="9">
        <f>AE281+AG281+AH281+AI281+AJ281</f>
        <v>23740</v>
      </c>
      <c r="AL281" s="9">
        <f>AF281+AJ281</f>
        <v>23740</v>
      </c>
    </row>
    <row r="282" spans="1:38" hidden="1">
      <c r="A282" s="25"/>
      <c r="B282" s="34"/>
      <c r="C282" s="26"/>
      <c r="D282" s="26"/>
      <c r="E282" s="26"/>
      <c r="F282" s="26"/>
      <c r="G282" s="11"/>
      <c r="H282" s="9"/>
      <c r="I282" s="84"/>
      <c r="J282" s="84"/>
      <c r="K282" s="84"/>
      <c r="L282" s="84"/>
      <c r="M282" s="84"/>
      <c r="N282" s="84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85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</row>
    <row r="283" spans="1:38" ht="40.5" hidden="1">
      <c r="A283" s="20" t="s">
        <v>475</v>
      </c>
      <c r="B283" s="21">
        <v>906</v>
      </c>
      <c r="C283" s="21"/>
      <c r="D283" s="21"/>
      <c r="E283" s="21"/>
      <c r="F283" s="21"/>
      <c r="G283" s="14">
        <f t="shared" ref="G283:Z283" si="344">G285+G304+G342+G297</f>
        <v>134422</v>
      </c>
      <c r="H283" s="14">
        <f t="shared" si="344"/>
        <v>0</v>
      </c>
      <c r="I283" s="14">
        <f t="shared" si="344"/>
        <v>0</v>
      </c>
      <c r="J283" s="14">
        <f t="shared" si="344"/>
        <v>0</v>
      </c>
      <c r="K283" s="14">
        <f t="shared" si="344"/>
        <v>0</v>
      </c>
      <c r="L283" s="14">
        <f t="shared" si="344"/>
        <v>0</v>
      </c>
      <c r="M283" s="14">
        <f t="shared" si="344"/>
        <v>134422</v>
      </c>
      <c r="N283" s="14">
        <f t="shared" si="344"/>
        <v>0</v>
      </c>
      <c r="O283" s="14">
        <f t="shared" si="344"/>
        <v>0</v>
      </c>
      <c r="P283" s="14">
        <f t="shared" si="344"/>
        <v>0</v>
      </c>
      <c r="Q283" s="14">
        <f t="shared" si="344"/>
        <v>0</v>
      </c>
      <c r="R283" s="14">
        <f t="shared" si="344"/>
        <v>0</v>
      </c>
      <c r="S283" s="14">
        <f t="shared" si="344"/>
        <v>134422</v>
      </c>
      <c r="T283" s="14">
        <f t="shared" si="344"/>
        <v>0</v>
      </c>
      <c r="U283" s="14">
        <f t="shared" si="344"/>
        <v>0</v>
      </c>
      <c r="V283" s="14">
        <f t="shared" si="344"/>
        <v>0</v>
      </c>
      <c r="W283" s="14">
        <f t="shared" si="344"/>
        <v>0</v>
      </c>
      <c r="X283" s="14">
        <f t="shared" si="344"/>
        <v>1118</v>
      </c>
      <c r="Y283" s="14">
        <f t="shared" si="344"/>
        <v>135540</v>
      </c>
      <c r="Z283" s="14">
        <f t="shared" si="344"/>
        <v>1118</v>
      </c>
      <c r="AA283" s="14">
        <f t="shared" ref="AA283:AF283" si="345">AA285+AA304+AA342+AA297</f>
        <v>0</v>
      </c>
      <c r="AB283" s="14">
        <f t="shared" si="345"/>
        <v>0</v>
      </c>
      <c r="AC283" s="14">
        <f t="shared" si="345"/>
        <v>0</v>
      </c>
      <c r="AD283" s="14">
        <f t="shared" si="345"/>
        <v>0</v>
      </c>
      <c r="AE283" s="14">
        <f t="shared" si="345"/>
        <v>135540</v>
      </c>
      <c r="AF283" s="14">
        <f t="shared" si="345"/>
        <v>1118</v>
      </c>
      <c r="AG283" s="14">
        <f t="shared" ref="AG283:AL283" si="346">AG285+AG304+AG342+AG297</f>
        <v>0</v>
      </c>
      <c r="AH283" s="14">
        <f t="shared" si="346"/>
        <v>0</v>
      </c>
      <c r="AI283" s="14">
        <f t="shared" si="346"/>
        <v>0</v>
      </c>
      <c r="AJ283" s="14">
        <f t="shared" si="346"/>
        <v>0</v>
      </c>
      <c r="AK283" s="14">
        <f t="shared" si="346"/>
        <v>135540</v>
      </c>
      <c r="AL283" s="14">
        <f t="shared" si="346"/>
        <v>1118</v>
      </c>
    </row>
    <row r="284" spans="1:38" s="72" customFormat="1" hidden="1">
      <c r="A284" s="73"/>
      <c r="B284" s="27"/>
      <c r="C284" s="27"/>
      <c r="D284" s="27"/>
      <c r="E284" s="27"/>
      <c r="F284" s="27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6"/>
      <c r="AC284" s="76"/>
      <c r="AD284" s="76"/>
      <c r="AE284" s="76"/>
      <c r="AF284" s="76"/>
      <c r="AG284" s="76"/>
      <c r="AH284" s="76"/>
      <c r="AI284" s="76"/>
      <c r="AJ284" s="76"/>
      <c r="AK284" s="76"/>
      <c r="AL284" s="76"/>
    </row>
    <row r="285" spans="1:38" ht="56.25" hidden="1">
      <c r="A285" s="23" t="s">
        <v>116</v>
      </c>
      <c r="B285" s="24">
        <f>B283</f>
        <v>906</v>
      </c>
      <c r="C285" s="24" t="s">
        <v>79</v>
      </c>
      <c r="D285" s="24" t="s">
        <v>117</v>
      </c>
      <c r="E285" s="24"/>
      <c r="F285" s="24"/>
      <c r="G285" s="13">
        <f t="shared" ref="G285:V287" si="347">G286</f>
        <v>76161</v>
      </c>
      <c r="H285" s="13">
        <f t="shared" si="347"/>
        <v>0</v>
      </c>
      <c r="I285" s="13">
        <f t="shared" si="347"/>
        <v>0</v>
      </c>
      <c r="J285" s="13">
        <f t="shared" si="347"/>
        <v>0</v>
      </c>
      <c r="K285" s="13">
        <f t="shared" si="347"/>
        <v>0</v>
      </c>
      <c r="L285" s="13">
        <f t="shared" si="347"/>
        <v>0</v>
      </c>
      <c r="M285" s="13">
        <f t="shared" si="347"/>
        <v>76161</v>
      </c>
      <c r="N285" s="13">
        <f t="shared" si="347"/>
        <v>0</v>
      </c>
      <c r="O285" s="13">
        <f t="shared" si="347"/>
        <v>0</v>
      </c>
      <c r="P285" s="13">
        <f t="shared" si="347"/>
        <v>0</v>
      </c>
      <c r="Q285" s="13">
        <f t="shared" si="347"/>
        <v>0</v>
      </c>
      <c r="R285" s="13">
        <f t="shared" si="347"/>
        <v>0</v>
      </c>
      <c r="S285" s="13">
        <f t="shared" si="347"/>
        <v>76161</v>
      </c>
      <c r="T285" s="13">
        <f t="shared" si="347"/>
        <v>0</v>
      </c>
      <c r="U285" s="13">
        <f t="shared" si="347"/>
        <v>0</v>
      </c>
      <c r="V285" s="13">
        <f t="shared" si="347"/>
        <v>0</v>
      </c>
      <c r="W285" s="13">
        <f t="shared" ref="U285:AJ287" si="348">W286</f>
        <v>0</v>
      </c>
      <c r="X285" s="13">
        <f t="shared" si="348"/>
        <v>0</v>
      </c>
      <c r="Y285" s="13">
        <f t="shared" si="348"/>
        <v>76161</v>
      </c>
      <c r="Z285" s="13">
        <f t="shared" si="348"/>
        <v>0</v>
      </c>
      <c r="AA285" s="13">
        <f t="shared" si="348"/>
        <v>0</v>
      </c>
      <c r="AB285" s="13">
        <f t="shared" si="348"/>
        <v>0</v>
      </c>
      <c r="AC285" s="13">
        <f t="shared" si="348"/>
        <v>0</v>
      </c>
      <c r="AD285" s="13">
        <f t="shared" si="348"/>
        <v>0</v>
      </c>
      <c r="AE285" s="13">
        <f t="shared" si="348"/>
        <v>76161</v>
      </c>
      <c r="AF285" s="13">
        <f t="shared" si="348"/>
        <v>0</v>
      </c>
      <c r="AG285" s="13">
        <f t="shared" si="348"/>
        <v>0</v>
      </c>
      <c r="AH285" s="13">
        <f t="shared" si="348"/>
        <v>0</v>
      </c>
      <c r="AI285" s="13">
        <f t="shared" si="348"/>
        <v>0</v>
      </c>
      <c r="AJ285" s="13">
        <f t="shared" si="348"/>
        <v>0</v>
      </c>
      <c r="AK285" s="13">
        <f t="shared" ref="AG285:AL287" si="349">AK286</f>
        <v>76161</v>
      </c>
      <c r="AL285" s="13">
        <f t="shared" si="349"/>
        <v>0</v>
      </c>
    </row>
    <row r="286" spans="1:38" ht="82.5" hidden="1">
      <c r="A286" s="25" t="s">
        <v>118</v>
      </c>
      <c r="B286" s="26">
        <v>906</v>
      </c>
      <c r="C286" s="26" t="s">
        <v>79</v>
      </c>
      <c r="D286" s="26" t="s">
        <v>117</v>
      </c>
      <c r="E286" s="26" t="s">
        <v>119</v>
      </c>
      <c r="F286" s="26"/>
      <c r="G286" s="11">
        <f t="shared" si="347"/>
        <v>76161</v>
      </c>
      <c r="H286" s="11">
        <f t="shared" si="347"/>
        <v>0</v>
      </c>
      <c r="I286" s="11">
        <f t="shared" si="347"/>
        <v>0</v>
      </c>
      <c r="J286" s="11">
        <f t="shared" si="347"/>
        <v>0</v>
      </c>
      <c r="K286" s="11">
        <f t="shared" si="347"/>
        <v>0</v>
      </c>
      <c r="L286" s="11">
        <f t="shared" si="347"/>
        <v>0</v>
      </c>
      <c r="M286" s="11">
        <f t="shared" si="347"/>
        <v>76161</v>
      </c>
      <c r="N286" s="11">
        <f t="shared" si="347"/>
        <v>0</v>
      </c>
      <c r="O286" s="11">
        <f t="shared" si="347"/>
        <v>0</v>
      </c>
      <c r="P286" s="11">
        <f t="shared" si="347"/>
        <v>0</v>
      </c>
      <c r="Q286" s="11">
        <f t="shared" si="347"/>
        <v>0</v>
      </c>
      <c r="R286" s="11">
        <f t="shared" si="347"/>
        <v>0</v>
      </c>
      <c r="S286" s="11">
        <f t="shared" si="347"/>
        <v>76161</v>
      </c>
      <c r="T286" s="11">
        <f t="shared" si="347"/>
        <v>0</v>
      </c>
      <c r="U286" s="11">
        <f t="shared" si="348"/>
        <v>0</v>
      </c>
      <c r="V286" s="11">
        <f t="shared" si="348"/>
        <v>0</v>
      </c>
      <c r="W286" s="11">
        <f t="shared" si="348"/>
        <v>0</v>
      </c>
      <c r="X286" s="11">
        <f t="shared" si="348"/>
        <v>0</v>
      </c>
      <c r="Y286" s="11">
        <f t="shared" si="348"/>
        <v>76161</v>
      </c>
      <c r="Z286" s="11">
        <f t="shared" si="348"/>
        <v>0</v>
      </c>
      <c r="AA286" s="11">
        <f t="shared" si="348"/>
        <v>0</v>
      </c>
      <c r="AB286" s="11">
        <f t="shared" si="348"/>
        <v>0</v>
      </c>
      <c r="AC286" s="11">
        <f t="shared" si="348"/>
        <v>0</v>
      </c>
      <c r="AD286" s="11">
        <f t="shared" si="348"/>
        <v>0</v>
      </c>
      <c r="AE286" s="11">
        <f t="shared" si="348"/>
        <v>76161</v>
      </c>
      <c r="AF286" s="11">
        <f t="shared" si="348"/>
        <v>0</v>
      </c>
      <c r="AG286" s="11">
        <f t="shared" si="349"/>
        <v>0</v>
      </c>
      <c r="AH286" s="11">
        <f t="shared" si="349"/>
        <v>0</v>
      </c>
      <c r="AI286" s="11">
        <f t="shared" si="349"/>
        <v>0</v>
      </c>
      <c r="AJ286" s="11">
        <f t="shared" si="349"/>
        <v>0</v>
      </c>
      <c r="AK286" s="11">
        <f t="shared" si="349"/>
        <v>76161</v>
      </c>
      <c r="AL286" s="11">
        <f t="shared" si="349"/>
        <v>0</v>
      </c>
    </row>
    <row r="287" spans="1:38" ht="20.100000000000001" hidden="1" customHeight="1">
      <c r="A287" s="28" t="s">
        <v>120</v>
      </c>
      <c r="B287" s="26">
        <v>906</v>
      </c>
      <c r="C287" s="26" t="s">
        <v>79</v>
      </c>
      <c r="D287" s="26" t="s">
        <v>117</v>
      </c>
      <c r="E287" s="26" t="s">
        <v>121</v>
      </c>
      <c r="F287" s="26"/>
      <c r="G287" s="9">
        <f t="shared" si="347"/>
        <v>76161</v>
      </c>
      <c r="H287" s="9">
        <f t="shared" si="347"/>
        <v>0</v>
      </c>
      <c r="I287" s="9">
        <f t="shared" si="347"/>
        <v>0</v>
      </c>
      <c r="J287" s="9">
        <f t="shared" si="347"/>
        <v>0</v>
      </c>
      <c r="K287" s="9">
        <f t="shared" si="347"/>
        <v>0</v>
      </c>
      <c r="L287" s="9">
        <f t="shared" si="347"/>
        <v>0</v>
      </c>
      <c r="M287" s="9">
        <f t="shared" si="347"/>
        <v>76161</v>
      </c>
      <c r="N287" s="9">
        <f t="shared" si="347"/>
        <v>0</v>
      </c>
      <c r="O287" s="9">
        <f t="shared" si="347"/>
        <v>0</v>
      </c>
      <c r="P287" s="9">
        <f t="shared" si="347"/>
        <v>0</v>
      </c>
      <c r="Q287" s="9">
        <f t="shared" si="347"/>
        <v>0</v>
      </c>
      <c r="R287" s="9">
        <f t="shared" si="347"/>
        <v>0</v>
      </c>
      <c r="S287" s="9">
        <f t="shared" si="347"/>
        <v>76161</v>
      </c>
      <c r="T287" s="9">
        <f t="shared" si="347"/>
        <v>0</v>
      </c>
      <c r="U287" s="9">
        <f t="shared" si="348"/>
        <v>0</v>
      </c>
      <c r="V287" s="9">
        <f t="shared" si="348"/>
        <v>0</v>
      </c>
      <c r="W287" s="9">
        <f t="shared" si="348"/>
        <v>0</v>
      </c>
      <c r="X287" s="9">
        <f t="shared" si="348"/>
        <v>0</v>
      </c>
      <c r="Y287" s="9">
        <f t="shared" si="348"/>
        <v>76161</v>
      </c>
      <c r="Z287" s="9">
        <f t="shared" si="348"/>
        <v>0</v>
      </c>
      <c r="AA287" s="9">
        <f t="shared" si="348"/>
        <v>0</v>
      </c>
      <c r="AB287" s="9">
        <f t="shared" si="348"/>
        <v>0</v>
      </c>
      <c r="AC287" s="9">
        <f t="shared" si="348"/>
        <v>0</v>
      </c>
      <c r="AD287" s="9">
        <f t="shared" si="348"/>
        <v>0</v>
      </c>
      <c r="AE287" s="9">
        <f t="shared" si="348"/>
        <v>76161</v>
      </c>
      <c r="AF287" s="9">
        <f t="shared" si="348"/>
        <v>0</v>
      </c>
      <c r="AG287" s="9">
        <f t="shared" si="349"/>
        <v>0</v>
      </c>
      <c r="AH287" s="9">
        <f t="shared" si="349"/>
        <v>0</v>
      </c>
      <c r="AI287" s="9">
        <f t="shared" si="349"/>
        <v>0</v>
      </c>
      <c r="AJ287" s="9">
        <f t="shared" si="349"/>
        <v>0</v>
      </c>
      <c r="AK287" s="9">
        <f t="shared" si="349"/>
        <v>76161</v>
      </c>
      <c r="AL287" s="9">
        <f t="shared" si="349"/>
        <v>0</v>
      </c>
    </row>
    <row r="288" spans="1:38" ht="49.5" hidden="1">
      <c r="A288" s="25" t="s">
        <v>122</v>
      </c>
      <c r="B288" s="26">
        <v>906</v>
      </c>
      <c r="C288" s="26" t="s">
        <v>79</v>
      </c>
      <c r="D288" s="26" t="s">
        <v>117</v>
      </c>
      <c r="E288" s="26" t="s">
        <v>123</v>
      </c>
      <c r="F288" s="26"/>
      <c r="G288" s="11">
        <f t="shared" ref="G288" si="350">G289+G293+G291</f>
        <v>76161</v>
      </c>
      <c r="H288" s="11">
        <f t="shared" ref="H288:N288" si="351">H289+H293+H291</f>
        <v>0</v>
      </c>
      <c r="I288" s="11">
        <f t="shared" si="351"/>
        <v>0</v>
      </c>
      <c r="J288" s="11">
        <f t="shared" si="351"/>
        <v>0</v>
      </c>
      <c r="K288" s="11">
        <f t="shared" si="351"/>
        <v>0</v>
      </c>
      <c r="L288" s="11">
        <f t="shared" si="351"/>
        <v>0</v>
      </c>
      <c r="M288" s="11">
        <f t="shared" si="351"/>
        <v>76161</v>
      </c>
      <c r="N288" s="11">
        <f t="shared" si="351"/>
        <v>0</v>
      </c>
      <c r="O288" s="11">
        <f t="shared" ref="O288:T288" si="352">O289+O293+O291</f>
        <v>0</v>
      </c>
      <c r="P288" s="11">
        <f t="shared" si="352"/>
        <v>0</v>
      </c>
      <c r="Q288" s="11">
        <f t="shared" si="352"/>
        <v>0</v>
      </c>
      <c r="R288" s="11">
        <f t="shared" si="352"/>
        <v>0</v>
      </c>
      <c r="S288" s="11">
        <f t="shared" si="352"/>
        <v>76161</v>
      </c>
      <c r="T288" s="11">
        <f t="shared" si="352"/>
        <v>0</v>
      </c>
      <c r="U288" s="11">
        <f t="shared" ref="U288:Z288" si="353">U289+U293+U291</f>
        <v>0</v>
      </c>
      <c r="V288" s="11">
        <f t="shared" si="353"/>
        <v>0</v>
      </c>
      <c r="W288" s="11">
        <f t="shared" si="353"/>
        <v>0</v>
      </c>
      <c r="X288" s="11">
        <f t="shared" si="353"/>
        <v>0</v>
      </c>
      <c r="Y288" s="11">
        <f t="shared" si="353"/>
        <v>76161</v>
      </c>
      <c r="Z288" s="11">
        <f t="shared" si="353"/>
        <v>0</v>
      </c>
      <c r="AA288" s="11">
        <f t="shared" ref="AA288:AF288" si="354">AA289+AA293+AA291</f>
        <v>0</v>
      </c>
      <c r="AB288" s="11">
        <f t="shared" si="354"/>
        <v>0</v>
      </c>
      <c r="AC288" s="11">
        <f t="shared" si="354"/>
        <v>0</v>
      </c>
      <c r="AD288" s="11">
        <f t="shared" si="354"/>
        <v>0</v>
      </c>
      <c r="AE288" s="11">
        <f t="shared" si="354"/>
        <v>76161</v>
      </c>
      <c r="AF288" s="11">
        <f t="shared" si="354"/>
        <v>0</v>
      </c>
      <c r="AG288" s="11">
        <f t="shared" ref="AG288:AL288" si="355">AG289+AG293+AG291</f>
        <v>0</v>
      </c>
      <c r="AH288" s="11">
        <f t="shared" si="355"/>
        <v>0</v>
      </c>
      <c r="AI288" s="11">
        <f t="shared" si="355"/>
        <v>0</v>
      </c>
      <c r="AJ288" s="11">
        <f t="shared" si="355"/>
        <v>0</v>
      </c>
      <c r="AK288" s="11">
        <f t="shared" si="355"/>
        <v>76161</v>
      </c>
      <c r="AL288" s="11">
        <f t="shared" si="355"/>
        <v>0</v>
      </c>
    </row>
    <row r="289" spans="1:38" ht="66" hidden="1">
      <c r="A289" s="25" t="s">
        <v>447</v>
      </c>
      <c r="B289" s="26">
        <v>906</v>
      </c>
      <c r="C289" s="26" t="s">
        <v>79</v>
      </c>
      <c r="D289" s="26" t="s">
        <v>117</v>
      </c>
      <c r="E289" s="26" t="s">
        <v>123</v>
      </c>
      <c r="F289" s="26" t="s">
        <v>84</v>
      </c>
      <c r="G289" s="11">
        <f t="shared" ref="G289:AL289" si="356">G290</f>
        <v>63024</v>
      </c>
      <c r="H289" s="11">
        <f t="shared" si="356"/>
        <v>0</v>
      </c>
      <c r="I289" s="11">
        <f t="shared" si="356"/>
        <v>0</v>
      </c>
      <c r="J289" s="11">
        <f t="shared" si="356"/>
        <v>0</v>
      </c>
      <c r="K289" s="11">
        <f t="shared" si="356"/>
        <v>0</v>
      </c>
      <c r="L289" s="11">
        <f t="shared" si="356"/>
        <v>0</v>
      </c>
      <c r="M289" s="11">
        <f t="shared" si="356"/>
        <v>63024</v>
      </c>
      <c r="N289" s="11">
        <f t="shared" si="356"/>
        <v>0</v>
      </c>
      <c r="O289" s="11">
        <f t="shared" si="356"/>
        <v>0</v>
      </c>
      <c r="P289" s="11">
        <f t="shared" si="356"/>
        <v>0</v>
      </c>
      <c r="Q289" s="11">
        <f t="shared" si="356"/>
        <v>0</v>
      </c>
      <c r="R289" s="11">
        <f t="shared" si="356"/>
        <v>0</v>
      </c>
      <c r="S289" s="11">
        <f t="shared" si="356"/>
        <v>63024</v>
      </c>
      <c r="T289" s="11">
        <f t="shared" si="356"/>
        <v>0</v>
      </c>
      <c r="U289" s="11">
        <f t="shared" si="356"/>
        <v>0</v>
      </c>
      <c r="V289" s="11">
        <f t="shared" si="356"/>
        <v>0</v>
      </c>
      <c r="W289" s="11">
        <f t="shared" si="356"/>
        <v>0</v>
      </c>
      <c r="X289" s="11">
        <f t="shared" si="356"/>
        <v>0</v>
      </c>
      <c r="Y289" s="11">
        <f t="shared" si="356"/>
        <v>63024</v>
      </c>
      <c r="Z289" s="11">
        <f t="shared" si="356"/>
        <v>0</v>
      </c>
      <c r="AA289" s="11">
        <f t="shared" si="356"/>
        <v>0</v>
      </c>
      <c r="AB289" s="11">
        <f t="shared" si="356"/>
        <v>0</v>
      </c>
      <c r="AC289" s="11">
        <f t="shared" si="356"/>
        <v>0</v>
      </c>
      <c r="AD289" s="11">
        <f t="shared" si="356"/>
        <v>0</v>
      </c>
      <c r="AE289" s="11">
        <f t="shared" si="356"/>
        <v>63024</v>
      </c>
      <c r="AF289" s="11">
        <f t="shared" si="356"/>
        <v>0</v>
      </c>
      <c r="AG289" s="11">
        <f t="shared" si="356"/>
        <v>0</v>
      </c>
      <c r="AH289" s="11">
        <f t="shared" si="356"/>
        <v>0</v>
      </c>
      <c r="AI289" s="11">
        <f t="shared" si="356"/>
        <v>0</v>
      </c>
      <c r="AJ289" s="11">
        <f t="shared" si="356"/>
        <v>0</v>
      </c>
      <c r="AK289" s="11">
        <f t="shared" si="356"/>
        <v>63024</v>
      </c>
      <c r="AL289" s="11">
        <f t="shared" si="356"/>
        <v>0</v>
      </c>
    </row>
    <row r="290" spans="1:38" ht="20.100000000000001" hidden="1" customHeight="1">
      <c r="A290" s="28" t="s">
        <v>106</v>
      </c>
      <c r="B290" s="26">
        <v>906</v>
      </c>
      <c r="C290" s="26" t="s">
        <v>79</v>
      </c>
      <c r="D290" s="26" t="s">
        <v>117</v>
      </c>
      <c r="E290" s="26" t="s">
        <v>123</v>
      </c>
      <c r="F290" s="26" t="s">
        <v>107</v>
      </c>
      <c r="G290" s="9">
        <f>60641+2383</f>
        <v>63024</v>
      </c>
      <c r="H290" s="9"/>
      <c r="I290" s="84"/>
      <c r="J290" s="84"/>
      <c r="K290" s="84"/>
      <c r="L290" s="84"/>
      <c r="M290" s="9">
        <f>G290+I290+J290+K290+L290</f>
        <v>63024</v>
      </c>
      <c r="N290" s="9">
        <f>H290+L290</f>
        <v>0</v>
      </c>
      <c r="O290" s="85"/>
      <c r="P290" s="85"/>
      <c r="Q290" s="85"/>
      <c r="R290" s="85"/>
      <c r="S290" s="9">
        <f>M290+O290+P290+Q290+R290</f>
        <v>63024</v>
      </c>
      <c r="T290" s="9">
        <f>N290+R290</f>
        <v>0</v>
      </c>
      <c r="U290" s="85"/>
      <c r="V290" s="85"/>
      <c r="W290" s="85"/>
      <c r="X290" s="85"/>
      <c r="Y290" s="9">
        <f>S290+U290+V290+W290+X290</f>
        <v>63024</v>
      </c>
      <c r="Z290" s="9">
        <f>T290+X290</f>
        <v>0</v>
      </c>
      <c r="AA290" s="85"/>
      <c r="AB290" s="85"/>
      <c r="AC290" s="85"/>
      <c r="AD290" s="85"/>
      <c r="AE290" s="9">
        <f>Y290+AA290+AB290+AC290+AD290</f>
        <v>63024</v>
      </c>
      <c r="AF290" s="9">
        <f>Z290+AD290</f>
        <v>0</v>
      </c>
      <c r="AG290" s="85"/>
      <c r="AH290" s="85"/>
      <c r="AI290" s="85"/>
      <c r="AJ290" s="85"/>
      <c r="AK290" s="9">
        <f>AE290+AG290+AH290+AI290+AJ290</f>
        <v>63024</v>
      </c>
      <c r="AL290" s="9">
        <f>AF290+AJ290</f>
        <v>0</v>
      </c>
    </row>
    <row r="291" spans="1:38" ht="33" hidden="1">
      <c r="A291" s="25" t="s">
        <v>242</v>
      </c>
      <c r="B291" s="26">
        <v>906</v>
      </c>
      <c r="C291" s="26" t="s">
        <v>79</v>
      </c>
      <c r="D291" s="26" t="s">
        <v>117</v>
      </c>
      <c r="E291" s="26" t="s">
        <v>123</v>
      </c>
      <c r="F291" s="26" t="s">
        <v>30</v>
      </c>
      <c r="G291" s="11">
        <f t="shared" ref="G291:AL291" si="357">G292</f>
        <v>12714</v>
      </c>
      <c r="H291" s="11">
        <f t="shared" si="357"/>
        <v>0</v>
      </c>
      <c r="I291" s="11">
        <f t="shared" si="357"/>
        <v>0</v>
      </c>
      <c r="J291" s="11">
        <f t="shared" si="357"/>
        <v>0</v>
      </c>
      <c r="K291" s="11">
        <f t="shared" si="357"/>
        <v>0</v>
      </c>
      <c r="L291" s="11">
        <f t="shared" si="357"/>
        <v>0</v>
      </c>
      <c r="M291" s="11">
        <f t="shared" si="357"/>
        <v>12714</v>
      </c>
      <c r="N291" s="11">
        <f t="shared" si="357"/>
        <v>0</v>
      </c>
      <c r="O291" s="11">
        <f t="shared" si="357"/>
        <v>0</v>
      </c>
      <c r="P291" s="11">
        <f t="shared" si="357"/>
        <v>0</v>
      </c>
      <c r="Q291" s="11">
        <f t="shared" si="357"/>
        <v>0</v>
      </c>
      <c r="R291" s="11">
        <f t="shared" si="357"/>
        <v>0</v>
      </c>
      <c r="S291" s="11">
        <f t="shared" si="357"/>
        <v>12714</v>
      </c>
      <c r="T291" s="11">
        <f t="shared" si="357"/>
        <v>0</v>
      </c>
      <c r="U291" s="11">
        <f t="shared" si="357"/>
        <v>0</v>
      </c>
      <c r="V291" s="11">
        <f t="shared" si="357"/>
        <v>0</v>
      </c>
      <c r="W291" s="11">
        <f t="shared" si="357"/>
        <v>0</v>
      </c>
      <c r="X291" s="11">
        <f t="shared" si="357"/>
        <v>0</v>
      </c>
      <c r="Y291" s="11">
        <f t="shared" si="357"/>
        <v>12714</v>
      </c>
      <c r="Z291" s="11">
        <f t="shared" si="357"/>
        <v>0</v>
      </c>
      <c r="AA291" s="11">
        <f t="shared" si="357"/>
        <v>0</v>
      </c>
      <c r="AB291" s="11">
        <f t="shared" si="357"/>
        <v>0</v>
      </c>
      <c r="AC291" s="11">
        <f t="shared" si="357"/>
        <v>0</v>
      </c>
      <c r="AD291" s="11">
        <f t="shared" si="357"/>
        <v>0</v>
      </c>
      <c r="AE291" s="11">
        <f t="shared" si="357"/>
        <v>12714</v>
      </c>
      <c r="AF291" s="11">
        <f t="shared" si="357"/>
        <v>0</v>
      </c>
      <c r="AG291" s="11">
        <f t="shared" si="357"/>
        <v>0</v>
      </c>
      <c r="AH291" s="11">
        <f t="shared" si="357"/>
        <v>0</v>
      </c>
      <c r="AI291" s="11">
        <f t="shared" si="357"/>
        <v>0</v>
      </c>
      <c r="AJ291" s="11">
        <f t="shared" si="357"/>
        <v>0</v>
      </c>
      <c r="AK291" s="11">
        <f t="shared" si="357"/>
        <v>12714</v>
      </c>
      <c r="AL291" s="11">
        <f t="shared" si="357"/>
        <v>0</v>
      </c>
    </row>
    <row r="292" spans="1:38" ht="33" hidden="1">
      <c r="A292" s="25" t="s">
        <v>36</v>
      </c>
      <c r="B292" s="26">
        <v>906</v>
      </c>
      <c r="C292" s="26" t="s">
        <v>79</v>
      </c>
      <c r="D292" s="26" t="s">
        <v>117</v>
      </c>
      <c r="E292" s="26" t="s">
        <v>123</v>
      </c>
      <c r="F292" s="26" t="s">
        <v>37</v>
      </c>
      <c r="G292" s="9">
        <f>10874+1840</f>
        <v>12714</v>
      </c>
      <c r="H292" s="10"/>
      <c r="I292" s="84"/>
      <c r="J292" s="84"/>
      <c r="K292" s="84"/>
      <c r="L292" s="84"/>
      <c r="M292" s="9">
        <f>G292+I292+J292+K292+L292</f>
        <v>12714</v>
      </c>
      <c r="N292" s="9">
        <f>H292+L292</f>
        <v>0</v>
      </c>
      <c r="O292" s="85"/>
      <c r="P292" s="85"/>
      <c r="Q292" s="85"/>
      <c r="R292" s="85"/>
      <c r="S292" s="9">
        <f>M292+O292+P292+Q292+R292</f>
        <v>12714</v>
      </c>
      <c r="T292" s="9">
        <f>N292+R292</f>
        <v>0</v>
      </c>
      <c r="U292" s="85"/>
      <c r="V292" s="85"/>
      <c r="W292" s="85"/>
      <c r="X292" s="85"/>
      <c r="Y292" s="9">
        <f>S292+U292+V292+W292+X292</f>
        <v>12714</v>
      </c>
      <c r="Z292" s="9">
        <f>T292+X292</f>
        <v>0</v>
      </c>
      <c r="AA292" s="85"/>
      <c r="AB292" s="85"/>
      <c r="AC292" s="85"/>
      <c r="AD292" s="85"/>
      <c r="AE292" s="9">
        <f>Y292+AA292+AB292+AC292+AD292</f>
        <v>12714</v>
      </c>
      <c r="AF292" s="9">
        <f>Z292+AD292</f>
        <v>0</v>
      </c>
      <c r="AG292" s="85"/>
      <c r="AH292" s="85"/>
      <c r="AI292" s="85"/>
      <c r="AJ292" s="85"/>
      <c r="AK292" s="9">
        <f>AE292+AG292+AH292+AI292+AJ292</f>
        <v>12714</v>
      </c>
      <c r="AL292" s="9">
        <f>AF292+AJ292</f>
        <v>0</v>
      </c>
    </row>
    <row r="293" spans="1:38" ht="20.100000000000001" hidden="1" customHeight="1">
      <c r="A293" s="28" t="s">
        <v>65</v>
      </c>
      <c r="B293" s="26">
        <v>906</v>
      </c>
      <c r="C293" s="26" t="s">
        <v>79</v>
      </c>
      <c r="D293" s="26" t="s">
        <v>117</v>
      </c>
      <c r="E293" s="26" t="s">
        <v>123</v>
      </c>
      <c r="F293" s="26" t="s">
        <v>66</v>
      </c>
      <c r="G293" s="9">
        <f>G295+G294</f>
        <v>423</v>
      </c>
      <c r="H293" s="9">
        <f t="shared" ref="H293:N293" si="358">H295+H294</f>
        <v>0</v>
      </c>
      <c r="I293" s="9">
        <f t="shared" si="358"/>
        <v>0</v>
      </c>
      <c r="J293" s="9">
        <f t="shared" si="358"/>
        <v>0</v>
      </c>
      <c r="K293" s="9">
        <f t="shared" si="358"/>
        <v>0</v>
      </c>
      <c r="L293" s="9">
        <f t="shared" si="358"/>
        <v>0</v>
      </c>
      <c r="M293" s="9">
        <f t="shared" si="358"/>
        <v>423</v>
      </c>
      <c r="N293" s="9">
        <f t="shared" si="358"/>
        <v>0</v>
      </c>
      <c r="O293" s="9">
        <f t="shared" ref="O293:T293" si="359">O295+O294</f>
        <v>0</v>
      </c>
      <c r="P293" s="9">
        <f t="shared" si="359"/>
        <v>0</v>
      </c>
      <c r="Q293" s="9">
        <f t="shared" si="359"/>
        <v>0</v>
      </c>
      <c r="R293" s="9">
        <f t="shared" si="359"/>
        <v>0</v>
      </c>
      <c r="S293" s="9">
        <f t="shared" si="359"/>
        <v>423</v>
      </c>
      <c r="T293" s="9">
        <f t="shared" si="359"/>
        <v>0</v>
      </c>
      <c r="U293" s="9">
        <f t="shared" ref="U293:Z293" si="360">U295+U294</f>
        <v>0</v>
      </c>
      <c r="V293" s="9">
        <f t="shared" si="360"/>
        <v>0</v>
      </c>
      <c r="W293" s="9">
        <f t="shared" si="360"/>
        <v>0</v>
      </c>
      <c r="X293" s="9">
        <f t="shared" si="360"/>
        <v>0</v>
      </c>
      <c r="Y293" s="9">
        <f t="shared" si="360"/>
        <v>423</v>
      </c>
      <c r="Z293" s="9">
        <f t="shared" si="360"/>
        <v>0</v>
      </c>
      <c r="AA293" s="9">
        <f t="shared" ref="AA293:AF293" si="361">AA295+AA294</f>
        <v>0</v>
      </c>
      <c r="AB293" s="9">
        <f t="shared" si="361"/>
        <v>0</v>
      </c>
      <c r="AC293" s="9">
        <f t="shared" si="361"/>
        <v>0</v>
      </c>
      <c r="AD293" s="9">
        <f t="shared" si="361"/>
        <v>0</v>
      </c>
      <c r="AE293" s="9">
        <f t="shared" si="361"/>
        <v>423</v>
      </c>
      <c r="AF293" s="9">
        <f t="shared" si="361"/>
        <v>0</v>
      </c>
      <c r="AG293" s="9">
        <f t="shared" ref="AG293:AL293" si="362">AG295+AG294</f>
        <v>0</v>
      </c>
      <c r="AH293" s="9">
        <f t="shared" si="362"/>
        <v>0</v>
      </c>
      <c r="AI293" s="9">
        <f t="shared" si="362"/>
        <v>0</v>
      </c>
      <c r="AJ293" s="9">
        <f t="shared" si="362"/>
        <v>0</v>
      </c>
      <c r="AK293" s="9">
        <f t="shared" si="362"/>
        <v>423</v>
      </c>
      <c r="AL293" s="9">
        <f t="shared" si="362"/>
        <v>0</v>
      </c>
    </row>
    <row r="294" spans="1:38" ht="20.100000000000001" hidden="1" customHeight="1">
      <c r="A294" s="28" t="s">
        <v>154</v>
      </c>
      <c r="B294" s="26">
        <v>906</v>
      </c>
      <c r="C294" s="26" t="s">
        <v>79</v>
      </c>
      <c r="D294" s="26" t="s">
        <v>117</v>
      </c>
      <c r="E294" s="26" t="s">
        <v>123</v>
      </c>
      <c r="F294" s="26" t="s">
        <v>615</v>
      </c>
      <c r="G294" s="9"/>
      <c r="H294" s="9"/>
      <c r="I294" s="84"/>
      <c r="J294" s="84"/>
      <c r="K294" s="84"/>
      <c r="L294" s="84"/>
      <c r="M294" s="84"/>
      <c r="N294" s="84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85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</row>
    <row r="295" spans="1:38" ht="20.100000000000001" hidden="1" customHeight="1">
      <c r="A295" s="28" t="s">
        <v>67</v>
      </c>
      <c r="B295" s="26">
        <v>906</v>
      </c>
      <c r="C295" s="26" t="s">
        <v>79</v>
      </c>
      <c r="D295" s="26" t="s">
        <v>117</v>
      </c>
      <c r="E295" s="26" t="s">
        <v>123</v>
      </c>
      <c r="F295" s="26" t="s">
        <v>68</v>
      </c>
      <c r="G295" s="9">
        <v>423</v>
      </c>
      <c r="H295" s="9"/>
      <c r="I295" s="84"/>
      <c r="J295" s="84"/>
      <c r="K295" s="84"/>
      <c r="L295" s="84"/>
      <c r="M295" s="9">
        <f>G295+I295+J295+K295+L295</f>
        <v>423</v>
      </c>
      <c r="N295" s="9">
        <f>H295+L295</f>
        <v>0</v>
      </c>
      <c r="O295" s="85"/>
      <c r="P295" s="85"/>
      <c r="Q295" s="85"/>
      <c r="R295" s="85"/>
      <c r="S295" s="9">
        <f>M295+O295+P295+Q295+R295</f>
        <v>423</v>
      </c>
      <c r="T295" s="9">
        <f>N295+R295</f>
        <v>0</v>
      </c>
      <c r="U295" s="85"/>
      <c r="V295" s="85"/>
      <c r="W295" s="85"/>
      <c r="X295" s="85"/>
      <c r="Y295" s="9">
        <f>S295+U295+V295+W295+X295</f>
        <v>423</v>
      </c>
      <c r="Z295" s="9">
        <f>T295+X295</f>
        <v>0</v>
      </c>
      <c r="AA295" s="85"/>
      <c r="AB295" s="85"/>
      <c r="AC295" s="85"/>
      <c r="AD295" s="85"/>
      <c r="AE295" s="9">
        <f>Y295+AA295+AB295+AC295+AD295</f>
        <v>423</v>
      </c>
      <c r="AF295" s="9">
        <f>Z295+AD295</f>
        <v>0</v>
      </c>
      <c r="AG295" s="85"/>
      <c r="AH295" s="85"/>
      <c r="AI295" s="85"/>
      <c r="AJ295" s="85"/>
      <c r="AK295" s="9">
        <f>AE295+AG295+AH295+AI295+AJ295</f>
        <v>423</v>
      </c>
      <c r="AL295" s="9">
        <f>AF295+AJ295</f>
        <v>0</v>
      </c>
    </row>
    <row r="296" spans="1:38" hidden="1">
      <c r="A296" s="25"/>
      <c r="B296" s="26"/>
      <c r="C296" s="26"/>
      <c r="D296" s="26"/>
      <c r="E296" s="26"/>
      <c r="F296" s="26"/>
      <c r="G296" s="9"/>
      <c r="H296" s="10"/>
      <c r="I296" s="84"/>
      <c r="J296" s="84"/>
      <c r="K296" s="84"/>
      <c r="L296" s="84"/>
      <c r="M296" s="84"/>
      <c r="N296" s="84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85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</row>
    <row r="297" spans="1:38" ht="18.75" hidden="1">
      <c r="A297" s="23" t="s">
        <v>124</v>
      </c>
      <c r="B297" s="24">
        <v>906</v>
      </c>
      <c r="C297" s="24" t="s">
        <v>79</v>
      </c>
      <c r="D297" s="24" t="s">
        <v>32</v>
      </c>
      <c r="E297" s="24"/>
      <c r="F297" s="24"/>
      <c r="G297" s="15">
        <f t="shared" ref="G297:V301" si="363">G298</f>
        <v>950</v>
      </c>
      <c r="H297" s="15">
        <f t="shared" si="363"/>
        <v>0</v>
      </c>
      <c r="I297" s="15">
        <f t="shared" si="363"/>
        <v>0</v>
      </c>
      <c r="J297" s="15">
        <f t="shared" si="363"/>
        <v>0</v>
      </c>
      <c r="K297" s="15">
        <f t="shared" si="363"/>
        <v>0</v>
      </c>
      <c r="L297" s="15">
        <f t="shared" si="363"/>
        <v>0</v>
      </c>
      <c r="M297" s="15">
        <f t="shared" si="363"/>
        <v>950</v>
      </c>
      <c r="N297" s="15">
        <f t="shared" si="363"/>
        <v>0</v>
      </c>
      <c r="O297" s="15">
        <f t="shared" si="363"/>
        <v>0</v>
      </c>
      <c r="P297" s="15">
        <f t="shared" si="363"/>
        <v>0</v>
      </c>
      <c r="Q297" s="15">
        <f t="shared" si="363"/>
        <v>0</v>
      </c>
      <c r="R297" s="15">
        <f t="shared" si="363"/>
        <v>0</v>
      </c>
      <c r="S297" s="15">
        <f t="shared" si="363"/>
        <v>950</v>
      </c>
      <c r="T297" s="15">
        <f t="shared" si="363"/>
        <v>0</v>
      </c>
      <c r="U297" s="15">
        <f t="shared" si="363"/>
        <v>0</v>
      </c>
      <c r="V297" s="15">
        <f t="shared" si="363"/>
        <v>0</v>
      </c>
      <c r="W297" s="15">
        <f t="shared" ref="U297:AJ301" si="364">W298</f>
        <v>0</v>
      </c>
      <c r="X297" s="15">
        <f t="shared" si="364"/>
        <v>0</v>
      </c>
      <c r="Y297" s="15">
        <f t="shared" si="364"/>
        <v>950</v>
      </c>
      <c r="Z297" s="15">
        <f t="shared" si="364"/>
        <v>0</v>
      </c>
      <c r="AA297" s="15">
        <f t="shared" si="364"/>
        <v>0</v>
      </c>
      <c r="AB297" s="15">
        <f t="shared" si="364"/>
        <v>0</v>
      </c>
      <c r="AC297" s="15">
        <f t="shared" si="364"/>
        <v>0</v>
      </c>
      <c r="AD297" s="15">
        <f t="shared" si="364"/>
        <v>0</v>
      </c>
      <c r="AE297" s="15">
        <f t="shared" si="364"/>
        <v>950</v>
      </c>
      <c r="AF297" s="15">
        <f t="shared" si="364"/>
        <v>0</v>
      </c>
      <c r="AG297" s="15">
        <f t="shared" si="364"/>
        <v>0</v>
      </c>
      <c r="AH297" s="15">
        <f t="shared" si="364"/>
        <v>0</v>
      </c>
      <c r="AI297" s="15">
        <f t="shared" si="364"/>
        <v>0</v>
      </c>
      <c r="AJ297" s="15">
        <f t="shared" si="364"/>
        <v>0</v>
      </c>
      <c r="AK297" s="15">
        <f t="shared" ref="AG297:AL301" si="365">AK298</f>
        <v>950</v>
      </c>
      <c r="AL297" s="15">
        <f t="shared" si="365"/>
        <v>0</v>
      </c>
    </row>
    <row r="298" spans="1:38" ht="66" hidden="1">
      <c r="A298" s="43" t="s">
        <v>536</v>
      </c>
      <c r="B298" s="26">
        <v>906</v>
      </c>
      <c r="C298" s="26" t="s">
        <v>79</v>
      </c>
      <c r="D298" s="26" t="s">
        <v>32</v>
      </c>
      <c r="E298" s="26" t="s">
        <v>125</v>
      </c>
      <c r="F298" s="26"/>
      <c r="G298" s="9">
        <f t="shared" si="363"/>
        <v>950</v>
      </c>
      <c r="H298" s="9">
        <f t="shared" si="363"/>
        <v>0</v>
      </c>
      <c r="I298" s="9">
        <f t="shared" si="363"/>
        <v>0</v>
      </c>
      <c r="J298" s="9">
        <f t="shared" si="363"/>
        <v>0</v>
      </c>
      <c r="K298" s="9">
        <f t="shared" si="363"/>
        <v>0</v>
      </c>
      <c r="L298" s="9">
        <f t="shared" si="363"/>
        <v>0</v>
      </c>
      <c r="M298" s="9">
        <f t="shared" si="363"/>
        <v>950</v>
      </c>
      <c r="N298" s="9">
        <f t="shared" si="363"/>
        <v>0</v>
      </c>
      <c r="O298" s="9">
        <f t="shared" si="363"/>
        <v>0</v>
      </c>
      <c r="P298" s="9">
        <f t="shared" si="363"/>
        <v>0</v>
      </c>
      <c r="Q298" s="9">
        <f t="shared" si="363"/>
        <v>0</v>
      </c>
      <c r="R298" s="9">
        <f t="shared" si="363"/>
        <v>0</v>
      </c>
      <c r="S298" s="9">
        <f t="shared" si="363"/>
        <v>950</v>
      </c>
      <c r="T298" s="9">
        <f t="shared" si="363"/>
        <v>0</v>
      </c>
      <c r="U298" s="9">
        <f t="shared" si="364"/>
        <v>0</v>
      </c>
      <c r="V298" s="9">
        <f t="shared" si="364"/>
        <v>0</v>
      </c>
      <c r="W298" s="9">
        <f t="shared" si="364"/>
        <v>0</v>
      </c>
      <c r="X298" s="9">
        <f t="shared" si="364"/>
        <v>0</v>
      </c>
      <c r="Y298" s="9">
        <f t="shared" si="364"/>
        <v>950</v>
      </c>
      <c r="Z298" s="9">
        <f t="shared" si="364"/>
        <v>0</v>
      </c>
      <c r="AA298" s="9">
        <f t="shared" si="364"/>
        <v>0</v>
      </c>
      <c r="AB298" s="9">
        <f t="shared" si="364"/>
        <v>0</v>
      </c>
      <c r="AC298" s="9">
        <f t="shared" si="364"/>
        <v>0</v>
      </c>
      <c r="AD298" s="9">
        <f t="shared" si="364"/>
        <v>0</v>
      </c>
      <c r="AE298" s="9">
        <f t="shared" si="364"/>
        <v>950</v>
      </c>
      <c r="AF298" s="9">
        <f t="shared" si="364"/>
        <v>0</v>
      </c>
      <c r="AG298" s="9">
        <f t="shared" si="365"/>
        <v>0</v>
      </c>
      <c r="AH298" s="9">
        <f t="shared" si="365"/>
        <v>0</v>
      </c>
      <c r="AI298" s="9">
        <f t="shared" si="365"/>
        <v>0</v>
      </c>
      <c r="AJ298" s="9">
        <f t="shared" si="365"/>
        <v>0</v>
      </c>
      <c r="AK298" s="9">
        <f t="shared" si="365"/>
        <v>950</v>
      </c>
      <c r="AL298" s="9">
        <f t="shared" si="365"/>
        <v>0</v>
      </c>
    </row>
    <row r="299" spans="1:38" ht="20.100000000000001" hidden="1" customHeight="1">
      <c r="A299" s="28" t="s">
        <v>126</v>
      </c>
      <c r="B299" s="26">
        <f>B298</f>
        <v>906</v>
      </c>
      <c r="C299" s="26" t="s">
        <v>79</v>
      </c>
      <c r="D299" s="26" t="s">
        <v>32</v>
      </c>
      <c r="E299" s="26" t="s">
        <v>127</v>
      </c>
      <c r="F299" s="26"/>
      <c r="G299" s="9">
        <f t="shared" si="363"/>
        <v>950</v>
      </c>
      <c r="H299" s="9">
        <f t="shared" si="363"/>
        <v>0</v>
      </c>
      <c r="I299" s="9">
        <f t="shared" si="363"/>
        <v>0</v>
      </c>
      <c r="J299" s="9">
        <f t="shared" si="363"/>
        <v>0</v>
      </c>
      <c r="K299" s="9">
        <f t="shared" si="363"/>
        <v>0</v>
      </c>
      <c r="L299" s="9">
        <f t="shared" si="363"/>
        <v>0</v>
      </c>
      <c r="M299" s="9">
        <f t="shared" si="363"/>
        <v>950</v>
      </c>
      <c r="N299" s="9">
        <f t="shared" si="363"/>
        <v>0</v>
      </c>
      <c r="O299" s="9">
        <f t="shared" si="363"/>
        <v>0</v>
      </c>
      <c r="P299" s="9">
        <f t="shared" si="363"/>
        <v>0</v>
      </c>
      <c r="Q299" s="9">
        <f t="shared" si="363"/>
        <v>0</v>
      </c>
      <c r="R299" s="9">
        <f t="shared" si="363"/>
        <v>0</v>
      </c>
      <c r="S299" s="9">
        <f t="shared" si="363"/>
        <v>950</v>
      </c>
      <c r="T299" s="9">
        <f t="shared" si="363"/>
        <v>0</v>
      </c>
      <c r="U299" s="9">
        <f t="shared" si="364"/>
        <v>0</v>
      </c>
      <c r="V299" s="9">
        <f t="shared" si="364"/>
        <v>0</v>
      </c>
      <c r="W299" s="9">
        <f t="shared" si="364"/>
        <v>0</v>
      </c>
      <c r="X299" s="9">
        <f t="shared" si="364"/>
        <v>0</v>
      </c>
      <c r="Y299" s="9">
        <f t="shared" si="364"/>
        <v>950</v>
      </c>
      <c r="Z299" s="9">
        <f t="shared" si="364"/>
        <v>0</v>
      </c>
      <c r="AA299" s="9">
        <f t="shared" si="364"/>
        <v>0</v>
      </c>
      <c r="AB299" s="9">
        <f t="shared" si="364"/>
        <v>0</v>
      </c>
      <c r="AC299" s="9">
        <f t="shared" si="364"/>
        <v>0</v>
      </c>
      <c r="AD299" s="9">
        <f t="shared" si="364"/>
        <v>0</v>
      </c>
      <c r="AE299" s="9">
        <f t="shared" si="364"/>
        <v>950</v>
      </c>
      <c r="AF299" s="9">
        <f t="shared" si="364"/>
        <v>0</v>
      </c>
      <c r="AG299" s="9">
        <f t="shared" si="365"/>
        <v>0</v>
      </c>
      <c r="AH299" s="9">
        <f t="shared" si="365"/>
        <v>0</v>
      </c>
      <c r="AI299" s="9">
        <f t="shared" si="365"/>
        <v>0</v>
      </c>
      <c r="AJ299" s="9">
        <f t="shared" si="365"/>
        <v>0</v>
      </c>
      <c r="AK299" s="9">
        <f t="shared" si="365"/>
        <v>950</v>
      </c>
      <c r="AL299" s="9">
        <f t="shared" si="365"/>
        <v>0</v>
      </c>
    </row>
    <row r="300" spans="1:38" ht="99" hidden="1">
      <c r="A300" s="44" t="s">
        <v>128</v>
      </c>
      <c r="B300" s="26">
        <f>B299</f>
        <v>906</v>
      </c>
      <c r="C300" s="26" t="s">
        <v>79</v>
      </c>
      <c r="D300" s="26" t="s">
        <v>32</v>
      </c>
      <c r="E300" s="26" t="s">
        <v>129</v>
      </c>
      <c r="F300" s="26"/>
      <c r="G300" s="9">
        <f t="shared" si="363"/>
        <v>950</v>
      </c>
      <c r="H300" s="9">
        <f t="shared" si="363"/>
        <v>0</v>
      </c>
      <c r="I300" s="9">
        <f t="shared" si="363"/>
        <v>0</v>
      </c>
      <c r="J300" s="9">
        <f t="shared" si="363"/>
        <v>0</v>
      </c>
      <c r="K300" s="9">
        <f t="shared" si="363"/>
        <v>0</v>
      </c>
      <c r="L300" s="9">
        <f t="shared" si="363"/>
        <v>0</v>
      </c>
      <c r="M300" s="9">
        <f t="shared" si="363"/>
        <v>950</v>
      </c>
      <c r="N300" s="9">
        <f t="shared" si="363"/>
        <v>0</v>
      </c>
      <c r="O300" s="9">
        <f t="shared" si="363"/>
        <v>0</v>
      </c>
      <c r="P300" s="9">
        <f t="shared" si="363"/>
        <v>0</v>
      </c>
      <c r="Q300" s="9">
        <f t="shared" si="363"/>
        <v>0</v>
      </c>
      <c r="R300" s="9">
        <f t="shared" si="363"/>
        <v>0</v>
      </c>
      <c r="S300" s="9">
        <f t="shared" si="363"/>
        <v>950</v>
      </c>
      <c r="T300" s="9">
        <f t="shared" si="363"/>
        <v>0</v>
      </c>
      <c r="U300" s="9">
        <f t="shared" si="364"/>
        <v>0</v>
      </c>
      <c r="V300" s="9">
        <f t="shared" si="364"/>
        <v>0</v>
      </c>
      <c r="W300" s="9">
        <f t="shared" si="364"/>
        <v>0</v>
      </c>
      <c r="X300" s="9">
        <f t="shared" si="364"/>
        <v>0</v>
      </c>
      <c r="Y300" s="9">
        <f t="shared" si="364"/>
        <v>950</v>
      </c>
      <c r="Z300" s="9">
        <f t="shared" si="364"/>
        <v>0</v>
      </c>
      <c r="AA300" s="9">
        <f t="shared" si="364"/>
        <v>0</v>
      </c>
      <c r="AB300" s="9">
        <f t="shared" si="364"/>
        <v>0</v>
      </c>
      <c r="AC300" s="9">
        <f t="shared" si="364"/>
        <v>0</v>
      </c>
      <c r="AD300" s="9">
        <f t="shared" si="364"/>
        <v>0</v>
      </c>
      <c r="AE300" s="9">
        <f t="shared" si="364"/>
        <v>950</v>
      </c>
      <c r="AF300" s="9">
        <f t="shared" si="364"/>
        <v>0</v>
      </c>
      <c r="AG300" s="9">
        <f t="shared" si="365"/>
        <v>0</v>
      </c>
      <c r="AH300" s="9">
        <f t="shared" si="365"/>
        <v>0</v>
      </c>
      <c r="AI300" s="9">
        <f t="shared" si="365"/>
        <v>0</v>
      </c>
      <c r="AJ300" s="9">
        <f t="shared" si="365"/>
        <v>0</v>
      </c>
      <c r="AK300" s="9">
        <f t="shared" si="365"/>
        <v>950</v>
      </c>
      <c r="AL300" s="9">
        <f t="shared" si="365"/>
        <v>0</v>
      </c>
    </row>
    <row r="301" spans="1:38" ht="33" hidden="1">
      <c r="A301" s="25" t="s">
        <v>11</v>
      </c>
      <c r="B301" s="26">
        <f>B298</f>
        <v>906</v>
      </c>
      <c r="C301" s="26" t="s">
        <v>79</v>
      </c>
      <c r="D301" s="26" t="s">
        <v>32</v>
      </c>
      <c r="E301" s="26" t="s">
        <v>129</v>
      </c>
      <c r="F301" s="26" t="s">
        <v>12</v>
      </c>
      <c r="G301" s="9">
        <f t="shared" si="363"/>
        <v>950</v>
      </c>
      <c r="H301" s="9">
        <f t="shared" si="363"/>
        <v>0</v>
      </c>
      <c r="I301" s="9">
        <f t="shared" si="363"/>
        <v>0</v>
      </c>
      <c r="J301" s="9">
        <f t="shared" si="363"/>
        <v>0</v>
      </c>
      <c r="K301" s="9">
        <f t="shared" si="363"/>
        <v>0</v>
      </c>
      <c r="L301" s="9">
        <f t="shared" si="363"/>
        <v>0</v>
      </c>
      <c r="M301" s="9">
        <f t="shared" si="363"/>
        <v>950</v>
      </c>
      <c r="N301" s="9">
        <f t="shared" si="363"/>
        <v>0</v>
      </c>
      <c r="O301" s="9">
        <f t="shared" si="363"/>
        <v>0</v>
      </c>
      <c r="P301" s="9">
        <f t="shared" si="363"/>
        <v>0</v>
      </c>
      <c r="Q301" s="9">
        <f t="shared" si="363"/>
        <v>0</v>
      </c>
      <c r="R301" s="9">
        <f t="shared" si="363"/>
        <v>0</v>
      </c>
      <c r="S301" s="9">
        <f t="shared" si="363"/>
        <v>950</v>
      </c>
      <c r="T301" s="9">
        <f t="shared" si="363"/>
        <v>0</v>
      </c>
      <c r="U301" s="9">
        <f t="shared" si="364"/>
        <v>0</v>
      </c>
      <c r="V301" s="9">
        <f t="shared" si="364"/>
        <v>0</v>
      </c>
      <c r="W301" s="9">
        <f t="shared" si="364"/>
        <v>0</v>
      </c>
      <c r="X301" s="9">
        <f t="shared" si="364"/>
        <v>0</v>
      </c>
      <c r="Y301" s="9">
        <f t="shared" si="364"/>
        <v>950</v>
      </c>
      <c r="Z301" s="9">
        <f t="shared" si="364"/>
        <v>0</v>
      </c>
      <c r="AA301" s="9">
        <f t="shared" si="364"/>
        <v>0</v>
      </c>
      <c r="AB301" s="9">
        <f t="shared" si="364"/>
        <v>0</v>
      </c>
      <c r="AC301" s="9">
        <f t="shared" si="364"/>
        <v>0</v>
      </c>
      <c r="AD301" s="9">
        <f t="shared" si="364"/>
        <v>0</v>
      </c>
      <c r="AE301" s="9">
        <f t="shared" si="364"/>
        <v>950</v>
      </c>
      <c r="AF301" s="9">
        <f t="shared" si="364"/>
        <v>0</v>
      </c>
      <c r="AG301" s="9">
        <f t="shared" si="365"/>
        <v>0</v>
      </c>
      <c r="AH301" s="9">
        <f t="shared" si="365"/>
        <v>0</v>
      </c>
      <c r="AI301" s="9">
        <f t="shared" si="365"/>
        <v>0</v>
      </c>
      <c r="AJ301" s="9">
        <f t="shared" si="365"/>
        <v>0</v>
      </c>
      <c r="AK301" s="9">
        <f t="shared" si="365"/>
        <v>950</v>
      </c>
      <c r="AL301" s="9">
        <f t="shared" si="365"/>
        <v>0</v>
      </c>
    </row>
    <row r="302" spans="1:38" ht="33" hidden="1">
      <c r="A302" s="25" t="s">
        <v>130</v>
      </c>
      <c r="B302" s="26">
        <f>B301</f>
        <v>906</v>
      </c>
      <c r="C302" s="26" t="s">
        <v>79</v>
      </c>
      <c r="D302" s="26" t="s">
        <v>32</v>
      </c>
      <c r="E302" s="26" t="s">
        <v>129</v>
      </c>
      <c r="F302" s="26" t="s">
        <v>131</v>
      </c>
      <c r="G302" s="9">
        <v>950</v>
      </c>
      <c r="H302" s="10"/>
      <c r="I302" s="84"/>
      <c r="J302" s="84"/>
      <c r="K302" s="84"/>
      <c r="L302" s="84"/>
      <c r="M302" s="9">
        <f>G302+I302+J302+K302+L302</f>
        <v>950</v>
      </c>
      <c r="N302" s="9">
        <f>H302+L302</f>
        <v>0</v>
      </c>
      <c r="O302" s="85"/>
      <c r="P302" s="85"/>
      <c r="Q302" s="85"/>
      <c r="R302" s="85"/>
      <c r="S302" s="9">
        <f>M302+O302+P302+Q302+R302</f>
        <v>950</v>
      </c>
      <c r="T302" s="9">
        <f>N302+R302</f>
        <v>0</v>
      </c>
      <c r="U302" s="85"/>
      <c r="V302" s="85"/>
      <c r="W302" s="85"/>
      <c r="X302" s="85"/>
      <c r="Y302" s="9">
        <f>S302+U302+V302+W302+X302</f>
        <v>950</v>
      </c>
      <c r="Z302" s="9">
        <f>T302+X302</f>
        <v>0</v>
      </c>
      <c r="AA302" s="85"/>
      <c r="AB302" s="85"/>
      <c r="AC302" s="85"/>
      <c r="AD302" s="85"/>
      <c r="AE302" s="9">
        <f>Y302+AA302+AB302+AC302+AD302</f>
        <v>950</v>
      </c>
      <c r="AF302" s="9">
        <f>Z302+AD302</f>
        <v>0</v>
      </c>
      <c r="AG302" s="85"/>
      <c r="AH302" s="85"/>
      <c r="AI302" s="85"/>
      <c r="AJ302" s="85"/>
      <c r="AK302" s="9">
        <f>AE302+AG302+AH302+AI302+AJ302</f>
        <v>950</v>
      </c>
      <c r="AL302" s="9">
        <f>AF302+AJ302</f>
        <v>0</v>
      </c>
    </row>
    <row r="303" spans="1:38" hidden="1">
      <c r="A303" s="25"/>
      <c r="B303" s="26"/>
      <c r="C303" s="26"/>
      <c r="D303" s="26"/>
      <c r="E303" s="26"/>
      <c r="F303" s="26"/>
      <c r="G303" s="9"/>
      <c r="H303" s="10"/>
      <c r="I303" s="84"/>
      <c r="J303" s="84"/>
      <c r="K303" s="84"/>
      <c r="L303" s="84"/>
      <c r="M303" s="84"/>
      <c r="N303" s="84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85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</row>
    <row r="304" spans="1:38" ht="37.5" hidden="1">
      <c r="A304" s="23" t="s">
        <v>132</v>
      </c>
      <c r="B304" s="24">
        <v>906</v>
      </c>
      <c r="C304" s="24" t="s">
        <v>79</v>
      </c>
      <c r="D304" s="24" t="s">
        <v>133</v>
      </c>
      <c r="E304" s="24"/>
      <c r="F304" s="24"/>
      <c r="G304" s="13">
        <f t="shared" ref="G304" si="366">G315+G310+G305</f>
        <v>54027</v>
      </c>
      <c r="H304" s="13">
        <f t="shared" ref="H304:N304" si="367">H315+H310+H305</f>
        <v>0</v>
      </c>
      <c r="I304" s="13">
        <f t="shared" si="367"/>
        <v>0</v>
      </c>
      <c r="J304" s="13">
        <f t="shared" si="367"/>
        <v>0</v>
      </c>
      <c r="K304" s="13">
        <f t="shared" si="367"/>
        <v>0</v>
      </c>
      <c r="L304" s="13">
        <f t="shared" si="367"/>
        <v>0</v>
      </c>
      <c r="M304" s="13">
        <f t="shared" si="367"/>
        <v>54027</v>
      </c>
      <c r="N304" s="13">
        <f t="shared" si="367"/>
        <v>0</v>
      </c>
      <c r="O304" s="13">
        <f t="shared" ref="O304:T304" si="368">O315+O310+O305</f>
        <v>0</v>
      </c>
      <c r="P304" s="13">
        <f t="shared" si="368"/>
        <v>0</v>
      </c>
      <c r="Q304" s="13">
        <f t="shared" si="368"/>
        <v>0</v>
      </c>
      <c r="R304" s="13">
        <f t="shared" si="368"/>
        <v>0</v>
      </c>
      <c r="S304" s="13">
        <f t="shared" si="368"/>
        <v>54027</v>
      </c>
      <c r="T304" s="13">
        <f t="shared" si="368"/>
        <v>0</v>
      </c>
      <c r="U304" s="13">
        <f>U315+U310+U305+U336</f>
        <v>0</v>
      </c>
      <c r="V304" s="13">
        <f t="shared" ref="V304:Z304" si="369">V315+V310+V305+V336</f>
        <v>0</v>
      </c>
      <c r="W304" s="13">
        <f t="shared" si="369"/>
        <v>0</v>
      </c>
      <c r="X304" s="13">
        <f t="shared" si="369"/>
        <v>1118</v>
      </c>
      <c r="Y304" s="13">
        <f t="shared" si="369"/>
        <v>55145</v>
      </c>
      <c r="Z304" s="13">
        <f t="shared" si="369"/>
        <v>1118</v>
      </c>
      <c r="AA304" s="13">
        <f>AA315+AA310+AA305+AA336</f>
        <v>0</v>
      </c>
      <c r="AB304" s="13">
        <f t="shared" ref="AB304:AF304" si="370">AB315+AB310+AB305+AB336</f>
        <v>0</v>
      </c>
      <c r="AC304" s="13">
        <f t="shared" si="370"/>
        <v>0</v>
      </c>
      <c r="AD304" s="13">
        <f t="shared" si="370"/>
        <v>0</v>
      </c>
      <c r="AE304" s="13">
        <f t="shared" si="370"/>
        <v>55145</v>
      </c>
      <c r="AF304" s="13">
        <f t="shared" si="370"/>
        <v>1118</v>
      </c>
      <c r="AG304" s="13">
        <f>AG315+AG310+AG305+AG336</f>
        <v>0</v>
      </c>
      <c r="AH304" s="13">
        <f t="shared" ref="AH304:AL304" si="371">AH315+AH310+AH305+AH336</f>
        <v>0</v>
      </c>
      <c r="AI304" s="13">
        <f t="shared" si="371"/>
        <v>0</v>
      </c>
      <c r="AJ304" s="13">
        <f t="shared" si="371"/>
        <v>0</v>
      </c>
      <c r="AK304" s="13">
        <f t="shared" si="371"/>
        <v>55145</v>
      </c>
      <c r="AL304" s="13">
        <f t="shared" si="371"/>
        <v>1118</v>
      </c>
    </row>
    <row r="305" spans="1:38" ht="34.5" hidden="1">
      <c r="A305" s="25" t="s">
        <v>708</v>
      </c>
      <c r="B305" s="26">
        <v>906</v>
      </c>
      <c r="C305" s="26" t="s">
        <v>79</v>
      </c>
      <c r="D305" s="26" t="s">
        <v>133</v>
      </c>
      <c r="E305" s="26" t="s">
        <v>413</v>
      </c>
      <c r="F305" s="26"/>
      <c r="G305" s="11">
        <f t="shared" ref="G305:V308" si="372">G306</f>
        <v>242</v>
      </c>
      <c r="H305" s="11">
        <f t="shared" si="372"/>
        <v>0</v>
      </c>
      <c r="I305" s="11">
        <f t="shared" si="372"/>
        <v>0</v>
      </c>
      <c r="J305" s="11">
        <f t="shared" si="372"/>
        <v>0</v>
      </c>
      <c r="K305" s="11">
        <f t="shared" si="372"/>
        <v>0</v>
      </c>
      <c r="L305" s="11">
        <f t="shared" si="372"/>
        <v>0</v>
      </c>
      <c r="M305" s="11">
        <f t="shared" si="372"/>
        <v>242</v>
      </c>
      <c r="N305" s="11">
        <f t="shared" si="372"/>
        <v>0</v>
      </c>
      <c r="O305" s="11">
        <f t="shared" si="372"/>
        <v>0</v>
      </c>
      <c r="P305" s="11">
        <f t="shared" si="372"/>
        <v>0</v>
      </c>
      <c r="Q305" s="11">
        <f t="shared" si="372"/>
        <v>0</v>
      </c>
      <c r="R305" s="11">
        <f t="shared" si="372"/>
        <v>0</v>
      </c>
      <c r="S305" s="11">
        <f t="shared" si="372"/>
        <v>242</v>
      </c>
      <c r="T305" s="11">
        <f t="shared" si="372"/>
        <v>0</v>
      </c>
      <c r="U305" s="11">
        <f t="shared" si="372"/>
        <v>0</v>
      </c>
      <c r="V305" s="11">
        <f t="shared" si="372"/>
        <v>0</v>
      </c>
      <c r="W305" s="11">
        <f t="shared" ref="U305:AJ308" si="373">W306</f>
        <v>0</v>
      </c>
      <c r="X305" s="11">
        <f t="shared" si="373"/>
        <v>0</v>
      </c>
      <c r="Y305" s="11">
        <f t="shared" si="373"/>
        <v>242</v>
      </c>
      <c r="Z305" s="11">
        <f t="shared" si="373"/>
        <v>0</v>
      </c>
      <c r="AA305" s="11">
        <f t="shared" si="373"/>
        <v>0</v>
      </c>
      <c r="AB305" s="11">
        <f t="shared" si="373"/>
        <v>0</v>
      </c>
      <c r="AC305" s="11">
        <f t="shared" si="373"/>
        <v>0</v>
      </c>
      <c r="AD305" s="11">
        <f t="shared" si="373"/>
        <v>0</v>
      </c>
      <c r="AE305" s="11">
        <f t="shared" si="373"/>
        <v>242</v>
      </c>
      <c r="AF305" s="11">
        <f t="shared" si="373"/>
        <v>0</v>
      </c>
      <c r="AG305" s="11">
        <f t="shared" si="373"/>
        <v>0</v>
      </c>
      <c r="AH305" s="11">
        <f t="shared" si="373"/>
        <v>0</v>
      </c>
      <c r="AI305" s="11">
        <f t="shared" si="373"/>
        <v>0</v>
      </c>
      <c r="AJ305" s="11">
        <f t="shared" si="373"/>
        <v>0</v>
      </c>
      <c r="AK305" s="11">
        <f t="shared" ref="AG305:AL308" si="374">AK306</f>
        <v>242</v>
      </c>
      <c r="AL305" s="11">
        <f t="shared" si="374"/>
        <v>0</v>
      </c>
    </row>
    <row r="306" spans="1:38" ht="20.100000000000001" hidden="1" customHeight="1">
      <c r="A306" s="28" t="s">
        <v>14</v>
      </c>
      <c r="B306" s="26">
        <v>906</v>
      </c>
      <c r="C306" s="26" t="s">
        <v>79</v>
      </c>
      <c r="D306" s="26" t="s">
        <v>133</v>
      </c>
      <c r="E306" s="26" t="s">
        <v>414</v>
      </c>
      <c r="F306" s="26"/>
      <c r="G306" s="9">
        <f t="shared" si="372"/>
        <v>242</v>
      </c>
      <c r="H306" s="9">
        <f t="shared" si="372"/>
        <v>0</v>
      </c>
      <c r="I306" s="9">
        <f t="shared" si="372"/>
        <v>0</v>
      </c>
      <c r="J306" s="9">
        <f t="shared" si="372"/>
        <v>0</v>
      </c>
      <c r="K306" s="9">
        <f t="shared" si="372"/>
        <v>0</v>
      </c>
      <c r="L306" s="9">
        <f t="shared" si="372"/>
        <v>0</v>
      </c>
      <c r="M306" s="9">
        <f t="shared" si="372"/>
        <v>242</v>
      </c>
      <c r="N306" s="9">
        <f t="shared" si="372"/>
        <v>0</v>
      </c>
      <c r="O306" s="9">
        <f t="shared" si="372"/>
        <v>0</v>
      </c>
      <c r="P306" s="9">
        <f t="shared" si="372"/>
        <v>0</v>
      </c>
      <c r="Q306" s="9">
        <f t="shared" si="372"/>
        <v>0</v>
      </c>
      <c r="R306" s="9">
        <f t="shared" si="372"/>
        <v>0</v>
      </c>
      <c r="S306" s="9">
        <f t="shared" si="372"/>
        <v>242</v>
      </c>
      <c r="T306" s="9">
        <f t="shared" si="372"/>
        <v>0</v>
      </c>
      <c r="U306" s="9">
        <f t="shared" si="373"/>
        <v>0</v>
      </c>
      <c r="V306" s="9">
        <f t="shared" si="373"/>
        <v>0</v>
      </c>
      <c r="W306" s="9">
        <f t="shared" si="373"/>
        <v>0</v>
      </c>
      <c r="X306" s="9">
        <f t="shared" si="373"/>
        <v>0</v>
      </c>
      <c r="Y306" s="9">
        <f t="shared" si="373"/>
        <v>242</v>
      </c>
      <c r="Z306" s="9">
        <f t="shared" si="373"/>
        <v>0</v>
      </c>
      <c r="AA306" s="9">
        <f t="shared" si="373"/>
        <v>0</v>
      </c>
      <c r="AB306" s="9">
        <f t="shared" si="373"/>
        <v>0</v>
      </c>
      <c r="AC306" s="9">
        <f t="shared" si="373"/>
        <v>0</v>
      </c>
      <c r="AD306" s="9">
        <f t="shared" si="373"/>
        <v>0</v>
      </c>
      <c r="AE306" s="9">
        <f t="shared" si="373"/>
        <v>242</v>
      </c>
      <c r="AF306" s="9">
        <f t="shared" si="373"/>
        <v>0</v>
      </c>
      <c r="AG306" s="9">
        <f t="shared" si="374"/>
        <v>0</v>
      </c>
      <c r="AH306" s="9">
        <f t="shared" si="374"/>
        <v>0</v>
      </c>
      <c r="AI306" s="9">
        <f t="shared" si="374"/>
        <v>0</v>
      </c>
      <c r="AJ306" s="9">
        <f t="shared" si="374"/>
        <v>0</v>
      </c>
      <c r="AK306" s="9">
        <f t="shared" si="374"/>
        <v>242</v>
      </c>
      <c r="AL306" s="9">
        <f t="shared" si="374"/>
        <v>0</v>
      </c>
    </row>
    <row r="307" spans="1:38" ht="49.5" hidden="1">
      <c r="A307" s="25" t="s">
        <v>134</v>
      </c>
      <c r="B307" s="26">
        <v>906</v>
      </c>
      <c r="C307" s="26" t="s">
        <v>79</v>
      </c>
      <c r="D307" s="26" t="s">
        <v>133</v>
      </c>
      <c r="E307" s="26" t="s">
        <v>415</v>
      </c>
      <c r="F307" s="26"/>
      <c r="G307" s="11">
        <f t="shared" si="372"/>
        <v>242</v>
      </c>
      <c r="H307" s="11">
        <f t="shared" si="372"/>
        <v>0</v>
      </c>
      <c r="I307" s="11">
        <f t="shared" si="372"/>
        <v>0</v>
      </c>
      <c r="J307" s="11">
        <f t="shared" si="372"/>
        <v>0</v>
      </c>
      <c r="K307" s="11">
        <f t="shared" si="372"/>
        <v>0</v>
      </c>
      <c r="L307" s="11">
        <f t="shared" si="372"/>
        <v>0</v>
      </c>
      <c r="M307" s="11">
        <f t="shared" si="372"/>
        <v>242</v>
      </c>
      <c r="N307" s="11">
        <f t="shared" si="372"/>
        <v>0</v>
      </c>
      <c r="O307" s="11">
        <f t="shared" si="372"/>
        <v>0</v>
      </c>
      <c r="P307" s="11">
        <f t="shared" si="372"/>
        <v>0</v>
      </c>
      <c r="Q307" s="11">
        <f t="shared" si="372"/>
        <v>0</v>
      </c>
      <c r="R307" s="11">
        <f t="shared" si="372"/>
        <v>0</v>
      </c>
      <c r="S307" s="11">
        <f t="shared" si="372"/>
        <v>242</v>
      </c>
      <c r="T307" s="11">
        <f t="shared" si="372"/>
        <v>0</v>
      </c>
      <c r="U307" s="11">
        <f t="shared" si="373"/>
        <v>0</v>
      </c>
      <c r="V307" s="11">
        <f t="shared" si="373"/>
        <v>0</v>
      </c>
      <c r="W307" s="11">
        <f t="shared" si="373"/>
        <v>0</v>
      </c>
      <c r="X307" s="11">
        <f t="shared" si="373"/>
        <v>0</v>
      </c>
      <c r="Y307" s="11">
        <f t="shared" si="373"/>
        <v>242</v>
      </c>
      <c r="Z307" s="11">
        <f t="shared" si="373"/>
        <v>0</v>
      </c>
      <c r="AA307" s="11">
        <f t="shared" si="373"/>
        <v>0</v>
      </c>
      <c r="AB307" s="11">
        <f t="shared" si="373"/>
        <v>0</v>
      </c>
      <c r="AC307" s="11">
        <f t="shared" si="373"/>
        <v>0</v>
      </c>
      <c r="AD307" s="11">
        <f t="shared" si="373"/>
        <v>0</v>
      </c>
      <c r="AE307" s="11">
        <f t="shared" si="373"/>
        <v>242</v>
      </c>
      <c r="AF307" s="11">
        <f t="shared" si="373"/>
        <v>0</v>
      </c>
      <c r="AG307" s="11">
        <f t="shared" si="374"/>
        <v>0</v>
      </c>
      <c r="AH307" s="11">
        <f t="shared" si="374"/>
        <v>0</v>
      </c>
      <c r="AI307" s="11">
        <f t="shared" si="374"/>
        <v>0</v>
      </c>
      <c r="AJ307" s="11">
        <f t="shared" si="374"/>
        <v>0</v>
      </c>
      <c r="AK307" s="11">
        <f t="shared" si="374"/>
        <v>242</v>
      </c>
      <c r="AL307" s="11">
        <f t="shared" si="374"/>
        <v>0</v>
      </c>
    </row>
    <row r="308" spans="1:38" ht="33" hidden="1">
      <c r="A308" s="25" t="s">
        <v>242</v>
      </c>
      <c r="B308" s="26">
        <v>906</v>
      </c>
      <c r="C308" s="26" t="s">
        <v>79</v>
      </c>
      <c r="D308" s="26" t="s">
        <v>133</v>
      </c>
      <c r="E308" s="26" t="s">
        <v>415</v>
      </c>
      <c r="F308" s="26" t="s">
        <v>30</v>
      </c>
      <c r="G308" s="11">
        <f t="shared" si="372"/>
        <v>242</v>
      </c>
      <c r="H308" s="11">
        <f t="shared" si="372"/>
        <v>0</v>
      </c>
      <c r="I308" s="11">
        <f t="shared" si="372"/>
        <v>0</v>
      </c>
      <c r="J308" s="11">
        <f t="shared" si="372"/>
        <v>0</v>
      </c>
      <c r="K308" s="11">
        <f t="shared" si="372"/>
        <v>0</v>
      </c>
      <c r="L308" s="11">
        <f t="shared" si="372"/>
        <v>0</v>
      </c>
      <c r="M308" s="11">
        <f t="shared" si="372"/>
        <v>242</v>
      </c>
      <c r="N308" s="11">
        <f t="shared" si="372"/>
        <v>0</v>
      </c>
      <c r="O308" s="11">
        <f t="shared" si="372"/>
        <v>0</v>
      </c>
      <c r="P308" s="11">
        <f t="shared" si="372"/>
        <v>0</v>
      </c>
      <c r="Q308" s="11">
        <f t="shared" si="372"/>
        <v>0</v>
      </c>
      <c r="R308" s="11">
        <f t="shared" si="372"/>
        <v>0</v>
      </c>
      <c r="S308" s="11">
        <f t="shared" si="372"/>
        <v>242</v>
      </c>
      <c r="T308" s="11">
        <f t="shared" si="372"/>
        <v>0</v>
      </c>
      <c r="U308" s="11">
        <f t="shared" si="373"/>
        <v>0</v>
      </c>
      <c r="V308" s="11">
        <f t="shared" si="373"/>
        <v>0</v>
      </c>
      <c r="W308" s="11">
        <f t="shared" si="373"/>
        <v>0</v>
      </c>
      <c r="X308" s="11">
        <f t="shared" si="373"/>
        <v>0</v>
      </c>
      <c r="Y308" s="11">
        <f t="shared" si="373"/>
        <v>242</v>
      </c>
      <c r="Z308" s="11">
        <f t="shared" si="373"/>
        <v>0</v>
      </c>
      <c r="AA308" s="11">
        <f t="shared" si="373"/>
        <v>0</v>
      </c>
      <c r="AB308" s="11">
        <f t="shared" si="373"/>
        <v>0</v>
      </c>
      <c r="AC308" s="11">
        <f t="shared" si="373"/>
        <v>0</v>
      </c>
      <c r="AD308" s="11">
        <f t="shared" si="373"/>
        <v>0</v>
      </c>
      <c r="AE308" s="11">
        <f t="shared" si="373"/>
        <v>242</v>
      </c>
      <c r="AF308" s="11">
        <f t="shared" si="373"/>
        <v>0</v>
      </c>
      <c r="AG308" s="11">
        <f t="shared" si="374"/>
        <v>0</v>
      </c>
      <c r="AH308" s="11">
        <f t="shared" si="374"/>
        <v>0</v>
      </c>
      <c r="AI308" s="11">
        <f t="shared" si="374"/>
        <v>0</v>
      </c>
      <c r="AJ308" s="11">
        <f t="shared" si="374"/>
        <v>0</v>
      </c>
      <c r="AK308" s="11">
        <f t="shared" si="374"/>
        <v>242</v>
      </c>
      <c r="AL308" s="11">
        <f t="shared" si="374"/>
        <v>0</v>
      </c>
    </row>
    <row r="309" spans="1:38" ht="33" hidden="1">
      <c r="A309" s="25" t="s">
        <v>36</v>
      </c>
      <c r="B309" s="26">
        <v>906</v>
      </c>
      <c r="C309" s="26" t="s">
        <v>79</v>
      </c>
      <c r="D309" s="26" t="s">
        <v>133</v>
      </c>
      <c r="E309" s="26" t="s">
        <v>415</v>
      </c>
      <c r="F309" s="26" t="s">
        <v>37</v>
      </c>
      <c r="G309" s="9">
        <v>242</v>
      </c>
      <c r="H309" s="10"/>
      <c r="I309" s="84"/>
      <c r="J309" s="84"/>
      <c r="K309" s="84"/>
      <c r="L309" s="84"/>
      <c r="M309" s="9">
        <f>G309+I309+J309+K309+L309</f>
        <v>242</v>
      </c>
      <c r="N309" s="9">
        <f>H309+L309</f>
        <v>0</v>
      </c>
      <c r="O309" s="85"/>
      <c r="P309" s="85"/>
      <c r="Q309" s="85"/>
      <c r="R309" s="85"/>
      <c r="S309" s="9">
        <f>M309+O309+P309+Q309+R309</f>
        <v>242</v>
      </c>
      <c r="T309" s="9">
        <f>N309+R309</f>
        <v>0</v>
      </c>
      <c r="U309" s="85"/>
      <c r="V309" s="85"/>
      <c r="W309" s="85"/>
      <c r="X309" s="85"/>
      <c r="Y309" s="9">
        <f>S309+U309+V309+W309+X309</f>
        <v>242</v>
      </c>
      <c r="Z309" s="9">
        <f>T309+X309</f>
        <v>0</v>
      </c>
      <c r="AA309" s="85"/>
      <c r="AB309" s="85"/>
      <c r="AC309" s="85"/>
      <c r="AD309" s="85"/>
      <c r="AE309" s="9">
        <f>Y309+AA309+AB309+AC309+AD309</f>
        <v>242</v>
      </c>
      <c r="AF309" s="9">
        <f>Z309+AD309</f>
        <v>0</v>
      </c>
      <c r="AG309" s="85"/>
      <c r="AH309" s="85"/>
      <c r="AI309" s="85"/>
      <c r="AJ309" s="85"/>
      <c r="AK309" s="9">
        <f>AE309+AG309+AH309+AI309+AJ309</f>
        <v>242</v>
      </c>
      <c r="AL309" s="9">
        <f>AF309+AJ309</f>
        <v>0</v>
      </c>
    </row>
    <row r="310" spans="1:38" ht="82.5" hidden="1">
      <c r="A310" s="25" t="s">
        <v>118</v>
      </c>
      <c r="B310" s="26">
        <v>906</v>
      </c>
      <c r="C310" s="26" t="s">
        <v>79</v>
      </c>
      <c r="D310" s="26" t="s">
        <v>133</v>
      </c>
      <c r="E310" s="26" t="s">
        <v>119</v>
      </c>
      <c r="F310" s="26"/>
      <c r="G310" s="11">
        <f t="shared" ref="G310:V313" si="375">G311</f>
        <v>25</v>
      </c>
      <c r="H310" s="11">
        <f t="shared" si="375"/>
        <v>0</v>
      </c>
      <c r="I310" s="11">
        <f t="shared" si="375"/>
        <v>0</v>
      </c>
      <c r="J310" s="11">
        <f t="shared" si="375"/>
        <v>0</v>
      </c>
      <c r="K310" s="11">
        <f t="shared" si="375"/>
        <v>0</v>
      </c>
      <c r="L310" s="11">
        <f t="shared" si="375"/>
        <v>0</v>
      </c>
      <c r="M310" s="11">
        <f t="shared" si="375"/>
        <v>25</v>
      </c>
      <c r="N310" s="11">
        <f t="shared" si="375"/>
        <v>0</v>
      </c>
      <c r="O310" s="11">
        <f t="shared" si="375"/>
        <v>0</v>
      </c>
      <c r="P310" s="11">
        <f t="shared" si="375"/>
        <v>0</v>
      </c>
      <c r="Q310" s="11">
        <f t="shared" si="375"/>
        <v>0</v>
      </c>
      <c r="R310" s="11">
        <f t="shared" si="375"/>
        <v>0</v>
      </c>
      <c r="S310" s="11">
        <f t="shared" si="375"/>
        <v>25</v>
      </c>
      <c r="T310" s="11">
        <f t="shared" si="375"/>
        <v>0</v>
      </c>
      <c r="U310" s="11">
        <f t="shared" si="375"/>
        <v>0</v>
      </c>
      <c r="V310" s="11">
        <f t="shared" si="375"/>
        <v>0</v>
      </c>
      <c r="W310" s="11">
        <f t="shared" ref="U310:AJ313" si="376">W311</f>
        <v>0</v>
      </c>
      <c r="X310" s="11">
        <f t="shared" si="376"/>
        <v>0</v>
      </c>
      <c r="Y310" s="11">
        <f t="shared" si="376"/>
        <v>25</v>
      </c>
      <c r="Z310" s="11">
        <f t="shared" si="376"/>
        <v>0</v>
      </c>
      <c r="AA310" s="11">
        <f t="shared" si="376"/>
        <v>0</v>
      </c>
      <c r="AB310" s="11">
        <f t="shared" si="376"/>
        <v>0</v>
      </c>
      <c r="AC310" s="11">
        <f t="shared" si="376"/>
        <v>0</v>
      </c>
      <c r="AD310" s="11">
        <f t="shared" si="376"/>
        <v>0</v>
      </c>
      <c r="AE310" s="11">
        <f t="shared" si="376"/>
        <v>25</v>
      </c>
      <c r="AF310" s="11">
        <f t="shared" si="376"/>
        <v>0</v>
      </c>
      <c r="AG310" s="11">
        <f t="shared" si="376"/>
        <v>0</v>
      </c>
      <c r="AH310" s="11">
        <f t="shared" si="376"/>
        <v>0</v>
      </c>
      <c r="AI310" s="11">
        <f t="shared" si="376"/>
        <v>0</v>
      </c>
      <c r="AJ310" s="11">
        <f t="shared" si="376"/>
        <v>0</v>
      </c>
      <c r="AK310" s="11">
        <f t="shared" ref="AG310:AL313" si="377">AK311</f>
        <v>25</v>
      </c>
      <c r="AL310" s="11">
        <f t="shared" si="377"/>
        <v>0</v>
      </c>
    </row>
    <row r="311" spans="1:38" ht="20.100000000000001" hidden="1" customHeight="1">
      <c r="A311" s="28" t="s">
        <v>14</v>
      </c>
      <c r="B311" s="26">
        <v>906</v>
      </c>
      <c r="C311" s="26" t="s">
        <v>79</v>
      </c>
      <c r="D311" s="26" t="s">
        <v>133</v>
      </c>
      <c r="E311" s="26" t="s">
        <v>149</v>
      </c>
      <c r="F311" s="26"/>
      <c r="G311" s="9">
        <f t="shared" si="375"/>
        <v>25</v>
      </c>
      <c r="H311" s="9">
        <f t="shared" si="375"/>
        <v>0</v>
      </c>
      <c r="I311" s="9">
        <f t="shared" si="375"/>
        <v>0</v>
      </c>
      <c r="J311" s="9">
        <f t="shared" si="375"/>
        <v>0</v>
      </c>
      <c r="K311" s="9">
        <f t="shared" si="375"/>
        <v>0</v>
      </c>
      <c r="L311" s="9">
        <f t="shared" si="375"/>
        <v>0</v>
      </c>
      <c r="M311" s="9">
        <f t="shared" si="375"/>
        <v>25</v>
      </c>
      <c r="N311" s="9">
        <f t="shared" si="375"/>
        <v>0</v>
      </c>
      <c r="O311" s="9">
        <f t="shared" si="375"/>
        <v>0</v>
      </c>
      <c r="P311" s="9">
        <f t="shared" si="375"/>
        <v>0</v>
      </c>
      <c r="Q311" s="9">
        <f t="shared" si="375"/>
        <v>0</v>
      </c>
      <c r="R311" s="9">
        <f t="shared" si="375"/>
        <v>0</v>
      </c>
      <c r="S311" s="9">
        <f t="shared" si="375"/>
        <v>25</v>
      </c>
      <c r="T311" s="9">
        <f t="shared" si="375"/>
        <v>0</v>
      </c>
      <c r="U311" s="9">
        <f t="shared" si="376"/>
        <v>0</v>
      </c>
      <c r="V311" s="9">
        <f t="shared" si="376"/>
        <v>0</v>
      </c>
      <c r="W311" s="9">
        <f t="shared" si="376"/>
        <v>0</v>
      </c>
      <c r="X311" s="9">
        <f t="shared" si="376"/>
        <v>0</v>
      </c>
      <c r="Y311" s="9">
        <f t="shared" si="376"/>
        <v>25</v>
      </c>
      <c r="Z311" s="9">
        <f t="shared" si="376"/>
        <v>0</v>
      </c>
      <c r="AA311" s="9">
        <f t="shared" si="376"/>
        <v>0</v>
      </c>
      <c r="AB311" s="9">
        <f t="shared" si="376"/>
        <v>0</v>
      </c>
      <c r="AC311" s="9">
        <f t="shared" si="376"/>
        <v>0</v>
      </c>
      <c r="AD311" s="9">
        <f t="shared" si="376"/>
        <v>0</v>
      </c>
      <c r="AE311" s="9">
        <f t="shared" si="376"/>
        <v>25</v>
      </c>
      <c r="AF311" s="9">
        <f t="shared" si="376"/>
        <v>0</v>
      </c>
      <c r="AG311" s="9">
        <f t="shared" si="377"/>
        <v>0</v>
      </c>
      <c r="AH311" s="9">
        <f t="shared" si="377"/>
        <v>0</v>
      </c>
      <c r="AI311" s="9">
        <f t="shared" si="377"/>
        <v>0</v>
      </c>
      <c r="AJ311" s="9">
        <f t="shared" si="377"/>
        <v>0</v>
      </c>
      <c r="AK311" s="9">
        <f t="shared" si="377"/>
        <v>25</v>
      </c>
      <c r="AL311" s="9">
        <f t="shared" si="377"/>
        <v>0</v>
      </c>
    </row>
    <row r="312" spans="1:38" ht="49.5" hidden="1">
      <c r="A312" s="25" t="s">
        <v>134</v>
      </c>
      <c r="B312" s="26">
        <v>906</v>
      </c>
      <c r="C312" s="26" t="s">
        <v>79</v>
      </c>
      <c r="D312" s="26" t="s">
        <v>133</v>
      </c>
      <c r="E312" s="26" t="s">
        <v>430</v>
      </c>
      <c r="F312" s="26"/>
      <c r="G312" s="11">
        <f t="shared" si="375"/>
        <v>25</v>
      </c>
      <c r="H312" s="11">
        <f t="shared" si="375"/>
        <v>0</v>
      </c>
      <c r="I312" s="11">
        <f t="shared" si="375"/>
        <v>0</v>
      </c>
      <c r="J312" s="11">
        <f t="shared" si="375"/>
        <v>0</v>
      </c>
      <c r="K312" s="11">
        <f t="shared" si="375"/>
        <v>0</v>
      </c>
      <c r="L312" s="11">
        <f t="shared" si="375"/>
        <v>0</v>
      </c>
      <c r="M312" s="11">
        <f t="shared" si="375"/>
        <v>25</v>
      </c>
      <c r="N312" s="11">
        <f t="shared" si="375"/>
        <v>0</v>
      </c>
      <c r="O312" s="11">
        <f t="shared" si="375"/>
        <v>0</v>
      </c>
      <c r="P312" s="11">
        <f t="shared" si="375"/>
        <v>0</v>
      </c>
      <c r="Q312" s="11">
        <f t="shared" si="375"/>
        <v>0</v>
      </c>
      <c r="R312" s="11">
        <f t="shared" si="375"/>
        <v>0</v>
      </c>
      <c r="S312" s="11">
        <f t="shared" si="375"/>
        <v>25</v>
      </c>
      <c r="T312" s="11">
        <f t="shared" si="375"/>
        <v>0</v>
      </c>
      <c r="U312" s="11">
        <f t="shared" si="376"/>
        <v>0</v>
      </c>
      <c r="V312" s="11">
        <f t="shared" si="376"/>
        <v>0</v>
      </c>
      <c r="W312" s="11">
        <f t="shared" si="376"/>
        <v>0</v>
      </c>
      <c r="X312" s="11">
        <f t="shared" si="376"/>
        <v>0</v>
      </c>
      <c r="Y312" s="11">
        <f t="shared" si="376"/>
        <v>25</v>
      </c>
      <c r="Z312" s="11">
        <f t="shared" si="376"/>
        <v>0</v>
      </c>
      <c r="AA312" s="11">
        <f t="shared" si="376"/>
        <v>0</v>
      </c>
      <c r="AB312" s="11">
        <f t="shared" si="376"/>
        <v>0</v>
      </c>
      <c r="AC312" s="11">
        <f t="shared" si="376"/>
        <v>0</v>
      </c>
      <c r="AD312" s="11">
        <f t="shared" si="376"/>
        <v>0</v>
      </c>
      <c r="AE312" s="11">
        <f t="shared" si="376"/>
        <v>25</v>
      </c>
      <c r="AF312" s="11">
        <f t="shared" si="376"/>
        <v>0</v>
      </c>
      <c r="AG312" s="11">
        <f t="shared" si="377"/>
        <v>0</v>
      </c>
      <c r="AH312" s="11">
        <f t="shared" si="377"/>
        <v>0</v>
      </c>
      <c r="AI312" s="11">
        <f t="shared" si="377"/>
        <v>0</v>
      </c>
      <c r="AJ312" s="11">
        <f t="shared" si="377"/>
        <v>0</v>
      </c>
      <c r="AK312" s="11">
        <f t="shared" si="377"/>
        <v>25</v>
      </c>
      <c r="AL312" s="11">
        <f t="shared" si="377"/>
        <v>0</v>
      </c>
    </row>
    <row r="313" spans="1:38" ht="33" hidden="1">
      <c r="A313" s="25" t="s">
        <v>242</v>
      </c>
      <c r="B313" s="26">
        <v>906</v>
      </c>
      <c r="C313" s="26" t="s">
        <v>79</v>
      </c>
      <c r="D313" s="26" t="s">
        <v>133</v>
      </c>
      <c r="E313" s="26" t="s">
        <v>430</v>
      </c>
      <c r="F313" s="26" t="s">
        <v>30</v>
      </c>
      <c r="G313" s="9">
        <f t="shared" si="375"/>
        <v>25</v>
      </c>
      <c r="H313" s="9">
        <f t="shared" si="375"/>
        <v>0</v>
      </c>
      <c r="I313" s="9">
        <f t="shared" si="375"/>
        <v>0</v>
      </c>
      <c r="J313" s="9">
        <f t="shared" si="375"/>
        <v>0</v>
      </c>
      <c r="K313" s="9">
        <f t="shared" si="375"/>
        <v>0</v>
      </c>
      <c r="L313" s="9">
        <f t="shared" si="375"/>
        <v>0</v>
      </c>
      <c r="M313" s="9">
        <f t="shared" si="375"/>
        <v>25</v>
      </c>
      <c r="N313" s="9">
        <f t="shared" si="375"/>
        <v>0</v>
      </c>
      <c r="O313" s="9">
        <f t="shared" si="375"/>
        <v>0</v>
      </c>
      <c r="P313" s="9">
        <f t="shared" si="375"/>
        <v>0</v>
      </c>
      <c r="Q313" s="9">
        <f t="shared" si="375"/>
        <v>0</v>
      </c>
      <c r="R313" s="9">
        <f t="shared" si="375"/>
        <v>0</v>
      </c>
      <c r="S313" s="9">
        <f t="shared" si="375"/>
        <v>25</v>
      </c>
      <c r="T313" s="9">
        <f t="shared" si="375"/>
        <v>0</v>
      </c>
      <c r="U313" s="9">
        <f t="shared" si="376"/>
        <v>0</v>
      </c>
      <c r="V313" s="9">
        <f t="shared" si="376"/>
        <v>0</v>
      </c>
      <c r="W313" s="9">
        <f t="shared" si="376"/>
        <v>0</v>
      </c>
      <c r="X313" s="9">
        <f t="shared" si="376"/>
        <v>0</v>
      </c>
      <c r="Y313" s="9">
        <f t="shared" si="376"/>
        <v>25</v>
      </c>
      <c r="Z313" s="9">
        <f t="shared" si="376"/>
        <v>0</v>
      </c>
      <c r="AA313" s="9">
        <f t="shared" si="376"/>
        <v>0</v>
      </c>
      <c r="AB313" s="9">
        <f t="shared" si="376"/>
        <v>0</v>
      </c>
      <c r="AC313" s="9">
        <f t="shared" si="376"/>
        <v>0</v>
      </c>
      <c r="AD313" s="9">
        <f t="shared" si="376"/>
        <v>0</v>
      </c>
      <c r="AE313" s="9">
        <f t="shared" si="376"/>
        <v>25</v>
      </c>
      <c r="AF313" s="9">
        <f t="shared" si="376"/>
        <v>0</v>
      </c>
      <c r="AG313" s="9">
        <f t="shared" si="377"/>
        <v>0</v>
      </c>
      <c r="AH313" s="9">
        <f t="shared" si="377"/>
        <v>0</v>
      </c>
      <c r="AI313" s="9">
        <f t="shared" si="377"/>
        <v>0</v>
      </c>
      <c r="AJ313" s="9">
        <f t="shared" si="377"/>
        <v>0</v>
      </c>
      <c r="AK313" s="9">
        <f t="shared" si="377"/>
        <v>25</v>
      </c>
      <c r="AL313" s="9">
        <f t="shared" si="377"/>
        <v>0</v>
      </c>
    </row>
    <row r="314" spans="1:38" ht="33" hidden="1">
      <c r="A314" s="25" t="s">
        <v>36</v>
      </c>
      <c r="B314" s="26">
        <v>906</v>
      </c>
      <c r="C314" s="26" t="s">
        <v>79</v>
      </c>
      <c r="D314" s="26" t="s">
        <v>133</v>
      </c>
      <c r="E314" s="26" t="s">
        <v>430</v>
      </c>
      <c r="F314" s="26" t="s">
        <v>37</v>
      </c>
      <c r="G314" s="9">
        <v>25</v>
      </c>
      <c r="H314" s="10"/>
      <c r="I314" s="84"/>
      <c r="J314" s="84"/>
      <c r="K314" s="84"/>
      <c r="L314" s="84"/>
      <c r="M314" s="9">
        <f>G314+I314+J314+K314+L314</f>
        <v>25</v>
      </c>
      <c r="N314" s="9">
        <f>H314+L314</f>
        <v>0</v>
      </c>
      <c r="O314" s="85"/>
      <c r="P314" s="85"/>
      <c r="Q314" s="85"/>
      <c r="R314" s="85"/>
      <c r="S314" s="9">
        <f>M314+O314+P314+Q314+R314</f>
        <v>25</v>
      </c>
      <c r="T314" s="9">
        <f>N314+R314</f>
        <v>0</v>
      </c>
      <c r="U314" s="85"/>
      <c r="V314" s="85"/>
      <c r="W314" s="85"/>
      <c r="X314" s="85"/>
      <c r="Y314" s="9">
        <f>S314+U314+V314+W314+X314</f>
        <v>25</v>
      </c>
      <c r="Z314" s="9">
        <f>T314+X314</f>
        <v>0</v>
      </c>
      <c r="AA314" s="85"/>
      <c r="AB314" s="85"/>
      <c r="AC314" s="85"/>
      <c r="AD314" s="85"/>
      <c r="AE314" s="9">
        <f>Y314+AA314+AB314+AC314+AD314</f>
        <v>25</v>
      </c>
      <c r="AF314" s="9">
        <f>Z314+AD314</f>
        <v>0</v>
      </c>
      <c r="AG314" s="85"/>
      <c r="AH314" s="85"/>
      <c r="AI314" s="85"/>
      <c r="AJ314" s="85"/>
      <c r="AK314" s="9">
        <f>AE314+AG314+AH314+AI314+AJ314</f>
        <v>25</v>
      </c>
      <c r="AL314" s="9">
        <f>AF314+AJ314</f>
        <v>0</v>
      </c>
    </row>
    <row r="315" spans="1:38" ht="49.5" hidden="1">
      <c r="A315" s="28" t="s">
        <v>446</v>
      </c>
      <c r="B315" s="26">
        <f>B304</f>
        <v>906</v>
      </c>
      <c r="C315" s="26" t="s">
        <v>79</v>
      </c>
      <c r="D315" s="26" t="s">
        <v>133</v>
      </c>
      <c r="E315" s="26" t="s">
        <v>135</v>
      </c>
      <c r="F315" s="26"/>
      <c r="G315" s="11">
        <f t="shared" ref="G315" si="378">G317+G320+G324</f>
        <v>53760</v>
      </c>
      <c r="H315" s="11">
        <f t="shared" ref="H315:N315" si="379">H317+H320+H324</f>
        <v>0</v>
      </c>
      <c r="I315" s="11">
        <f t="shared" si="379"/>
        <v>0</v>
      </c>
      <c r="J315" s="11">
        <f t="shared" si="379"/>
        <v>0</v>
      </c>
      <c r="K315" s="11">
        <f t="shared" si="379"/>
        <v>0</v>
      </c>
      <c r="L315" s="11">
        <f t="shared" si="379"/>
        <v>0</v>
      </c>
      <c r="M315" s="11">
        <f t="shared" si="379"/>
        <v>53760</v>
      </c>
      <c r="N315" s="11">
        <f t="shared" si="379"/>
        <v>0</v>
      </c>
      <c r="O315" s="11">
        <f t="shared" ref="O315:T315" si="380">O317+O320+O324</f>
        <v>0</v>
      </c>
      <c r="P315" s="11">
        <f t="shared" si="380"/>
        <v>0</v>
      </c>
      <c r="Q315" s="11">
        <f t="shared" si="380"/>
        <v>0</v>
      </c>
      <c r="R315" s="11">
        <f t="shared" si="380"/>
        <v>0</v>
      </c>
      <c r="S315" s="11">
        <f t="shared" si="380"/>
        <v>53760</v>
      </c>
      <c r="T315" s="11">
        <f t="shared" si="380"/>
        <v>0</v>
      </c>
      <c r="U315" s="11">
        <f t="shared" ref="U315:Z315" si="381">U317+U320+U324+U333</f>
        <v>-5</v>
      </c>
      <c r="V315" s="11">
        <f t="shared" si="381"/>
        <v>0</v>
      </c>
      <c r="W315" s="11">
        <f t="shared" si="381"/>
        <v>0</v>
      </c>
      <c r="X315" s="11">
        <f t="shared" si="381"/>
        <v>1118</v>
      </c>
      <c r="Y315" s="11">
        <f t="shared" si="381"/>
        <v>54873</v>
      </c>
      <c r="Z315" s="11">
        <f t="shared" si="381"/>
        <v>1118</v>
      </c>
      <c r="AA315" s="11">
        <f t="shared" ref="AA315:AF315" si="382">AA317+AA320+AA324+AA333</f>
        <v>0</v>
      </c>
      <c r="AB315" s="11">
        <f t="shared" si="382"/>
        <v>0</v>
      </c>
      <c r="AC315" s="11">
        <f t="shared" si="382"/>
        <v>0</v>
      </c>
      <c r="AD315" s="11">
        <f t="shared" si="382"/>
        <v>0</v>
      </c>
      <c r="AE315" s="11">
        <f t="shared" si="382"/>
        <v>54873</v>
      </c>
      <c r="AF315" s="11">
        <f t="shared" si="382"/>
        <v>1118</v>
      </c>
      <c r="AG315" s="11">
        <f t="shared" ref="AG315:AL315" si="383">AG317+AG320+AG324+AG333</f>
        <v>0</v>
      </c>
      <c r="AH315" s="11">
        <f t="shared" si="383"/>
        <v>0</v>
      </c>
      <c r="AI315" s="11">
        <f t="shared" si="383"/>
        <v>0</v>
      </c>
      <c r="AJ315" s="11">
        <f t="shared" si="383"/>
        <v>0</v>
      </c>
      <c r="AK315" s="11">
        <f t="shared" si="383"/>
        <v>54873</v>
      </c>
      <c r="AL315" s="11">
        <f t="shared" si="383"/>
        <v>1118</v>
      </c>
    </row>
    <row r="316" spans="1:38" ht="20.100000000000001" hidden="1" customHeight="1">
      <c r="A316" s="28" t="s">
        <v>14</v>
      </c>
      <c r="B316" s="26">
        <f>B330</f>
        <v>906</v>
      </c>
      <c r="C316" s="26" t="s">
        <v>79</v>
      </c>
      <c r="D316" s="26" t="s">
        <v>133</v>
      </c>
      <c r="E316" s="26" t="s">
        <v>136</v>
      </c>
      <c r="F316" s="26"/>
      <c r="G316" s="9">
        <f t="shared" ref="G316:V318" si="384">G317</f>
        <v>0</v>
      </c>
      <c r="H316" s="9">
        <f t="shared" si="384"/>
        <v>0</v>
      </c>
      <c r="I316" s="9">
        <f t="shared" si="384"/>
        <v>0</v>
      </c>
      <c r="J316" s="9">
        <f t="shared" si="384"/>
        <v>0</v>
      </c>
      <c r="K316" s="9">
        <f t="shared" si="384"/>
        <v>0</v>
      </c>
      <c r="L316" s="9">
        <f t="shared" si="384"/>
        <v>0</v>
      </c>
      <c r="M316" s="9">
        <f t="shared" si="384"/>
        <v>0</v>
      </c>
      <c r="N316" s="9">
        <f t="shared" si="384"/>
        <v>0</v>
      </c>
      <c r="O316" s="9">
        <f t="shared" si="384"/>
        <v>0</v>
      </c>
      <c r="P316" s="9">
        <f t="shared" si="384"/>
        <v>0</v>
      </c>
      <c r="Q316" s="9">
        <f t="shared" si="384"/>
        <v>0</v>
      </c>
      <c r="R316" s="9">
        <f t="shared" si="384"/>
        <v>0</v>
      </c>
      <c r="S316" s="9">
        <f t="shared" si="384"/>
        <v>0</v>
      </c>
      <c r="T316" s="9">
        <f t="shared" si="384"/>
        <v>0</v>
      </c>
      <c r="U316" s="9">
        <f t="shared" si="384"/>
        <v>0</v>
      </c>
      <c r="V316" s="9">
        <f t="shared" si="384"/>
        <v>0</v>
      </c>
      <c r="W316" s="9">
        <f t="shared" ref="U316:AJ318" si="385">W317</f>
        <v>0</v>
      </c>
      <c r="X316" s="9">
        <f t="shared" si="385"/>
        <v>0</v>
      </c>
      <c r="Y316" s="9">
        <f t="shared" si="385"/>
        <v>0</v>
      </c>
      <c r="Z316" s="9">
        <f t="shared" si="385"/>
        <v>0</v>
      </c>
      <c r="AA316" s="9">
        <f t="shared" si="385"/>
        <v>0</v>
      </c>
      <c r="AB316" s="9">
        <f t="shared" si="385"/>
        <v>0</v>
      </c>
      <c r="AC316" s="9">
        <f t="shared" si="385"/>
        <v>0</v>
      </c>
      <c r="AD316" s="9">
        <f t="shared" si="385"/>
        <v>0</v>
      </c>
      <c r="AE316" s="9">
        <f t="shared" si="385"/>
        <v>0</v>
      </c>
      <c r="AF316" s="9">
        <f t="shared" si="385"/>
        <v>0</v>
      </c>
      <c r="AG316" s="9">
        <f t="shared" si="385"/>
        <v>0</v>
      </c>
      <c r="AH316" s="9">
        <f t="shared" si="385"/>
        <v>0</v>
      </c>
      <c r="AI316" s="9">
        <f t="shared" si="385"/>
        <v>0</v>
      </c>
      <c r="AJ316" s="9">
        <f t="shared" si="385"/>
        <v>0</v>
      </c>
      <c r="AK316" s="9">
        <f t="shared" ref="AG316:AL318" si="386">AK317</f>
        <v>0</v>
      </c>
      <c r="AL316" s="9">
        <f t="shared" si="386"/>
        <v>0</v>
      </c>
    </row>
    <row r="317" spans="1:38" ht="49.5" hidden="1">
      <c r="A317" s="25" t="s">
        <v>134</v>
      </c>
      <c r="B317" s="26">
        <f>B332</f>
        <v>906</v>
      </c>
      <c r="C317" s="26" t="s">
        <v>79</v>
      </c>
      <c r="D317" s="26" t="s">
        <v>133</v>
      </c>
      <c r="E317" s="26" t="s">
        <v>137</v>
      </c>
      <c r="F317" s="26"/>
      <c r="G317" s="9">
        <f t="shared" si="384"/>
        <v>0</v>
      </c>
      <c r="H317" s="9">
        <f t="shared" si="384"/>
        <v>0</v>
      </c>
      <c r="I317" s="9">
        <f t="shared" si="384"/>
        <v>0</v>
      </c>
      <c r="J317" s="9">
        <f t="shared" si="384"/>
        <v>0</v>
      </c>
      <c r="K317" s="9">
        <f t="shared" si="384"/>
        <v>0</v>
      </c>
      <c r="L317" s="9">
        <f t="shared" si="384"/>
        <v>0</v>
      </c>
      <c r="M317" s="9">
        <f t="shared" si="384"/>
        <v>0</v>
      </c>
      <c r="N317" s="9">
        <f t="shared" si="384"/>
        <v>0</v>
      </c>
      <c r="O317" s="9">
        <f t="shared" si="384"/>
        <v>0</v>
      </c>
      <c r="P317" s="9">
        <f t="shared" si="384"/>
        <v>0</v>
      </c>
      <c r="Q317" s="9">
        <f t="shared" si="384"/>
        <v>0</v>
      </c>
      <c r="R317" s="9">
        <f t="shared" si="384"/>
        <v>0</v>
      </c>
      <c r="S317" s="9">
        <f t="shared" si="384"/>
        <v>0</v>
      </c>
      <c r="T317" s="9">
        <f t="shared" si="384"/>
        <v>0</v>
      </c>
      <c r="U317" s="9">
        <f t="shared" si="385"/>
        <v>0</v>
      </c>
      <c r="V317" s="9">
        <f t="shared" si="385"/>
        <v>0</v>
      </c>
      <c r="W317" s="9">
        <f t="shared" si="385"/>
        <v>0</v>
      </c>
      <c r="X317" s="9">
        <f t="shared" si="385"/>
        <v>0</v>
      </c>
      <c r="Y317" s="9">
        <f t="shared" si="385"/>
        <v>0</v>
      </c>
      <c r="Z317" s="9">
        <f t="shared" si="385"/>
        <v>0</v>
      </c>
      <c r="AA317" s="9">
        <f t="shared" si="385"/>
        <v>0</v>
      </c>
      <c r="AB317" s="9">
        <f t="shared" si="385"/>
        <v>0</v>
      </c>
      <c r="AC317" s="9">
        <f t="shared" si="385"/>
        <v>0</v>
      </c>
      <c r="AD317" s="9">
        <f t="shared" si="385"/>
        <v>0</v>
      </c>
      <c r="AE317" s="9">
        <f t="shared" si="385"/>
        <v>0</v>
      </c>
      <c r="AF317" s="9">
        <f t="shared" si="385"/>
        <v>0</v>
      </c>
      <c r="AG317" s="9">
        <f t="shared" si="386"/>
        <v>0</v>
      </c>
      <c r="AH317" s="9">
        <f t="shared" si="386"/>
        <v>0</v>
      </c>
      <c r="AI317" s="9">
        <f t="shared" si="386"/>
        <v>0</v>
      </c>
      <c r="AJ317" s="9">
        <f t="shared" si="386"/>
        <v>0</v>
      </c>
      <c r="AK317" s="9">
        <f t="shared" si="386"/>
        <v>0</v>
      </c>
      <c r="AL317" s="9">
        <f t="shared" si="386"/>
        <v>0</v>
      </c>
    </row>
    <row r="318" spans="1:38" ht="33" hidden="1">
      <c r="A318" s="25" t="s">
        <v>242</v>
      </c>
      <c r="B318" s="26">
        <f t="shared" ref="B318:B323" si="387">B316</f>
        <v>906</v>
      </c>
      <c r="C318" s="26" t="s">
        <v>79</v>
      </c>
      <c r="D318" s="26" t="s">
        <v>133</v>
      </c>
      <c r="E318" s="26" t="s">
        <v>137</v>
      </c>
      <c r="F318" s="26" t="s">
        <v>30</v>
      </c>
      <c r="G318" s="9">
        <f t="shared" si="384"/>
        <v>0</v>
      </c>
      <c r="H318" s="9">
        <f t="shared" si="384"/>
        <v>0</v>
      </c>
      <c r="I318" s="9">
        <f t="shared" si="384"/>
        <v>0</v>
      </c>
      <c r="J318" s="9">
        <f t="shared" si="384"/>
        <v>0</v>
      </c>
      <c r="K318" s="9">
        <f t="shared" si="384"/>
        <v>0</v>
      </c>
      <c r="L318" s="9">
        <f t="shared" si="384"/>
        <v>0</v>
      </c>
      <c r="M318" s="9">
        <f t="shared" si="384"/>
        <v>0</v>
      </c>
      <c r="N318" s="9">
        <f t="shared" si="384"/>
        <v>0</v>
      </c>
      <c r="O318" s="9">
        <f t="shared" si="384"/>
        <v>0</v>
      </c>
      <c r="P318" s="9">
        <f t="shared" si="384"/>
        <v>0</v>
      </c>
      <c r="Q318" s="9">
        <f t="shared" si="384"/>
        <v>0</v>
      </c>
      <c r="R318" s="9">
        <f t="shared" si="384"/>
        <v>0</v>
      </c>
      <c r="S318" s="9">
        <f t="shared" si="384"/>
        <v>0</v>
      </c>
      <c r="T318" s="9">
        <f t="shared" si="384"/>
        <v>0</v>
      </c>
      <c r="U318" s="9">
        <f t="shared" si="385"/>
        <v>0</v>
      </c>
      <c r="V318" s="9">
        <f t="shared" si="385"/>
        <v>0</v>
      </c>
      <c r="W318" s="9">
        <f t="shared" si="385"/>
        <v>0</v>
      </c>
      <c r="X318" s="9">
        <f t="shared" si="385"/>
        <v>0</v>
      </c>
      <c r="Y318" s="9">
        <f t="shared" si="385"/>
        <v>0</v>
      </c>
      <c r="Z318" s="9">
        <f t="shared" si="385"/>
        <v>0</v>
      </c>
      <c r="AA318" s="9">
        <f t="shared" si="385"/>
        <v>0</v>
      </c>
      <c r="AB318" s="9">
        <f t="shared" si="385"/>
        <v>0</v>
      </c>
      <c r="AC318" s="9">
        <f t="shared" si="385"/>
        <v>0</v>
      </c>
      <c r="AD318" s="9">
        <f t="shared" si="385"/>
        <v>0</v>
      </c>
      <c r="AE318" s="9">
        <f t="shared" si="385"/>
        <v>0</v>
      </c>
      <c r="AF318" s="9">
        <f t="shared" si="385"/>
        <v>0</v>
      </c>
      <c r="AG318" s="9">
        <f t="shared" si="386"/>
        <v>0</v>
      </c>
      <c r="AH318" s="9">
        <f t="shared" si="386"/>
        <v>0</v>
      </c>
      <c r="AI318" s="9">
        <f t="shared" si="386"/>
        <v>0</v>
      </c>
      <c r="AJ318" s="9">
        <f t="shared" si="386"/>
        <v>0</v>
      </c>
      <c r="AK318" s="9">
        <f t="shared" si="386"/>
        <v>0</v>
      </c>
      <c r="AL318" s="9">
        <f t="shared" si="386"/>
        <v>0</v>
      </c>
    </row>
    <row r="319" spans="1:38" ht="33" hidden="1">
      <c r="A319" s="25" t="s">
        <v>36</v>
      </c>
      <c r="B319" s="26">
        <f t="shared" si="387"/>
        <v>906</v>
      </c>
      <c r="C319" s="26" t="s">
        <v>79</v>
      </c>
      <c r="D319" s="26" t="s">
        <v>133</v>
      </c>
      <c r="E319" s="26" t="s">
        <v>137</v>
      </c>
      <c r="F319" s="26" t="s">
        <v>37</v>
      </c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</row>
    <row r="320" spans="1:38" ht="20.100000000000001" hidden="1" customHeight="1">
      <c r="A320" s="28" t="s">
        <v>138</v>
      </c>
      <c r="B320" s="26">
        <f t="shared" si="387"/>
        <v>906</v>
      </c>
      <c r="C320" s="26" t="s">
        <v>79</v>
      </c>
      <c r="D320" s="26" t="s">
        <v>133</v>
      </c>
      <c r="E320" s="26" t="s">
        <v>139</v>
      </c>
      <c r="F320" s="26"/>
      <c r="G320" s="9">
        <f t="shared" ref="G320:V322" si="388">G321</f>
        <v>2402</v>
      </c>
      <c r="H320" s="9">
        <f t="shared" si="388"/>
        <v>0</v>
      </c>
      <c r="I320" s="9">
        <f t="shared" si="388"/>
        <v>0</v>
      </c>
      <c r="J320" s="9">
        <f t="shared" si="388"/>
        <v>0</v>
      </c>
      <c r="K320" s="9">
        <f t="shared" si="388"/>
        <v>0</v>
      </c>
      <c r="L320" s="9">
        <f t="shared" si="388"/>
        <v>0</v>
      </c>
      <c r="M320" s="9">
        <f t="shared" si="388"/>
        <v>2402</v>
      </c>
      <c r="N320" s="9">
        <f t="shared" si="388"/>
        <v>0</v>
      </c>
      <c r="O320" s="9">
        <f t="shared" si="388"/>
        <v>0</v>
      </c>
      <c r="P320" s="9">
        <f t="shared" si="388"/>
        <v>0</v>
      </c>
      <c r="Q320" s="9">
        <f t="shared" si="388"/>
        <v>0</v>
      </c>
      <c r="R320" s="9">
        <f t="shared" si="388"/>
        <v>0</v>
      </c>
      <c r="S320" s="9">
        <f t="shared" si="388"/>
        <v>2402</v>
      </c>
      <c r="T320" s="9">
        <f t="shared" si="388"/>
        <v>0</v>
      </c>
      <c r="U320" s="9">
        <f t="shared" si="388"/>
        <v>-11</v>
      </c>
      <c r="V320" s="9">
        <f t="shared" si="388"/>
        <v>0</v>
      </c>
      <c r="W320" s="9">
        <f t="shared" ref="U320:AJ322" si="389">W321</f>
        <v>0</v>
      </c>
      <c r="X320" s="9">
        <f t="shared" si="389"/>
        <v>0</v>
      </c>
      <c r="Y320" s="9">
        <f t="shared" si="389"/>
        <v>2391</v>
      </c>
      <c r="Z320" s="9">
        <f t="shared" si="389"/>
        <v>0</v>
      </c>
      <c r="AA320" s="9">
        <f t="shared" si="389"/>
        <v>0</v>
      </c>
      <c r="AB320" s="9">
        <f t="shared" si="389"/>
        <v>0</v>
      </c>
      <c r="AC320" s="9">
        <f t="shared" si="389"/>
        <v>0</v>
      </c>
      <c r="AD320" s="9">
        <f t="shared" si="389"/>
        <v>0</v>
      </c>
      <c r="AE320" s="9">
        <f t="shared" si="389"/>
        <v>2391</v>
      </c>
      <c r="AF320" s="9">
        <f t="shared" si="389"/>
        <v>0</v>
      </c>
      <c r="AG320" s="9">
        <f t="shared" si="389"/>
        <v>0</v>
      </c>
      <c r="AH320" s="9">
        <f t="shared" si="389"/>
        <v>0</v>
      </c>
      <c r="AI320" s="9">
        <f t="shared" si="389"/>
        <v>0</v>
      </c>
      <c r="AJ320" s="9">
        <f t="shared" si="389"/>
        <v>0</v>
      </c>
      <c r="AK320" s="9">
        <f t="shared" ref="AG320:AL322" si="390">AK321</f>
        <v>2391</v>
      </c>
      <c r="AL320" s="9">
        <f t="shared" si="390"/>
        <v>0</v>
      </c>
    </row>
    <row r="321" spans="1:38" ht="66" hidden="1">
      <c r="A321" s="25" t="s">
        <v>750</v>
      </c>
      <c r="B321" s="26">
        <f t="shared" si="387"/>
        <v>906</v>
      </c>
      <c r="C321" s="26" t="s">
        <v>79</v>
      </c>
      <c r="D321" s="26" t="s">
        <v>133</v>
      </c>
      <c r="E321" s="26" t="s">
        <v>140</v>
      </c>
      <c r="F321" s="26"/>
      <c r="G321" s="9">
        <f t="shared" si="388"/>
        <v>2402</v>
      </c>
      <c r="H321" s="9">
        <f t="shared" si="388"/>
        <v>0</v>
      </c>
      <c r="I321" s="9">
        <f t="shared" si="388"/>
        <v>0</v>
      </c>
      <c r="J321" s="9">
        <f t="shared" si="388"/>
        <v>0</v>
      </c>
      <c r="K321" s="9">
        <f t="shared" si="388"/>
        <v>0</v>
      </c>
      <c r="L321" s="9">
        <f t="shared" si="388"/>
        <v>0</v>
      </c>
      <c r="M321" s="9">
        <f t="shared" si="388"/>
        <v>2402</v>
      </c>
      <c r="N321" s="9">
        <f t="shared" si="388"/>
        <v>0</v>
      </c>
      <c r="O321" s="9">
        <f t="shared" si="388"/>
        <v>0</v>
      </c>
      <c r="P321" s="9">
        <f t="shared" si="388"/>
        <v>0</v>
      </c>
      <c r="Q321" s="9">
        <f t="shared" si="388"/>
        <v>0</v>
      </c>
      <c r="R321" s="9">
        <f t="shared" si="388"/>
        <v>0</v>
      </c>
      <c r="S321" s="9">
        <f t="shared" si="388"/>
        <v>2402</v>
      </c>
      <c r="T321" s="9">
        <f t="shared" si="388"/>
        <v>0</v>
      </c>
      <c r="U321" s="9">
        <f t="shared" si="389"/>
        <v>-11</v>
      </c>
      <c r="V321" s="9">
        <f t="shared" si="389"/>
        <v>0</v>
      </c>
      <c r="W321" s="9">
        <f t="shared" si="389"/>
        <v>0</v>
      </c>
      <c r="X321" s="9">
        <f t="shared" si="389"/>
        <v>0</v>
      </c>
      <c r="Y321" s="9">
        <f t="shared" si="389"/>
        <v>2391</v>
      </c>
      <c r="Z321" s="9">
        <f t="shared" si="389"/>
        <v>0</v>
      </c>
      <c r="AA321" s="9">
        <f t="shared" si="389"/>
        <v>0</v>
      </c>
      <c r="AB321" s="9">
        <f t="shared" si="389"/>
        <v>0</v>
      </c>
      <c r="AC321" s="9">
        <f t="shared" si="389"/>
        <v>0</v>
      </c>
      <c r="AD321" s="9">
        <f t="shared" si="389"/>
        <v>0</v>
      </c>
      <c r="AE321" s="9">
        <f t="shared" si="389"/>
        <v>2391</v>
      </c>
      <c r="AF321" s="9">
        <f t="shared" si="389"/>
        <v>0</v>
      </c>
      <c r="AG321" s="9">
        <f t="shared" si="390"/>
        <v>0</v>
      </c>
      <c r="AH321" s="9">
        <f t="shared" si="390"/>
        <v>0</v>
      </c>
      <c r="AI321" s="9">
        <f t="shared" si="390"/>
        <v>0</v>
      </c>
      <c r="AJ321" s="9">
        <f t="shared" si="390"/>
        <v>0</v>
      </c>
      <c r="AK321" s="9">
        <f t="shared" si="390"/>
        <v>2391</v>
      </c>
      <c r="AL321" s="9">
        <f t="shared" si="390"/>
        <v>0</v>
      </c>
    </row>
    <row r="322" spans="1:38" ht="33" hidden="1">
      <c r="A322" s="25" t="s">
        <v>11</v>
      </c>
      <c r="B322" s="26">
        <f t="shared" si="387"/>
        <v>906</v>
      </c>
      <c r="C322" s="26" t="s">
        <v>79</v>
      </c>
      <c r="D322" s="26" t="s">
        <v>133</v>
      </c>
      <c r="E322" s="26" t="s">
        <v>140</v>
      </c>
      <c r="F322" s="26" t="s">
        <v>12</v>
      </c>
      <c r="G322" s="9">
        <f t="shared" si="388"/>
        <v>2402</v>
      </c>
      <c r="H322" s="9">
        <f t="shared" si="388"/>
        <v>0</v>
      </c>
      <c r="I322" s="9">
        <f t="shared" si="388"/>
        <v>0</v>
      </c>
      <c r="J322" s="9">
        <f t="shared" si="388"/>
        <v>0</v>
      </c>
      <c r="K322" s="9">
        <f t="shared" si="388"/>
        <v>0</v>
      </c>
      <c r="L322" s="9">
        <f t="shared" si="388"/>
        <v>0</v>
      </c>
      <c r="M322" s="9">
        <f t="shared" si="388"/>
        <v>2402</v>
      </c>
      <c r="N322" s="9">
        <f t="shared" si="388"/>
        <v>0</v>
      </c>
      <c r="O322" s="9">
        <f t="shared" si="388"/>
        <v>0</v>
      </c>
      <c r="P322" s="9">
        <f t="shared" si="388"/>
        <v>0</v>
      </c>
      <c r="Q322" s="9">
        <f t="shared" si="388"/>
        <v>0</v>
      </c>
      <c r="R322" s="9">
        <f t="shared" si="388"/>
        <v>0</v>
      </c>
      <c r="S322" s="9">
        <f t="shared" si="388"/>
        <v>2402</v>
      </c>
      <c r="T322" s="9">
        <f t="shared" si="388"/>
        <v>0</v>
      </c>
      <c r="U322" s="9">
        <f t="shared" si="389"/>
        <v>-11</v>
      </c>
      <c r="V322" s="9">
        <f t="shared" si="389"/>
        <v>0</v>
      </c>
      <c r="W322" s="9">
        <f t="shared" si="389"/>
        <v>0</v>
      </c>
      <c r="X322" s="9">
        <f t="shared" si="389"/>
        <v>0</v>
      </c>
      <c r="Y322" s="9">
        <f t="shared" si="389"/>
        <v>2391</v>
      </c>
      <c r="Z322" s="9">
        <f t="shared" si="389"/>
        <v>0</v>
      </c>
      <c r="AA322" s="9">
        <f t="shared" si="389"/>
        <v>0</v>
      </c>
      <c r="AB322" s="9">
        <f t="shared" si="389"/>
        <v>0</v>
      </c>
      <c r="AC322" s="9">
        <f t="shared" si="389"/>
        <v>0</v>
      </c>
      <c r="AD322" s="9">
        <f t="shared" si="389"/>
        <v>0</v>
      </c>
      <c r="AE322" s="9">
        <f t="shared" si="389"/>
        <v>2391</v>
      </c>
      <c r="AF322" s="9">
        <f t="shared" si="389"/>
        <v>0</v>
      </c>
      <c r="AG322" s="9">
        <f t="shared" si="390"/>
        <v>0</v>
      </c>
      <c r="AH322" s="9">
        <f t="shared" si="390"/>
        <v>0</v>
      </c>
      <c r="AI322" s="9">
        <f t="shared" si="390"/>
        <v>0</v>
      </c>
      <c r="AJ322" s="9">
        <f t="shared" si="390"/>
        <v>0</v>
      </c>
      <c r="AK322" s="9">
        <f t="shared" si="390"/>
        <v>2391</v>
      </c>
      <c r="AL322" s="9">
        <f t="shared" si="390"/>
        <v>0</v>
      </c>
    </row>
    <row r="323" spans="1:38" ht="33" hidden="1">
      <c r="A323" s="25" t="s">
        <v>130</v>
      </c>
      <c r="B323" s="26">
        <f t="shared" si="387"/>
        <v>906</v>
      </c>
      <c r="C323" s="26" t="s">
        <v>79</v>
      </c>
      <c r="D323" s="26" t="s">
        <v>133</v>
      </c>
      <c r="E323" s="26" t="s">
        <v>140</v>
      </c>
      <c r="F323" s="26" t="s">
        <v>131</v>
      </c>
      <c r="G323" s="9">
        <v>2402</v>
      </c>
      <c r="H323" s="10"/>
      <c r="I323" s="84"/>
      <c r="J323" s="84"/>
      <c r="K323" s="84"/>
      <c r="L323" s="84"/>
      <c r="M323" s="9">
        <f>G323+I323+J323+K323+L323</f>
        <v>2402</v>
      </c>
      <c r="N323" s="9">
        <f>H323+L323</f>
        <v>0</v>
      </c>
      <c r="O323" s="85"/>
      <c r="P323" s="85"/>
      <c r="Q323" s="85"/>
      <c r="R323" s="85"/>
      <c r="S323" s="9">
        <f>M323+O323+P323+Q323+R323</f>
        <v>2402</v>
      </c>
      <c r="T323" s="9">
        <f>N323+R323</f>
        <v>0</v>
      </c>
      <c r="U323" s="9">
        <v>-11</v>
      </c>
      <c r="V323" s="85"/>
      <c r="W323" s="85"/>
      <c r="X323" s="85"/>
      <c r="Y323" s="9">
        <f>S323+U323+V323+W323+X323</f>
        <v>2391</v>
      </c>
      <c r="Z323" s="9">
        <f>T323+X323</f>
        <v>0</v>
      </c>
      <c r="AA323" s="9"/>
      <c r="AB323" s="85"/>
      <c r="AC323" s="85"/>
      <c r="AD323" s="85"/>
      <c r="AE323" s="9">
        <f>Y323+AA323+AB323+AC323+AD323</f>
        <v>2391</v>
      </c>
      <c r="AF323" s="9">
        <f>Z323+AD323</f>
        <v>0</v>
      </c>
      <c r="AG323" s="9"/>
      <c r="AH323" s="85"/>
      <c r="AI323" s="85"/>
      <c r="AJ323" s="85"/>
      <c r="AK323" s="9">
        <f>AE323+AG323+AH323+AI323+AJ323</f>
        <v>2391</v>
      </c>
      <c r="AL323" s="9">
        <f>AF323+AJ323</f>
        <v>0</v>
      </c>
    </row>
    <row r="324" spans="1:38" ht="20.100000000000001" hidden="1" customHeight="1">
      <c r="A324" s="28" t="s">
        <v>104</v>
      </c>
      <c r="B324" s="26">
        <f>B304</f>
        <v>906</v>
      </c>
      <c r="C324" s="26" t="s">
        <v>79</v>
      </c>
      <c r="D324" s="26" t="s">
        <v>133</v>
      </c>
      <c r="E324" s="26" t="s">
        <v>141</v>
      </c>
      <c r="F324" s="26"/>
      <c r="G324" s="9">
        <f t="shared" ref="G324:AL324" si="391">G325</f>
        <v>51358</v>
      </c>
      <c r="H324" s="9">
        <f t="shared" si="391"/>
        <v>0</v>
      </c>
      <c r="I324" s="9">
        <f t="shared" si="391"/>
        <v>0</v>
      </c>
      <c r="J324" s="9">
        <f t="shared" si="391"/>
        <v>0</v>
      </c>
      <c r="K324" s="9">
        <f t="shared" si="391"/>
        <v>0</v>
      </c>
      <c r="L324" s="9">
        <f t="shared" si="391"/>
        <v>0</v>
      </c>
      <c r="M324" s="9">
        <f t="shared" si="391"/>
        <v>51358</v>
      </c>
      <c r="N324" s="9">
        <f t="shared" si="391"/>
        <v>0</v>
      </c>
      <c r="O324" s="9">
        <f t="shared" si="391"/>
        <v>0</v>
      </c>
      <c r="P324" s="9">
        <f t="shared" si="391"/>
        <v>0</v>
      </c>
      <c r="Q324" s="9">
        <f t="shared" si="391"/>
        <v>0</v>
      </c>
      <c r="R324" s="9">
        <f t="shared" si="391"/>
        <v>0</v>
      </c>
      <c r="S324" s="9">
        <f t="shared" si="391"/>
        <v>51358</v>
      </c>
      <c r="T324" s="9">
        <f t="shared" si="391"/>
        <v>0</v>
      </c>
      <c r="U324" s="9">
        <f t="shared" si="391"/>
        <v>-5</v>
      </c>
      <c r="V324" s="9">
        <f t="shared" si="391"/>
        <v>0</v>
      </c>
      <c r="W324" s="9">
        <f t="shared" si="391"/>
        <v>0</v>
      </c>
      <c r="X324" s="9">
        <f t="shared" si="391"/>
        <v>0</v>
      </c>
      <c r="Y324" s="9">
        <f t="shared" si="391"/>
        <v>51353</v>
      </c>
      <c r="Z324" s="9">
        <f t="shared" si="391"/>
        <v>0</v>
      </c>
      <c r="AA324" s="9">
        <f t="shared" si="391"/>
        <v>0</v>
      </c>
      <c r="AB324" s="9">
        <f t="shared" si="391"/>
        <v>0</v>
      </c>
      <c r="AC324" s="9">
        <f t="shared" si="391"/>
        <v>0</v>
      </c>
      <c r="AD324" s="9">
        <f t="shared" si="391"/>
        <v>0</v>
      </c>
      <c r="AE324" s="9">
        <f t="shared" si="391"/>
        <v>51353</v>
      </c>
      <c r="AF324" s="9">
        <f t="shared" si="391"/>
        <v>0</v>
      </c>
      <c r="AG324" s="9">
        <f t="shared" si="391"/>
        <v>0</v>
      </c>
      <c r="AH324" s="9">
        <f t="shared" si="391"/>
        <v>0</v>
      </c>
      <c r="AI324" s="9">
        <f t="shared" si="391"/>
        <v>0</v>
      </c>
      <c r="AJ324" s="9">
        <f t="shared" si="391"/>
        <v>0</v>
      </c>
      <c r="AK324" s="9">
        <f t="shared" si="391"/>
        <v>51353</v>
      </c>
      <c r="AL324" s="9">
        <f t="shared" si="391"/>
        <v>0</v>
      </c>
    </row>
    <row r="325" spans="1:38" ht="49.5" hidden="1">
      <c r="A325" s="25" t="s">
        <v>142</v>
      </c>
      <c r="B325" s="26">
        <f>B324</f>
        <v>906</v>
      </c>
      <c r="C325" s="26" t="s">
        <v>79</v>
      </c>
      <c r="D325" s="26" t="s">
        <v>133</v>
      </c>
      <c r="E325" s="26" t="s">
        <v>143</v>
      </c>
      <c r="F325" s="26"/>
      <c r="G325" s="9">
        <f t="shared" ref="G325" si="392">G326+G328+G330</f>
        <v>51358</v>
      </c>
      <c r="H325" s="9">
        <f t="shared" ref="H325:N325" si="393">H326+H328+H330</f>
        <v>0</v>
      </c>
      <c r="I325" s="9">
        <f t="shared" si="393"/>
        <v>0</v>
      </c>
      <c r="J325" s="9">
        <f t="shared" si="393"/>
        <v>0</v>
      </c>
      <c r="K325" s="9">
        <f t="shared" si="393"/>
        <v>0</v>
      </c>
      <c r="L325" s="9">
        <f t="shared" si="393"/>
        <v>0</v>
      </c>
      <c r="M325" s="9">
        <f t="shared" si="393"/>
        <v>51358</v>
      </c>
      <c r="N325" s="9">
        <f t="shared" si="393"/>
        <v>0</v>
      </c>
      <c r="O325" s="9">
        <f t="shared" ref="O325:T325" si="394">O326+O328+O330</f>
        <v>0</v>
      </c>
      <c r="P325" s="9">
        <f t="shared" si="394"/>
        <v>0</v>
      </c>
      <c r="Q325" s="9">
        <f t="shared" si="394"/>
        <v>0</v>
      </c>
      <c r="R325" s="9">
        <f t="shared" si="394"/>
        <v>0</v>
      </c>
      <c r="S325" s="9">
        <f t="shared" si="394"/>
        <v>51358</v>
      </c>
      <c r="T325" s="9">
        <f t="shared" si="394"/>
        <v>0</v>
      </c>
      <c r="U325" s="9">
        <f t="shared" ref="U325:Z325" si="395">U326+U328+U330</f>
        <v>-5</v>
      </c>
      <c r="V325" s="9">
        <f t="shared" si="395"/>
        <v>0</v>
      </c>
      <c r="W325" s="9">
        <f t="shared" si="395"/>
        <v>0</v>
      </c>
      <c r="X325" s="9">
        <f t="shared" si="395"/>
        <v>0</v>
      </c>
      <c r="Y325" s="9">
        <f t="shared" si="395"/>
        <v>51353</v>
      </c>
      <c r="Z325" s="9">
        <f t="shared" si="395"/>
        <v>0</v>
      </c>
      <c r="AA325" s="9">
        <f t="shared" ref="AA325:AF325" si="396">AA326+AA328+AA330</f>
        <v>0</v>
      </c>
      <c r="AB325" s="9">
        <f t="shared" si="396"/>
        <v>0</v>
      </c>
      <c r="AC325" s="9">
        <f t="shared" si="396"/>
        <v>0</v>
      </c>
      <c r="AD325" s="9">
        <f t="shared" si="396"/>
        <v>0</v>
      </c>
      <c r="AE325" s="9">
        <f t="shared" si="396"/>
        <v>51353</v>
      </c>
      <c r="AF325" s="9">
        <f t="shared" si="396"/>
        <v>0</v>
      </c>
      <c r="AG325" s="9">
        <f t="shared" ref="AG325:AL325" si="397">AG326+AG328+AG330</f>
        <v>0</v>
      </c>
      <c r="AH325" s="9">
        <f t="shared" si="397"/>
        <v>0</v>
      </c>
      <c r="AI325" s="9">
        <f t="shared" si="397"/>
        <v>0</v>
      </c>
      <c r="AJ325" s="9">
        <f t="shared" si="397"/>
        <v>0</v>
      </c>
      <c r="AK325" s="9">
        <f t="shared" si="397"/>
        <v>51353</v>
      </c>
      <c r="AL325" s="9">
        <f t="shared" si="397"/>
        <v>0</v>
      </c>
    </row>
    <row r="326" spans="1:38" ht="66" hidden="1">
      <c r="A326" s="25" t="s">
        <v>447</v>
      </c>
      <c r="B326" s="26">
        <f>B325</f>
        <v>906</v>
      </c>
      <c r="C326" s="26" t="s">
        <v>79</v>
      </c>
      <c r="D326" s="26" t="s">
        <v>133</v>
      </c>
      <c r="E326" s="26" t="s">
        <v>143</v>
      </c>
      <c r="F326" s="26" t="s">
        <v>84</v>
      </c>
      <c r="G326" s="9">
        <f t="shared" ref="G326:AL326" si="398">SUM(G327:G327)</f>
        <v>48685</v>
      </c>
      <c r="H326" s="9">
        <f t="shared" si="398"/>
        <v>0</v>
      </c>
      <c r="I326" s="9">
        <f t="shared" si="398"/>
        <v>0</v>
      </c>
      <c r="J326" s="9">
        <f t="shared" si="398"/>
        <v>0</v>
      </c>
      <c r="K326" s="9">
        <f t="shared" si="398"/>
        <v>0</v>
      </c>
      <c r="L326" s="9">
        <f t="shared" si="398"/>
        <v>0</v>
      </c>
      <c r="M326" s="9">
        <f t="shared" si="398"/>
        <v>48685</v>
      </c>
      <c r="N326" s="9">
        <f t="shared" si="398"/>
        <v>0</v>
      </c>
      <c r="O326" s="9">
        <f t="shared" si="398"/>
        <v>0</v>
      </c>
      <c r="P326" s="9">
        <f t="shared" si="398"/>
        <v>0</v>
      </c>
      <c r="Q326" s="9">
        <f t="shared" si="398"/>
        <v>0</v>
      </c>
      <c r="R326" s="9">
        <f t="shared" si="398"/>
        <v>0</v>
      </c>
      <c r="S326" s="9">
        <f t="shared" si="398"/>
        <v>48685</v>
      </c>
      <c r="T326" s="9">
        <f t="shared" si="398"/>
        <v>0</v>
      </c>
      <c r="U326" s="9">
        <f t="shared" si="398"/>
        <v>-8</v>
      </c>
      <c r="V326" s="9">
        <f t="shared" si="398"/>
        <v>0</v>
      </c>
      <c r="W326" s="9">
        <f t="shared" si="398"/>
        <v>0</v>
      </c>
      <c r="X326" s="9">
        <f t="shared" si="398"/>
        <v>0</v>
      </c>
      <c r="Y326" s="9">
        <f t="shared" si="398"/>
        <v>48677</v>
      </c>
      <c r="Z326" s="9">
        <f t="shared" si="398"/>
        <v>0</v>
      </c>
      <c r="AA326" s="9">
        <f t="shared" si="398"/>
        <v>0</v>
      </c>
      <c r="AB326" s="9">
        <f t="shared" si="398"/>
        <v>0</v>
      </c>
      <c r="AC326" s="9">
        <f t="shared" si="398"/>
        <v>0</v>
      </c>
      <c r="AD326" s="9">
        <f t="shared" si="398"/>
        <v>0</v>
      </c>
      <c r="AE326" s="9">
        <f t="shared" si="398"/>
        <v>48677</v>
      </c>
      <c r="AF326" s="9">
        <f t="shared" si="398"/>
        <v>0</v>
      </c>
      <c r="AG326" s="9">
        <f t="shared" si="398"/>
        <v>0</v>
      </c>
      <c r="AH326" s="9">
        <f t="shared" si="398"/>
        <v>0</v>
      </c>
      <c r="AI326" s="9">
        <f t="shared" si="398"/>
        <v>0</v>
      </c>
      <c r="AJ326" s="9">
        <f t="shared" si="398"/>
        <v>0</v>
      </c>
      <c r="AK326" s="9">
        <f t="shared" si="398"/>
        <v>48677</v>
      </c>
      <c r="AL326" s="9">
        <f t="shared" si="398"/>
        <v>0</v>
      </c>
    </row>
    <row r="327" spans="1:38" ht="20.100000000000001" hidden="1" customHeight="1">
      <c r="A327" s="28" t="s">
        <v>106</v>
      </c>
      <c r="B327" s="26">
        <f>B326</f>
        <v>906</v>
      </c>
      <c r="C327" s="26" t="s">
        <v>79</v>
      </c>
      <c r="D327" s="26" t="s">
        <v>133</v>
      </c>
      <c r="E327" s="26" t="s">
        <v>143</v>
      </c>
      <c r="F327" s="26" t="s">
        <v>107</v>
      </c>
      <c r="G327" s="9">
        <f>46813+1872</f>
        <v>48685</v>
      </c>
      <c r="H327" s="9"/>
      <c r="I327" s="84"/>
      <c r="J327" s="84"/>
      <c r="K327" s="84"/>
      <c r="L327" s="84"/>
      <c r="M327" s="9">
        <f>G327+I327+J327+K327+L327</f>
        <v>48685</v>
      </c>
      <c r="N327" s="9">
        <f>H327+L327</f>
        <v>0</v>
      </c>
      <c r="O327" s="85"/>
      <c r="P327" s="85"/>
      <c r="Q327" s="85"/>
      <c r="R327" s="85"/>
      <c r="S327" s="9">
        <f>M327+O327+P327+Q327+R327</f>
        <v>48685</v>
      </c>
      <c r="T327" s="9">
        <f>N327+R327</f>
        <v>0</v>
      </c>
      <c r="U327" s="9">
        <v>-8</v>
      </c>
      <c r="V327" s="85"/>
      <c r="W327" s="85"/>
      <c r="X327" s="85"/>
      <c r="Y327" s="9">
        <f>S327+U327+V327+W327+X327</f>
        <v>48677</v>
      </c>
      <c r="Z327" s="9">
        <f>T327+X327</f>
        <v>0</v>
      </c>
      <c r="AA327" s="9"/>
      <c r="AB327" s="85"/>
      <c r="AC327" s="85"/>
      <c r="AD327" s="85"/>
      <c r="AE327" s="9">
        <f>Y327+AA327+AB327+AC327+AD327</f>
        <v>48677</v>
      </c>
      <c r="AF327" s="9">
        <f>Z327+AD327</f>
        <v>0</v>
      </c>
      <c r="AG327" s="9"/>
      <c r="AH327" s="85"/>
      <c r="AI327" s="85"/>
      <c r="AJ327" s="85"/>
      <c r="AK327" s="9">
        <f>AE327+AG327+AH327+AI327+AJ327</f>
        <v>48677</v>
      </c>
      <c r="AL327" s="9">
        <f>AF327+AJ327</f>
        <v>0</v>
      </c>
    </row>
    <row r="328" spans="1:38" ht="33" hidden="1">
      <c r="A328" s="25" t="s">
        <v>242</v>
      </c>
      <c r="B328" s="26">
        <f>B326</f>
        <v>906</v>
      </c>
      <c r="C328" s="26" t="s">
        <v>79</v>
      </c>
      <c r="D328" s="26" t="s">
        <v>133</v>
      </c>
      <c r="E328" s="26" t="s">
        <v>143</v>
      </c>
      <c r="F328" s="26" t="s">
        <v>30</v>
      </c>
      <c r="G328" s="9">
        <f t="shared" ref="G328:AL328" si="399">G329</f>
        <v>2558</v>
      </c>
      <c r="H328" s="9">
        <f t="shared" si="399"/>
        <v>0</v>
      </c>
      <c r="I328" s="9">
        <f t="shared" si="399"/>
        <v>0</v>
      </c>
      <c r="J328" s="9">
        <f t="shared" si="399"/>
        <v>0</v>
      </c>
      <c r="K328" s="9">
        <f t="shared" si="399"/>
        <v>0</v>
      </c>
      <c r="L328" s="9">
        <f t="shared" si="399"/>
        <v>0</v>
      </c>
      <c r="M328" s="9">
        <f t="shared" si="399"/>
        <v>2558</v>
      </c>
      <c r="N328" s="9">
        <f t="shared" si="399"/>
        <v>0</v>
      </c>
      <c r="O328" s="9">
        <f t="shared" si="399"/>
        <v>0</v>
      </c>
      <c r="P328" s="9">
        <f t="shared" si="399"/>
        <v>0</v>
      </c>
      <c r="Q328" s="9">
        <f t="shared" si="399"/>
        <v>0</v>
      </c>
      <c r="R328" s="9">
        <f t="shared" si="399"/>
        <v>0</v>
      </c>
      <c r="S328" s="9">
        <f t="shared" si="399"/>
        <v>2558</v>
      </c>
      <c r="T328" s="9">
        <f t="shared" si="399"/>
        <v>0</v>
      </c>
      <c r="U328" s="9">
        <f t="shared" si="399"/>
        <v>3</v>
      </c>
      <c r="V328" s="9">
        <f t="shared" si="399"/>
        <v>0</v>
      </c>
      <c r="W328" s="9">
        <f t="shared" si="399"/>
        <v>0</v>
      </c>
      <c r="X328" s="9">
        <f t="shared" si="399"/>
        <v>0</v>
      </c>
      <c r="Y328" s="9">
        <f t="shared" si="399"/>
        <v>2561</v>
      </c>
      <c r="Z328" s="9">
        <f t="shared" si="399"/>
        <v>0</v>
      </c>
      <c r="AA328" s="9">
        <f t="shared" si="399"/>
        <v>0</v>
      </c>
      <c r="AB328" s="9">
        <f t="shared" si="399"/>
        <v>0</v>
      </c>
      <c r="AC328" s="9">
        <f t="shared" si="399"/>
        <v>0</v>
      </c>
      <c r="AD328" s="9">
        <f t="shared" si="399"/>
        <v>0</v>
      </c>
      <c r="AE328" s="9">
        <f t="shared" si="399"/>
        <v>2561</v>
      </c>
      <c r="AF328" s="9">
        <f t="shared" si="399"/>
        <v>0</v>
      </c>
      <c r="AG328" s="9">
        <f t="shared" si="399"/>
        <v>0</v>
      </c>
      <c r="AH328" s="9">
        <f t="shared" si="399"/>
        <v>0</v>
      </c>
      <c r="AI328" s="9">
        <f t="shared" si="399"/>
        <v>0</v>
      </c>
      <c r="AJ328" s="9">
        <f t="shared" si="399"/>
        <v>0</v>
      </c>
      <c r="AK328" s="9">
        <f t="shared" si="399"/>
        <v>2561</v>
      </c>
      <c r="AL328" s="9">
        <f t="shared" si="399"/>
        <v>0</v>
      </c>
    </row>
    <row r="329" spans="1:38" ht="33" hidden="1">
      <c r="A329" s="25" t="s">
        <v>36</v>
      </c>
      <c r="B329" s="26">
        <f>B327</f>
        <v>906</v>
      </c>
      <c r="C329" s="26" t="s">
        <v>79</v>
      </c>
      <c r="D329" s="26" t="s">
        <v>133</v>
      </c>
      <c r="E329" s="26" t="s">
        <v>143</v>
      </c>
      <c r="F329" s="26" t="s">
        <v>37</v>
      </c>
      <c r="G329" s="9">
        <v>2558</v>
      </c>
      <c r="H329" s="10"/>
      <c r="I329" s="84"/>
      <c r="J329" s="84"/>
      <c r="K329" s="84"/>
      <c r="L329" s="84"/>
      <c r="M329" s="9">
        <f>G329+I329+J329+K329+L329</f>
        <v>2558</v>
      </c>
      <c r="N329" s="9">
        <f>H329+L329</f>
        <v>0</v>
      </c>
      <c r="O329" s="85"/>
      <c r="P329" s="85"/>
      <c r="Q329" s="85"/>
      <c r="R329" s="85"/>
      <c r="S329" s="9">
        <f>M329+O329+P329+Q329+R329</f>
        <v>2558</v>
      </c>
      <c r="T329" s="9">
        <f>N329+R329</f>
        <v>0</v>
      </c>
      <c r="U329" s="9">
        <v>3</v>
      </c>
      <c r="V329" s="85"/>
      <c r="W329" s="85"/>
      <c r="X329" s="85"/>
      <c r="Y329" s="9">
        <f>S329+U329+V329+W329+X329</f>
        <v>2561</v>
      </c>
      <c r="Z329" s="9">
        <f>T329+X329</f>
        <v>0</v>
      </c>
      <c r="AA329" s="9"/>
      <c r="AB329" s="85"/>
      <c r="AC329" s="85"/>
      <c r="AD329" s="85"/>
      <c r="AE329" s="9">
        <f>Y329+AA329+AB329+AC329+AD329</f>
        <v>2561</v>
      </c>
      <c r="AF329" s="9">
        <f>Z329+AD329</f>
        <v>0</v>
      </c>
      <c r="AG329" s="9"/>
      <c r="AH329" s="85"/>
      <c r="AI329" s="85"/>
      <c r="AJ329" s="85"/>
      <c r="AK329" s="9">
        <f>AE329+AG329+AH329+AI329+AJ329</f>
        <v>2561</v>
      </c>
      <c r="AL329" s="9">
        <f>AF329+AJ329</f>
        <v>0</v>
      </c>
    </row>
    <row r="330" spans="1:38" ht="20.100000000000001" hidden="1" customHeight="1">
      <c r="A330" s="28" t="s">
        <v>65</v>
      </c>
      <c r="B330" s="26">
        <f>B328</f>
        <v>906</v>
      </c>
      <c r="C330" s="26" t="s">
        <v>79</v>
      </c>
      <c r="D330" s="26" t="s">
        <v>133</v>
      </c>
      <c r="E330" s="26" t="s">
        <v>143</v>
      </c>
      <c r="F330" s="26" t="s">
        <v>66</v>
      </c>
      <c r="G330" s="9">
        <f t="shared" ref="G330:Z330" si="400">G331+G332</f>
        <v>115</v>
      </c>
      <c r="H330" s="9">
        <f t="shared" si="400"/>
        <v>0</v>
      </c>
      <c r="I330" s="9">
        <f t="shared" si="400"/>
        <v>0</v>
      </c>
      <c r="J330" s="9">
        <f t="shared" si="400"/>
        <v>0</v>
      </c>
      <c r="K330" s="9">
        <f t="shared" si="400"/>
        <v>0</v>
      </c>
      <c r="L330" s="9">
        <f t="shared" si="400"/>
        <v>0</v>
      </c>
      <c r="M330" s="9">
        <f t="shared" si="400"/>
        <v>115</v>
      </c>
      <c r="N330" s="9">
        <f t="shared" si="400"/>
        <v>0</v>
      </c>
      <c r="O330" s="9">
        <f t="shared" si="400"/>
        <v>0</v>
      </c>
      <c r="P330" s="9">
        <f t="shared" si="400"/>
        <v>0</v>
      </c>
      <c r="Q330" s="9">
        <f t="shared" si="400"/>
        <v>0</v>
      </c>
      <c r="R330" s="9">
        <f t="shared" si="400"/>
        <v>0</v>
      </c>
      <c r="S330" s="9">
        <f t="shared" si="400"/>
        <v>115</v>
      </c>
      <c r="T330" s="9">
        <f t="shared" si="400"/>
        <v>0</v>
      </c>
      <c r="U330" s="9">
        <f t="shared" si="400"/>
        <v>0</v>
      </c>
      <c r="V330" s="9">
        <f t="shared" si="400"/>
        <v>0</v>
      </c>
      <c r="W330" s="9">
        <f t="shared" si="400"/>
        <v>0</v>
      </c>
      <c r="X330" s="9">
        <f t="shared" si="400"/>
        <v>0</v>
      </c>
      <c r="Y330" s="9">
        <f t="shared" si="400"/>
        <v>115</v>
      </c>
      <c r="Z330" s="9">
        <f t="shared" si="400"/>
        <v>0</v>
      </c>
      <c r="AA330" s="9">
        <f t="shared" ref="AA330:AF330" si="401">AA331+AA332</f>
        <v>0</v>
      </c>
      <c r="AB330" s="9">
        <f t="shared" si="401"/>
        <v>0</v>
      </c>
      <c r="AC330" s="9">
        <f t="shared" si="401"/>
        <v>0</v>
      </c>
      <c r="AD330" s="9">
        <f t="shared" si="401"/>
        <v>0</v>
      </c>
      <c r="AE330" s="9">
        <f t="shared" si="401"/>
        <v>115</v>
      </c>
      <c r="AF330" s="9">
        <f t="shared" si="401"/>
        <v>0</v>
      </c>
      <c r="AG330" s="9">
        <f t="shared" ref="AG330:AL330" si="402">AG331+AG332</f>
        <v>0</v>
      </c>
      <c r="AH330" s="9">
        <f t="shared" si="402"/>
        <v>0</v>
      </c>
      <c r="AI330" s="9">
        <f t="shared" si="402"/>
        <v>0</v>
      </c>
      <c r="AJ330" s="9">
        <f t="shared" si="402"/>
        <v>0</v>
      </c>
      <c r="AK330" s="9">
        <f t="shared" si="402"/>
        <v>115</v>
      </c>
      <c r="AL330" s="9">
        <f t="shared" si="402"/>
        <v>0</v>
      </c>
    </row>
    <row r="331" spans="1:38" ht="33" hidden="1" customHeight="1">
      <c r="A331" s="28" t="s">
        <v>154</v>
      </c>
      <c r="B331" s="26" t="s">
        <v>673</v>
      </c>
      <c r="C331" s="26" t="s">
        <v>79</v>
      </c>
      <c r="D331" s="26" t="s">
        <v>133</v>
      </c>
      <c r="E331" s="26" t="s">
        <v>143</v>
      </c>
      <c r="F331" s="26">
        <v>830</v>
      </c>
      <c r="G331" s="9"/>
      <c r="H331" s="9"/>
      <c r="I331" s="84"/>
      <c r="J331" s="84"/>
      <c r="K331" s="84"/>
      <c r="L331" s="84"/>
      <c r="M331" s="84"/>
      <c r="N331" s="84"/>
      <c r="O331" s="85"/>
      <c r="P331" s="85"/>
      <c r="Q331" s="85"/>
      <c r="R331" s="85"/>
      <c r="S331" s="85"/>
      <c r="T331" s="85"/>
      <c r="U331" s="9"/>
      <c r="V331" s="85"/>
      <c r="W331" s="85"/>
      <c r="X331" s="85"/>
      <c r="Y331" s="9">
        <f>S331+U331+V331+W331+X331</f>
        <v>0</v>
      </c>
      <c r="Z331" s="9">
        <f>T331+X331</f>
        <v>0</v>
      </c>
      <c r="AA331" s="9"/>
      <c r="AB331" s="85"/>
      <c r="AC331" s="85"/>
      <c r="AD331" s="85"/>
      <c r="AE331" s="9">
        <f>Y331+AA331+AB331+AC331+AD331</f>
        <v>0</v>
      </c>
      <c r="AF331" s="9">
        <f>Z331+AD331</f>
        <v>0</v>
      </c>
      <c r="AG331" s="9"/>
      <c r="AH331" s="85"/>
      <c r="AI331" s="85"/>
      <c r="AJ331" s="85"/>
      <c r="AK331" s="9">
        <f>AE331+AG331+AH331+AI331+AJ331</f>
        <v>0</v>
      </c>
      <c r="AL331" s="9">
        <f>AF331+AJ331</f>
        <v>0</v>
      </c>
    </row>
    <row r="332" spans="1:38" ht="20.100000000000001" hidden="1" customHeight="1">
      <c r="A332" s="28" t="s">
        <v>67</v>
      </c>
      <c r="B332" s="26">
        <f>B329</f>
        <v>906</v>
      </c>
      <c r="C332" s="26" t="s">
        <v>79</v>
      </c>
      <c r="D332" s="26" t="s">
        <v>133</v>
      </c>
      <c r="E332" s="26" t="s">
        <v>143</v>
      </c>
      <c r="F332" s="26" t="s">
        <v>68</v>
      </c>
      <c r="G332" s="9">
        <v>115</v>
      </c>
      <c r="H332" s="9"/>
      <c r="I332" s="84"/>
      <c r="J332" s="84"/>
      <c r="K332" s="84"/>
      <c r="L332" s="84"/>
      <c r="M332" s="9">
        <f>G332+I332+J332+K332+L332</f>
        <v>115</v>
      </c>
      <c r="N332" s="9">
        <f>H332+L332</f>
        <v>0</v>
      </c>
      <c r="O332" s="85"/>
      <c r="P332" s="85"/>
      <c r="Q332" s="85"/>
      <c r="R332" s="85"/>
      <c r="S332" s="9">
        <f>M332+O332+P332+Q332+R332</f>
        <v>115</v>
      </c>
      <c r="T332" s="9">
        <f>N332+R332</f>
        <v>0</v>
      </c>
      <c r="U332" s="9"/>
      <c r="V332" s="85"/>
      <c r="W332" s="85"/>
      <c r="X332" s="85"/>
      <c r="Y332" s="9">
        <f>S332+U332+V332+W332+X332</f>
        <v>115</v>
      </c>
      <c r="Z332" s="9">
        <f>T332+X332</f>
        <v>0</v>
      </c>
      <c r="AA332" s="9"/>
      <c r="AB332" s="85"/>
      <c r="AC332" s="85"/>
      <c r="AD332" s="85"/>
      <c r="AE332" s="9">
        <f>Y332+AA332+AB332+AC332+AD332</f>
        <v>115</v>
      </c>
      <c r="AF332" s="9">
        <f>Z332+AD332</f>
        <v>0</v>
      </c>
      <c r="AG332" s="9"/>
      <c r="AH332" s="85"/>
      <c r="AI332" s="85"/>
      <c r="AJ332" s="85"/>
      <c r="AK332" s="9">
        <f>AE332+AG332+AH332+AI332+AJ332</f>
        <v>115</v>
      </c>
      <c r="AL332" s="9">
        <f>AF332+AJ332</f>
        <v>0</v>
      </c>
    </row>
    <row r="333" spans="1:38" ht="25.5" hidden="1" customHeight="1">
      <c r="A333" s="25" t="s">
        <v>752</v>
      </c>
      <c r="B333" s="26" t="str">
        <f>B331</f>
        <v>906</v>
      </c>
      <c r="C333" s="26" t="s">
        <v>79</v>
      </c>
      <c r="D333" s="26" t="s">
        <v>133</v>
      </c>
      <c r="E333" s="26" t="s">
        <v>751</v>
      </c>
      <c r="F333" s="26"/>
      <c r="G333" s="9"/>
      <c r="H333" s="9"/>
      <c r="I333" s="84"/>
      <c r="J333" s="84"/>
      <c r="K333" s="84"/>
      <c r="L333" s="84"/>
      <c r="M333" s="9"/>
      <c r="N333" s="9"/>
      <c r="O333" s="85"/>
      <c r="P333" s="85"/>
      <c r="Q333" s="85"/>
      <c r="R333" s="85"/>
      <c r="S333" s="9"/>
      <c r="T333" s="9"/>
      <c r="U333" s="9">
        <f>U334</f>
        <v>11</v>
      </c>
      <c r="V333" s="9">
        <f t="shared" ref="V333:AK334" si="403">V334</f>
        <v>0</v>
      </c>
      <c r="W333" s="9">
        <f t="shared" si="403"/>
        <v>0</v>
      </c>
      <c r="X333" s="9">
        <f t="shared" si="403"/>
        <v>1118</v>
      </c>
      <c r="Y333" s="9">
        <f t="shared" si="403"/>
        <v>1129</v>
      </c>
      <c r="Z333" s="9">
        <f t="shared" si="403"/>
        <v>1118</v>
      </c>
      <c r="AA333" s="9">
        <f>AA334</f>
        <v>0</v>
      </c>
      <c r="AB333" s="9">
        <f t="shared" si="403"/>
        <v>0</v>
      </c>
      <c r="AC333" s="9">
        <f t="shared" si="403"/>
        <v>0</v>
      </c>
      <c r="AD333" s="9">
        <f t="shared" si="403"/>
        <v>0</v>
      </c>
      <c r="AE333" s="9">
        <f t="shared" si="403"/>
        <v>1129</v>
      </c>
      <c r="AF333" s="9">
        <f t="shared" si="403"/>
        <v>1118</v>
      </c>
      <c r="AG333" s="9">
        <f>AG334</f>
        <v>0</v>
      </c>
      <c r="AH333" s="9">
        <f t="shared" si="403"/>
        <v>0</v>
      </c>
      <c r="AI333" s="9">
        <f t="shared" si="403"/>
        <v>0</v>
      </c>
      <c r="AJ333" s="9">
        <f t="shared" si="403"/>
        <v>0</v>
      </c>
      <c r="AK333" s="9">
        <f t="shared" si="403"/>
        <v>1129</v>
      </c>
      <c r="AL333" s="9">
        <f t="shared" ref="AH333:AL334" si="404">AL334</f>
        <v>1118</v>
      </c>
    </row>
    <row r="334" spans="1:38" ht="33" hidden="1">
      <c r="A334" s="25" t="s">
        <v>11</v>
      </c>
      <c r="B334" s="26">
        <f t="shared" ref="B334:B340" si="405">B332</f>
        <v>906</v>
      </c>
      <c r="C334" s="26" t="s">
        <v>79</v>
      </c>
      <c r="D334" s="26" t="s">
        <v>133</v>
      </c>
      <c r="E334" s="26" t="s">
        <v>751</v>
      </c>
      <c r="F334" s="26" t="s">
        <v>12</v>
      </c>
      <c r="G334" s="9"/>
      <c r="H334" s="9"/>
      <c r="I334" s="84"/>
      <c r="J334" s="84"/>
      <c r="K334" s="84"/>
      <c r="L334" s="84"/>
      <c r="M334" s="9"/>
      <c r="N334" s="9"/>
      <c r="O334" s="85"/>
      <c r="P334" s="85"/>
      <c r="Q334" s="85"/>
      <c r="R334" s="85"/>
      <c r="S334" s="9"/>
      <c r="T334" s="9"/>
      <c r="U334" s="9">
        <f>U335</f>
        <v>11</v>
      </c>
      <c r="V334" s="9">
        <f t="shared" si="403"/>
        <v>0</v>
      </c>
      <c r="W334" s="9">
        <f t="shared" si="403"/>
        <v>0</v>
      </c>
      <c r="X334" s="9">
        <f t="shared" si="403"/>
        <v>1118</v>
      </c>
      <c r="Y334" s="9">
        <f t="shared" si="403"/>
        <v>1129</v>
      </c>
      <c r="Z334" s="9">
        <f t="shared" si="403"/>
        <v>1118</v>
      </c>
      <c r="AA334" s="9">
        <f>AA335</f>
        <v>0</v>
      </c>
      <c r="AB334" s="9">
        <f t="shared" si="403"/>
        <v>0</v>
      </c>
      <c r="AC334" s="9">
        <f t="shared" si="403"/>
        <v>0</v>
      </c>
      <c r="AD334" s="9">
        <f t="shared" si="403"/>
        <v>0</v>
      </c>
      <c r="AE334" s="9">
        <f t="shared" si="403"/>
        <v>1129</v>
      </c>
      <c r="AF334" s="9">
        <f t="shared" si="403"/>
        <v>1118</v>
      </c>
      <c r="AG334" s="9">
        <f>AG335</f>
        <v>0</v>
      </c>
      <c r="AH334" s="9">
        <f t="shared" si="404"/>
        <v>0</v>
      </c>
      <c r="AI334" s="9">
        <f t="shared" si="404"/>
        <v>0</v>
      </c>
      <c r="AJ334" s="9">
        <f t="shared" si="404"/>
        <v>0</v>
      </c>
      <c r="AK334" s="9">
        <f t="shared" si="404"/>
        <v>1129</v>
      </c>
      <c r="AL334" s="9">
        <f t="shared" si="404"/>
        <v>1118</v>
      </c>
    </row>
    <row r="335" spans="1:38" ht="33" hidden="1">
      <c r="A335" s="25" t="s">
        <v>130</v>
      </c>
      <c r="B335" s="26" t="str">
        <f t="shared" si="405"/>
        <v>906</v>
      </c>
      <c r="C335" s="26" t="s">
        <v>79</v>
      </c>
      <c r="D335" s="26" t="s">
        <v>133</v>
      </c>
      <c r="E335" s="26" t="s">
        <v>751</v>
      </c>
      <c r="F335" s="26" t="s">
        <v>131</v>
      </c>
      <c r="G335" s="9"/>
      <c r="H335" s="9"/>
      <c r="I335" s="84"/>
      <c r="J335" s="84"/>
      <c r="K335" s="84"/>
      <c r="L335" s="84"/>
      <c r="M335" s="9"/>
      <c r="N335" s="9"/>
      <c r="O335" s="85"/>
      <c r="P335" s="85"/>
      <c r="Q335" s="85"/>
      <c r="R335" s="85"/>
      <c r="S335" s="9"/>
      <c r="T335" s="9"/>
      <c r="U335" s="9">
        <v>11</v>
      </c>
      <c r="V335" s="9"/>
      <c r="W335" s="9"/>
      <c r="X335" s="9">
        <v>1118</v>
      </c>
      <c r="Y335" s="9">
        <f>S335+U335+V335+W335+X335</f>
        <v>1129</v>
      </c>
      <c r="Z335" s="9">
        <f>T335+X335</f>
        <v>1118</v>
      </c>
      <c r="AA335" s="9"/>
      <c r="AB335" s="9"/>
      <c r="AC335" s="9"/>
      <c r="AD335" s="9"/>
      <c r="AE335" s="9">
        <f>Y335+AA335+AB335+AC335+AD335</f>
        <v>1129</v>
      </c>
      <c r="AF335" s="9">
        <f>Z335+AD335</f>
        <v>1118</v>
      </c>
      <c r="AG335" s="9"/>
      <c r="AH335" s="9"/>
      <c r="AI335" s="9"/>
      <c r="AJ335" s="9"/>
      <c r="AK335" s="9">
        <f>AE335+AG335+AH335+AI335+AJ335</f>
        <v>1129</v>
      </c>
      <c r="AL335" s="9">
        <f>AF335+AJ335</f>
        <v>1118</v>
      </c>
    </row>
    <row r="336" spans="1:38" ht="19.5" hidden="1" customHeight="1">
      <c r="A336" s="25" t="s">
        <v>61</v>
      </c>
      <c r="B336" s="26">
        <f t="shared" si="405"/>
        <v>906</v>
      </c>
      <c r="C336" s="26" t="s">
        <v>79</v>
      </c>
      <c r="D336" s="26" t="s">
        <v>133</v>
      </c>
      <c r="E336" s="26" t="s">
        <v>62</v>
      </c>
      <c r="F336" s="26"/>
      <c r="G336" s="9"/>
      <c r="H336" s="9"/>
      <c r="I336" s="84"/>
      <c r="J336" s="84"/>
      <c r="K336" s="84"/>
      <c r="L336" s="84"/>
      <c r="M336" s="9"/>
      <c r="N336" s="9"/>
      <c r="O336" s="85"/>
      <c r="P336" s="85"/>
      <c r="Q336" s="85"/>
      <c r="R336" s="85"/>
      <c r="S336" s="9"/>
      <c r="T336" s="9"/>
      <c r="U336" s="9">
        <f>U337</f>
        <v>5</v>
      </c>
      <c r="V336" s="9">
        <f t="shared" ref="V336:AK339" si="406">V337</f>
        <v>0</v>
      </c>
      <c r="W336" s="9">
        <f t="shared" si="406"/>
        <v>0</v>
      </c>
      <c r="X336" s="9">
        <f t="shared" si="406"/>
        <v>0</v>
      </c>
      <c r="Y336" s="9">
        <f t="shared" si="406"/>
        <v>5</v>
      </c>
      <c r="Z336" s="9">
        <f t="shared" si="406"/>
        <v>0</v>
      </c>
      <c r="AA336" s="9">
        <f>AA337</f>
        <v>0</v>
      </c>
      <c r="AB336" s="9">
        <f t="shared" si="406"/>
        <v>0</v>
      </c>
      <c r="AC336" s="9">
        <f t="shared" si="406"/>
        <v>0</v>
      </c>
      <c r="AD336" s="9">
        <f t="shared" si="406"/>
        <v>0</v>
      </c>
      <c r="AE336" s="9">
        <f t="shared" si="406"/>
        <v>5</v>
      </c>
      <c r="AF336" s="9">
        <f t="shared" si="406"/>
        <v>0</v>
      </c>
      <c r="AG336" s="9">
        <f>AG337</f>
        <v>0</v>
      </c>
      <c r="AH336" s="9">
        <f t="shared" si="406"/>
        <v>0</v>
      </c>
      <c r="AI336" s="9">
        <f t="shared" si="406"/>
        <v>0</v>
      </c>
      <c r="AJ336" s="9">
        <f t="shared" si="406"/>
        <v>0</v>
      </c>
      <c r="AK336" s="9">
        <f t="shared" si="406"/>
        <v>5</v>
      </c>
      <c r="AL336" s="9">
        <f t="shared" ref="AH336:AL339" si="407">AL337</f>
        <v>0</v>
      </c>
    </row>
    <row r="337" spans="1:38" ht="18" hidden="1" customHeight="1">
      <c r="A337" s="43" t="s">
        <v>120</v>
      </c>
      <c r="B337" s="26" t="str">
        <f t="shared" si="405"/>
        <v>906</v>
      </c>
      <c r="C337" s="26" t="s">
        <v>79</v>
      </c>
      <c r="D337" s="26" t="s">
        <v>133</v>
      </c>
      <c r="E337" s="26" t="s">
        <v>755</v>
      </c>
      <c r="F337" s="26"/>
      <c r="G337" s="9"/>
      <c r="H337" s="9"/>
      <c r="I337" s="84"/>
      <c r="J337" s="84"/>
      <c r="K337" s="84"/>
      <c r="L337" s="84"/>
      <c r="M337" s="9"/>
      <c r="N337" s="9"/>
      <c r="O337" s="85"/>
      <c r="P337" s="85"/>
      <c r="Q337" s="85"/>
      <c r="R337" s="85"/>
      <c r="S337" s="9"/>
      <c r="T337" s="9"/>
      <c r="U337" s="9">
        <f>U338</f>
        <v>5</v>
      </c>
      <c r="V337" s="9">
        <f t="shared" si="406"/>
        <v>0</v>
      </c>
      <c r="W337" s="9">
        <f t="shared" si="406"/>
        <v>0</v>
      </c>
      <c r="X337" s="9">
        <f t="shared" si="406"/>
        <v>0</v>
      </c>
      <c r="Y337" s="9">
        <f t="shared" si="406"/>
        <v>5</v>
      </c>
      <c r="Z337" s="9">
        <f t="shared" si="406"/>
        <v>0</v>
      </c>
      <c r="AA337" s="9">
        <f>AA338</f>
        <v>0</v>
      </c>
      <c r="AB337" s="9">
        <f t="shared" si="406"/>
        <v>0</v>
      </c>
      <c r="AC337" s="9">
        <f t="shared" si="406"/>
        <v>0</v>
      </c>
      <c r="AD337" s="9">
        <f t="shared" si="406"/>
        <v>0</v>
      </c>
      <c r="AE337" s="9">
        <f t="shared" si="406"/>
        <v>5</v>
      </c>
      <c r="AF337" s="9">
        <f t="shared" si="406"/>
        <v>0</v>
      </c>
      <c r="AG337" s="9">
        <f>AG338</f>
        <v>0</v>
      </c>
      <c r="AH337" s="9">
        <f t="shared" si="407"/>
        <v>0</v>
      </c>
      <c r="AI337" s="9">
        <f t="shared" si="407"/>
        <v>0</v>
      </c>
      <c r="AJ337" s="9">
        <f t="shared" si="407"/>
        <v>0</v>
      </c>
      <c r="AK337" s="9">
        <f t="shared" si="407"/>
        <v>5</v>
      </c>
      <c r="AL337" s="9">
        <f t="shared" si="407"/>
        <v>0</v>
      </c>
    </row>
    <row r="338" spans="1:38" ht="35.25" hidden="1" customHeight="1">
      <c r="A338" s="43" t="s">
        <v>142</v>
      </c>
      <c r="B338" s="26">
        <f t="shared" si="405"/>
        <v>906</v>
      </c>
      <c r="C338" s="26" t="s">
        <v>79</v>
      </c>
      <c r="D338" s="26" t="s">
        <v>133</v>
      </c>
      <c r="E338" s="26" t="s">
        <v>756</v>
      </c>
      <c r="F338" s="26"/>
      <c r="G338" s="9"/>
      <c r="H338" s="9"/>
      <c r="I338" s="84"/>
      <c r="J338" s="84"/>
      <c r="K338" s="84"/>
      <c r="L338" s="84"/>
      <c r="M338" s="9"/>
      <c r="N338" s="9"/>
      <c r="O338" s="85"/>
      <c r="P338" s="85"/>
      <c r="Q338" s="85"/>
      <c r="R338" s="85"/>
      <c r="S338" s="9"/>
      <c r="T338" s="9"/>
      <c r="U338" s="9">
        <f>U339</f>
        <v>5</v>
      </c>
      <c r="V338" s="9">
        <f t="shared" si="406"/>
        <v>0</v>
      </c>
      <c r="W338" s="9">
        <f t="shared" si="406"/>
        <v>0</v>
      </c>
      <c r="X338" s="9">
        <f t="shared" si="406"/>
        <v>0</v>
      </c>
      <c r="Y338" s="9">
        <f t="shared" si="406"/>
        <v>5</v>
      </c>
      <c r="Z338" s="9">
        <f t="shared" si="406"/>
        <v>0</v>
      </c>
      <c r="AA338" s="9">
        <f>AA339</f>
        <v>0</v>
      </c>
      <c r="AB338" s="9">
        <f t="shared" si="406"/>
        <v>0</v>
      </c>
      <c r="AC338" s="9">
        <f t="shared" si="406"/>
        <v>0</v>
      </c>
      <c r="AD338" s="9">
        <f t="shared" si="406"/>
        <v>0</v>
      </c>
      <c r="AE338" s="9">
        <f t="shared" si="406"/>
        <v>5</v>
      </c>
      <c r="AF338" s="9">
        <f t="shared" si="406"/>
        <v>0</v>
      </c>
      <c r="AG338" s="9">
        <f>AG339</f>
        <v>0</v>
      </c>
      <c r="AH338" s="9">
        <f t="shared" si="407"/>
        <v>0</v>
      </c>
      <c r="AI338" s="9">
        <f t="shared" si="407"/>
        <v>0</v>
      </c>
      <c r="AJ338" s="9">
        <f t="shared" si="407"/>
        <v>0</v>
      </c>
      <c r="AK338" s="9">
        <f t="shared" si="407"/>
        <v>5</v>
      </c>
      <c r="AL338" s="9">
        <f t="shared" si="407"/>
        <v>0</v>
      </c>
    </row>
    <row r="339" spans="1:38" ht="23.25" hidden="1" customHeight="1">
      <c r="A339" s="25" t="s">
        <v>65</v>
      </c>
      <c r="B339" s="26" t="str">
        <f t="shared" si="405"/>
        <v>906</v>
      </c>
      <c r="C339" s="26" t="s">
        <v>79</v>
      </c>
      <c r="D339" s="26" t="s">
        <v>133</v>
      </c>
      <c r="E339" s="26" t="s">
        <v>756</v>
      </c>
      <c r="F339" s="26" t="s">
        <v>66</v>
      </c>
      <c r="G339" s="9"/>
      <c r="H339" s="9"/>
      <c r="I339" s="84"/>
      <c r="J339" s="84"/>
      <c r="K339" s="84"/>
      <c r="L339" s="84"/>
      <c r="M339" s="9"/>
      <c r="N339" s="9"/>
      <c r="O339" s="85"/>
      <c r="P339" s="85"/>
      <c r="Q339" s="85"/>
      <c r="R339" s="85"/>
      <c r="S339" s="9"/>
      <c r="T339" s="9"/>
      <c r="U339" s="9">
        <f>U340</f>
        <v>5</v>
      </c>
      <c r="V339" s="9">
        <f t="shared" si="406"/>
        <v>0</v>
      </c>
      <c r="W339" s="9">
        <f t="shared" si="406"/>
        <v>0</v>
      </c>
      <c r="X339" s="9">
        <f t="shared" si="406"/>
        <v>0</v>
      </c>
      <c r="Y339" s="9">
        <f t="shared" si="406"/>
        <v>5</v>
      </c>
      <c r="Z339" s="9">
        <f t="shared" si="406"/>
        <v>0</v>
      </c>
      <c r="AA339" s="9">
        <f>AA340</f>
        <v>0</v>
      </c>
      <c r="AB339" s="9">
        <f t="shared" si="406"/>
        <v>0</v>
      </c>
      <c r="AC339" s="9">
        <f t="shared" si="406"/>
        <v>0</v>
      </c>
      <c r="AD339" s="9">
        <f t="shared" si="406"/>
        <v>0</v>
      </c>
      <c r="AE339" s="9">
        <f t="shared" si="406"/>
        <v>5</v>
      </c>
      <c r="AF339" s="9">
        <f t="shared" si="406"/>
        <v>0</v>
      </c>
      <c r="AG339" s="9">
        <f>AG340</f>
        <v>0</v>
      </c>
      <c r="AH339" s="9">
        <f t="shared" si="407"/>
        <v>0</v>
      </c>
      <c r="AI339" s="9">
        <f t="shared" si="407"/>
        <v>0</v>
      </c>
      <c r="AJ339" s="9">
        <f t="shared" si="407"/>
        <v>0</v>
      </c>
      <c r="AK339" s="9">
        <f t="shared" si="407"/>
        <v>5</v>
      </c>
      <c r="AL339" s="9">
        <f t="shared" si="407"/>
        <v>0</v>
      </c>
    </row>
    <row r="340" spans="1:38" ht="23.25" hidden="1" customHeight="1">
      <c r="A340" s="28" t="s">
        <v>154</v>
      </c>
      <c r="B340" s="26">
        <f t="shared" si="405"/>
        <v>906</v>
      </c>
      <c r="C340" s="26" t="s">
        <v>79</v>
      </c>
      <c r="D340" s="26" t="s">
        <v>133</v>
      </c>
      <c r="E340" s="26" t="s">
        <v>756</v>
      </c>
      <c r="F340" s="26" t="s">
        <v>615</v>
      </c>
      <c r="G340" s="9"/>
      <c r="H340" s="9"/>
      <c r="I340" s="84"/>
      <c r="J340" s="84"/>
      <c r="K340" s="84"/>
      <c r="L340" s="84"/>
      <c r="M340" s="9"/>
      <c r="N340" s="9"/>
      <c r="O340" s="85"/>
      <c r="P340" s="85"/>
      <c r="Q340" s="85"/>
      <c r="R340" s="85"/>
      <c r="S340" s="9"/>
      <c r="T340" s="9"/>
      <c r="U340" s="9">
        <v>5</v>
      </c>
      <c r="V340" s="9"/>
      <c r="W340" s="9"/>
      <c r="X340" s="9"/>
      <c r="Y340" s="9">
        <f>S340+U340+V340+W340+X340</f>
        <v>5</v>
      </c>
      <c r="Z340" s="9">
        <f>T340+X340</f>
        <v>0</v>
      </c>
      <c r="AA340" s="9"/>
      <c r="AB340" s="9"/>
      <c r="AC340" s="9"/>
      <c r="AD340" s="9"/>
      <c r="AE340" s="9">
        <f>Y340+AA340+AB340+AC340+AD340</f>
        <v>5</v>
      </c>
      <c r="AF340" s="9">
        <f>Z340+AD340</f>
        <v>0</v>
      </c>
      <c r="AG340" s="9"/>
      <c r="AH340" s="9"/>
      <c r="AI340" s="9"/>
      <c r="AJ340" s="9"/>
      <c r="AK340" s="9">
        <f>AE340+AG340+AH340+AI340+AJ340</f>
        <v>5</v>
      </c>
      <c r="AL340" s="9">
        <f>AF340+AJ340</f>
        <v>0</v>
      </c>
    </row>
    <row r="341" spans="1:38" hidden="1">
      <c r="A341" s="25"/>
      <c r="B341" s="26"/>
      <c r="C341" s="26"/>
      <c r="D341" s="26"/>
      <c r="E341" s="26"/>
      <c r="F341" s="26"/>
      <c r="G341" s="9"/>
      <c r="H341" s="10"/>
      <c r="I341" s="84"/>
      <c r="J341" s="84"/>
      <c r="K341" s="84"/>
      <c r="L341" s="84"/>
      <c r="M341" s="84"/>
      <c r="N341" s="84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  <c r="AA341" s="85"/>
      <c r="AB341" s="85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</row>
    <row r="342" spans="1:38" ht="37.5" hidden="1">
      <c r="A342" s="23" t="s">
        <v>144</v>
      </c>
      <c r="B342" s="24">
        <v>906</v>
      </c>
      <c r="C342" s="24" t="s">
        <v>7</v>
      </c>
      <c r="D342" s="24" t="s">
        <v>145</v>
      </c>
      <c r="E342" s="24"/>
      <c r="F342" s="24"/>
      <c r="G342" s="13">
        <f t="shared" ref="G342:V346" si="408">G343</f>
        <v>3284</v>
      </c>
      <c r="H342" s="13">
        <f t="shared" si="408"/>
        <v>0</v>
      </c>
      <c r="I342" s="13">
        <f t="shared" si="408"/>
        <v>0</v>
      </c>
      <c r="J342" s="13">
        <f t="shared" si="408"/>
        <v>0</v>
      </c>
      <c r="K342" s="13">
        <f t="shared" si="408"/>
        <v>0</v>
      </c>
      <c r="L342" s="13">
        <f t="shared" si="408"/>
        <v>0</v>
      </c>
      <c r="M342" s="13">
        <f t="shared" si="408"/>
        <v>3284</v>
      </c>
      <c r="N342" s="13">
        <f t="shared" si="408"/>
        <v>0</v>
      </c>
      <c r="O342" s="13">
        <f t="shared" si="408"/>
        <v>0</v>
      </c>
      <c r="P342" s="13">
        <f t="shared" si="408"/>
        <v>0</v>
      </c>
      <c r="Q342" s="13">
        <f t="shared" si="408"/>
        <v>0</v>
      </c>
      <c r="R342" s="13">
        <f t="shared" si="408"/>
        <v>0</v>
      </c>
      <c r="S342" s="13">
        <f t="shared" si="408"/>
        <v>3284</v>
      </c>
      <c r="T342" s="13">
        <f t="shared" si="408"/>
        <v>0</v>
      </c>
      <c r="U342" s="13">
        <f t="shared" si="408"/>
        <v>0</v>
      </c>
      <c r="V342" s="13">
        <f t="shared" si="408"/>
        <v>0</v>
      </c>
      <c r="W342" s="13">
        <f t="shared" ref="U342:AJ346" si="409">W343</f>
        <v>0</v>
      </c>
      <c r="X342" s="13">
        <f t="shared" si="409"/>
        <v>0</v>
      </c>
      <c r="Y342" s="13">
        <f t="shared" si="409"/>
        <v>3284</v>
      </c>
      <c r="Z342" s="13">
        <f t="shared" si="409"/>
        <v>0</v>
      </c>
      <c r="AA342" s="13">
        <f t="shared" si="409"/>
        <v>0</v>
      </c>
      <c r="AB342" s="13">
        <f t="shared" si="409"/>
        <v>0</v>
      </c>
      <c r="AC342" s="13">
        <f t="shared" si="409"/>
        <v>0</v>
      </c>
      <c r="AD342" s="13">
        <f t="shared" si="409"/>
        <v>0</v>
      </c>
      <c r="AE342" s="13">
        <f t="shared" si="409"/>
        <v>3284</v>
      </c>
      <c r="AF342" s="13">
        <f t="shared" si="409"/>
        <v>0</v>
      </c>
      <c r="AG342" s="13">
        <f t="shared" si="409"/>
        <v>0</v>
      </c>
      <c r="AH342" s="13">
        <f t="shared" si="409"/>
        <v>0</v>
      </c>
      <c r="AI342" s="13">
        <f t="shared" si="409"/>
        <v>0</v>
      </c>
      <c r="AJ342" s="13">
        <f t="shared" si="409"/>
        <v>0</v>
      </c>
      <c r="AK342" s="13">
        <f t="shared" ref="AG342:AL346" si="410">AK343</f>
        <v>3284</v>
      </c>
      <c r="AL342" s="13">
        <f t="shared" si="410"/>
        <v>0</v>
      </c>
    </row>
    <row r="343" spans="1:38" ht="82.5" hidden="1">
      <c r="A343" s="25" t="s">
        <v>118</v>
      </c>
      <c r="B343" s="26">
        <v>906</v>
      </c>
      <c r="C343" s="26" t="s">
        <v>7</v>
      </c>
      <c r="D343" s="26" t="s">
        <v>145</v>
      </c>
      <c r="E343" s="26" t="s">
        <v>119</v>
      </c>
      <c r="F343" s="26"/>
      <c r="G343" s="11">
        <f t="shared" si="408"/>
        <v>3284</v>
      </c>
      <c r="H343" s="11">
        <f t="shared" si="408"/>
        <v>0</v>
      </c>
      <c r="I343" s="11">
        <f t="shared" si="408"/>
        <v>0</v>
      </c>
      <c r="J343" s="11">
        <f t="shared" si="408"/>
        <v>0</v>
      </c>
      <c r="K343" s="11">
        <f t="shared" si="408"/>
        <v>0</v>
      </c>
      <c r="L343" s="11">
        <f t="shared" si="408"/>
        <v>0</v>
      </c>
      <c r="M343" s="11">
        <f t="shared" si="408"/>
        <v>3284</v>
      </c>
      <c r="N343" s="11">
        <f t="shared" si="408"/>
        <v>0</v>
      </c>
      <c r="O343" s="11">
        <f t="shared" si="408"/>
        <v>0</v>
      </c>
      <c r="P343" s="11">
        <f t="shared" si="408"/>
        <v>0</v>
      </c>
      <c r="Q343" s="11">
        <f t="shared" si="408"/>
        <v>0</v>
      </c>
      <c r="R343" s="11">
        <f t="shared" si="408"/>
        <v>0</v>
      </c>
      <c r="S343" s="11">
        <f t="shared" si="408"/>
        <v>3284</v>
      </c>
      <c r="T343" s="11">
        <f t="shared" si="408"/>
        <v>0</v>
      </c>
      <c r="U343" s="11">
        <f t="shared" si="409"/>
        <v>0</v>
      </c>
      <c r="V343" s="11">
        <f t="shared" si="409"/>
        <v>0</v>
      </c>
      <c r="W343" s="11">
        <f t="shared" si="409"/>
        <v>0</v>
      </c>
      <c r="X343" s="11">
        <f t="shared" si="409"/>
        <v>0</v>
      </c>
      <c r="Y343" s="11">
        <f t="shared" si="409"/>
        <v>3284</v>
      </c>
      <c r="Z343" s="11">
        <f t="shared" si="409"/>
        <v>0</v>
      </c>
      <c r="AA343" s="11">
        <f t="shared" si="409"/>
        <v>0</v>
      </c>
      <c r="AB343" s="11">
        <f t="shared" si="409"/>
        <v>0</v>
      </c>
      <c r="AC343" s="11">
        <f t="shared" si="409"/>
        <v>0</v>
      </c>
      <c r="AD343" s="11">
        <f t="shared" si="409"/>
        <v>0</v>
      </c>
      <c r="AE343" s="11">
        <f t="shared" si="409"/>
        <v>3284</v>
      </c>
      <c r="AF343" s="11">
        <f t="shared" si="409"/>
        <v>0</v>
      </c>
      <c r="AG343" s="11">
        <f t="shared" si="410"/>
        <v>0</v>
      </c>
      <c r="AH343" s="11">
        <f t="shared" si="410"/>
        <v>0</v>
      </c>
      <c r="AI343" s="11">
        <f t="shared" si="410"/>
        <v>0</v>
      </c>
      <c r="AJ343" s="11">
        <f t="shared" si="410"/>
        <v>0</v>
      </c>
      <c r="AK343" s="11">
        <f t="shared" si="410"/>
        <v>3284</v>
      </c>
      <c r="AL343" s="11">
        <f t="shared" si="410"/>
        <v>0</v>
      </c>
    </row>
    <row r="344" spans="1:38" ht="33" hidden="1">
      <c r="A344" s="25" t="s">
        <v>76</v>
      </c>
      <c r="B344" s="26">
        <v>906</v>
      </c>
      <c r="C344" s="26" t="s">
        <v>7</v>
      </c>
      <c r="D344" s="26" t="s">
        <v>145</v>
      </c>
      <c r="E344" s="26" t="s">
        <v>146</v>
      </c>
      <c r="F344" s="26"/>
      <c r="G344" s="11">
        <f t="shared" si="408"/>
        <v>3284</v>
      </c>
      <c r="H344" s="11">
        <f t="shared" si="408"/>
        <v>0</v>
      </c>
      <c r="I344" s="11">
        <f t="shared" si="408"/>
        <v>0</v>
      </c>
      <c r="J344" s="11">
        <f t="shared" si="408"/>
        <v>0</v>
      </c>
      <c r="K344" s="11">
        <f t="shared" si="408"/>
        <v>0</v>
      </c>
      <c r="L344" s="11">
        <f t="shared" si="408"/>
        <v>0</v>
      </c>
      <c r="M344" s="11">
        <f t="shared" si="408"/>
        <v>3284</v>
      </c>
      <c r="N344" s="11">
        <f t="shared" si="408"/>
        <v>0</v>
      </c>
      <c r="O344" s="11">
        <f t="shared" si="408"/>
        <v>0</v>
      </c>
      <c r="P344" s="11">
        <f t="shared" si="408"/>
        <v>0</v>
      </c>
      <c r="Q344" s="11">
        <f t="shared" si="408"/>
        <v>0</v>
      </c>
      <c r="R344" s="11">
        <f t="shared" si="408"/>
        <v>0</v>
      </c>
      <c r="S344" s="11">
        <f t="shared" si="408"/>
        <v>3284</v>
      </c>
      <c r="T344" s="11">
        <f t="shared" si="408"/>
        <v>0</v>
      </c>
      <c r="U344" s="11">
        <f t="shared" si="409"/>
        <v>0</v>
      </c>
      <c r="V344" s="11">
        <f t="shared" si="409"/>
        <v>0</v>
      </c>
      <c r="W344" s="11">
        <f t="shared" si="409"/>
        <v>0</v>
      </c>
      <c r="X344" s="11">
        <f t="shared" si="409"/>
        <v>0</v>
      </c>
      <c r="Y344" s="11">
        <f t="shared" si="409"/>
        <v>3284</v>
      </c>
      <c r="Z344" s="11">
        <f t="shared" si="409"/>
        <v>0</v>
      </c>
      <c r="AA344" s="11">
        <f t="shared" si="409"/>
        <v>0</v>
      </c>
      <c r="AB344" s="11">
        <f t="shared" si="409"/>
        <v>0</v>
      </c>
      <c r="AC344" s="11">
        <f t="shared" si="409"/>
        <v>0</v>
      </c>
      <c r="AD344" s="11">
        <f t="shared" si="409"/>
        <v>0</v>
      </c>
      <c r="AE344" s="11">
        <f t="shared" si="409"/>
        <v>3284</v>
      </c>
      <c r="AF344" s="11">
        <f t="shared" si="409"/>
        <v>0</v>
      </c>
      <c r="AG344" s="11">
        <f t="shared" si="410"/>
        <v>0</v>
      </c>
      <c r="AH344" s="11">
        <f t="shared" si="410"/>
        <v>0</v>
      </c>
      <c r="AI344" s="11">
        <f t="shared" si="410"/>
        <v>0</v>
      </c>
      <c r="AJ344" s="11">
        <f t="shared" si="410"/>
        <v>0</v>
      </c>
      <c r="AK344" s="11">
        <f t="shared" si="410"/>
        <v>3284</v>
      </c>
      <c r="AL344" s="11">
        <f t="shared" si="410"/>
        <v>0</v>
      </c>
    </row>
    <row r="345" spans="1:38" ht="49.5" hidden="1">
      <c r="A345" s="25" t="s">
        <v>147</v>
      </c>
      <c r="B345" s="26">
        <v>906</v>
      </c>
      <c r="C345" s="26" t="s">
        <v>7</v>
      </c>
      <c r="D345" s="26" t="s">
        <v>145</v>
      </c>
      <c r="E345" s="26" t="s">
        <v>148</v>
      </c>
      <c r="F345" s="26"/>
      <c r="G345" s="11">
        <f t="shared" si="408"/>
        <v>3284</v>
      </c>
      <c r="H345" s="11">
        <f t="shared" si="408"/>
        <v>0</v>
      </c>
      <c r="I345" s="11">
        <f t="shared" si="408"/>
        <v>0</v>
      </c>
      <c r="J345" s="11">
        <f t="shared" si="408"/>
        <v>0</v>
      </c>
      <c r="K345" s="11">
        <f t="shared" si="408"/>
        <v>0</v>
      </c>
      <c r="L345" s="11">
        <f t="shared" si="408"/>
        <v>0</v>
      </c>
      <c r="M345" s="11">
        <f t="shared" si="408"/>
        <v>3284</v>
      </c>
      <c r="N345" s="11">
        <f t="shared" si="408"/>
        <v>0</v>
      </c>
      <c r="O345" s="11">
        <f t="shared" si="408"/>
        <v>0</v>
      </c>
      <c r="P345" s="11">
        <f t="shared" si="408"/>
        <v>0</v>
      </c>
      <c r="Q345" s="11">
        <f t="shared" si="408"/>
        <v>0</v>
      </c>
      <c r="R345" s="11">
        <f t="shared" si="408"/>
        <v>0</v>
      </c>
      <c r="S345" s="11">
        <f t="shared" si="408"/>
        <v>3284</v>
      </c>
      <c r="T345" s="11">
        <f t="shared" si="408"/>
        <v>0</v>
      </c>
      <c r="U345" s="11">
        <f t="shared" si="409"/>
        <v>0</v>
      </c>
      <c r="V345" s="11">
        <f t="shared" si="409"/>
        <v>0</v>
      </c>
      <c r="W345" s="11">
        <f t="shared" si="409"/>
        <v>0</v>
      </c>
      <c r="X345" s="11">
        <f t="shared" si="409"/>
        <v>0</v>
      </c>
      <c r="Y345" s="11">
        <f t="shared" si="409"/>
        <v>3284</v>
      </c>
      <c r="Z345" s="11">
        <f t="shared" si="409"/>
        <v>0</v>
      </c>
      <c r="AA345" s="11">
        <f t="shared" si="409"/>
        <v>0</v>
      </c>
      <c r="AB345" s="11">
        <f t="shared" si="409"/>
        <v>0</v>
      </c>
      <c r="AC345" s="11">
        <f t="shared" si="409"/>
        <v>0</v>
      </c>
      <c r="AD345" s="11">
        <f t="shared" si="409"/>
        <v>0</v>
      </c>
      <c r="AE345" s="11">
        <f t="shared" si="409"/>
        <v>3284</v>
      </c>
      <c r="AF345" s="11">
        <f t="shared" si="409"/>
        <v>0</v>
      </c>
      <c r="AG345" s="11">
        <f t="shared" si="410"/>
        <v>0</v>
      </c>
      <c r="AH345" s="11">
        <f t="shared" si="410"/>
        <v>0</v>
      </c>
      <c r="AI345" s="11">
        <f t="shared" si="410"/>
        <v>0</v>
      </c>
      <c r="AJ345" s="11">
        <f t="shared" si="410"/>
        <v>0</v>
      </c>
      <c r="AK345" s="11">
        <f t="shared" si="410"/>
        <v>3284</v>
      </c>
      <c r="AL345" s="11">
        <f t="shared" si="410"/>
        <v>0</v>
      </c>
    </row>
    <row r="346" spans="1:38" ht="33" hidden="1">
      <c r="A346" s="25" t="s">
        <v>11</v>
      </c>
      <c r="B346" s="26">
        <v>906</v>
      </c>
      <c r="C346" s="26" t="s">
        <v>7</v>
      </c>
      <c r="D346" s="26" t="s">
        <v>145</v>
      </c>
      <c r="E346" s="26" t="s">
        <v>148</v>
      </c>
      <c r="F346" s="26" t="s">
        <v>12</v>
      </c>
      <c r="G346" s="11">
        <f t="shared" si="408"/>
        <v>3284</v>
      </c>
      <c r="H346" s="11">
        <f t="shared" si="408"/>
        <v>0</v>
      </c>
      <c r="I346" s="11">
        <f t="shared" si="408"/>
        <v>0</v>
      </c>
      <c r="J346" s="11">
        <f t="shared" si="408"/>
        <v>0</v>
      </c>
      <c r="K346" s="11">
        <f t="shared" si="408"/>
        <v>0</v>
      </c>
      <c r="L346" s="11">
        <f t="shared" si="408"/>
        <v>0</v>
      </c>
      <c r="M346" s="11">
        <f t="shared" si="408"/>
        <v>3284</v>
      </c>
      <c r="N346" s="11">
        <f t="shared" si="408"/>
        <v>0</v>
      </c>
      <c r="O346" s="11">
        <f t="shared" si="408"/>
        <v>0</v>
      </c>
      <c r="P346" s="11">
        <f t="shared" si="408"/>
        <v>0</v>
      </c>
      <c r="Q346" s="11">
        <f t="shared" si="408"/>
        <v>0</v>
      </c>
      <c r="R346" s="11">
        <f t="shared" si="408"/>
        <v>0</v>
      </c>
      <c r="S346" s="11">
        <f t="shared" si="408"/>
        <v>3284</v>
      </c>
      <c r="T346" s="11">
        <f t="shared" si="408"/>
        <v>0</v>
      </c>
      <c r="U346" s="11">
        <f t="shared" si="409"/>
        <v>0</v>
      </c>
      <c r="V346" s="11">
        <f t="shared" si="409"/>
        <v>0</v>
      </c>
      <c r="W346" s="11">
        <f t="shared" si="409"/>
        <v>0</v>
      </c>
      <c r="X346" s="11">
        <f t="shared" si="409"/>
        <v>0</v>
      </c>
      <c r="Y346" s="11">
        <f t="shared" si="409"/>
        <v>3284</v>
      </c>
      <c r="Z346" s="11">
        <f t="shared" si="409"/>
        <v>0</v>
      </c>
      <c r="AA346" s="11">
        <f t="shared" si="409"/>
        <v>0</v>
      </c>
      <c r="AB346" s="11">
        <f t="shared" si="409"/>
        <v>0</v>
      </c>
      <c r="AC346" s="11">
        <f t="shared" si="409"/>
        <v>0</v>
      </c>
      <c r="AD346" s="11">
        <f t="shared" si="409"/>
        <v>0</v>
      </c>
      <c r="AE346" s="11">
        <f t="shared" si="409"/>
        <v>3284</v>
      </c>
      <c r="AF346" s="11">
        <f t="shared" si="409"/>
        <v>0</v>
      </c>
      <c r="AG346" s="11">
        <f t="shared" si="410"/>
        <v>0</v>
      </c>
      <c r="AH346" s="11">
        <f t="shared" si="410"/>
        <v>0</v>
      </c>
      <c r="AI346" s="11">
        <f t="shared" si="410"/>
        <v>0</v>
      </c>
      <c r="AJ346" s="11">
        <f t="shared" si="410"/>
        <v>0</v>
      </c>
      <c r="AK346" s="11">
        <f t="shared" si="410"/>
        <v>3284</v>
      </c>
      <c r="AL346" s="11">
        <f t="shared" si="410"/>
        <v>0</v>
      </c>
    </row>
    <row r="347" spans="1:38" ht="20.100000000000001" hidden="1" customHeight="1">
      <c r="A347" s="28" t="s">
        <v>13</v>
      </c>
      <c r="B347" s="26">
        <v>906</v>
      </c>
      <c r="C347" s="26" t="s">
        <v>7</v>
      </c>
      <c r="D347" s="26" t="s">
        <v>145</v>
      </c>
      <c r="E347" s="26" t="s">
        <v>148</v>
      </c>
      <c r="F347" s="26" t="s">
        <v>34</v>
      </c>
      <c r="G347" s="9">
        <f>3179+105</f>
        <v>3284</v>
      </c>
      <c r="H347" s="9"/>
      <c r="I347" s="84"/>
      <c r="J347" s="84"/>
      <c r="K347" s="84"/>
      <c r="L347" s="84"/>
      <c r="M347" s="9">
        <f>G347+I347+J347+K347+L347</f>
        <v>3284</v>
      </c>
      <c r="N347" s="9">
        <f>H347+L347</f>
        <v>0</v>
      </c>
      <c r="O347" s="85"/>
      <c r="P347" s="85"/>
      <c r="Q347" s="85"/>
      <c r="R347" s="85"/>
      <c r="S347" s="9">
        <f>M347+O347+P347+Q347+R347</f>
        <v>3284</v>
      </c>
      <c r="T347" s="9">
        <f>N347+R347</f>
        <v>0</v>
      </c>
      <c r="U347" s="85"/>
      <c r="V347" s="85"/>
      <c r="W347" s="85"/>
      <c r="X347" s="85"/>
      <c r="Y347" s="9">
        <f>S347+U347+V347+W347+X347</f>
        <v>3284</v>
      </c>
      <c r="Z347" s="9">
        <f>T347+X347</f>
        <v>0</v>
      </c>
      <c r="AA347" s="85"/>
      <c r="AB347" s="85"/>
      <c r="AC347" s="85"/>
      <c r="AD347" s="85"/>
      <c r="AE347" s="9">
        <f>Y347+AA347+AB347+AC347+AD347</f>
        <v>3284</v>
      </c>
      <c r="AF347" s="9">
        <f>Z347+AD347</f>
        <v>0</v>
      </c>
      <c r="AG347" s="85"/>
      <c r="AH347" s="85"/>
      <c r="AI347" s="85"/>
      <c r="AJ347" s="85"/>
      <c r="AK347" s="9">
        <f>AE347+AG347+AH347+AI347+AJ347</f>
        <v>3284</v>
      </c>
      <c r="AL347" s="9">
        <f>AF347+AJ347</f>
        <v>0</v>
      </c>
    </row>
    <row r="348" spans="1:38" hidden="1">
      <c r="A348" s="25"/>
      <c r="B348" s="26"/>
      <c r="C348" s="26"/>
      <c r="D348" s="26"/>
      <c r="E348" s="26"/>
      <c r="F348" s="26"/>
      <c r="G348" s="9"/>
      <c r="H348" s="9"/>
      <c r="I348" s="84"/>
      <c r="J348" s="84"/>
      <c r="K348" s="84"/>
      <c r="L348" s="84"/>
      <c r="M348" s="84"/>
      <c r="N348" s="84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  <c r="AA348" s="85"/>
      <c r="AB348" s="85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</row>
    <row r="349" spans="1:38" ht="46.5" hidden="1" customHeight="1">
      <c r="A349" s="39" t="s">
        <v>486</v>
      </c>
      <c r="B349" s="45">
        <v>909</v>
      </c>
      <c r="C349" s="21"/>
      <c r="D349" s="21"/>
      <c r="E349" s="21"/>
      <c r="F349" s="21"/>
      <c r="G349" s="14">
        <f t="shared" ref="G349:T349" si="411">G359+G387+G437+G445</f>
        <v>917773</v>
      </c>
      <c r="H349" s="14">
        <f t="shared" si="411"/>
        <v>100000</v>
      </c>
      <c r="I349" s="14">
        <f t="shared" si="411"/>
        <v>0</v>
      </c>
      <c r="J349" s="14">
        <f t="shared" si="411"/>
        <v>0</v>
      </c>
      <c r="K349" s="14">
        <f t="shared" si="411"/>
        <v>0</v>
      </c>
      <c r="L349" s="14">
        <f t="shared" si="411"/>
        <v>0</v>
      </c>
      <c r="M349" s="14">
        <f t="shared" si="411"/>
        <v>917773</v>
      </c>
      <c r="N349" s="14">
        <f t="shared" si="411"/>
        <v>100000</v>
      </c>
      <c r="O349" s="14">
        <f t="shared" si="411"/>
        <v>0</v>
      </c>
      <c r="P349" s="14">
        <f t="shared" si="411"/>
        <v>0</v>
      </c>
      <c r="Q349" s="14">
        <f t="shared" si="411"/>
        <v>0</v>
      </c>
      <c r="R349" s="14">
        <f t="shared" si="411"/>
        <v>0</v>
      </c>
      <c r="S349" s="14">
        <f t="shared" si="411"/>
        <v>917773</v>
      </c>
      <c r="T349" s="14">
        <f t="shared" si="411"/>
        <v>100000</v>
      </c>
      <c r="U349" s="14">
        <f t="shared" ref="U349:Z349" si="412">U351+U359+U387+U437+U445</f>
        <v>0</v>
      </c>
      <c r="V349" s="14">
        <f t="shared" si="412"/>
        <v>300</v>
      </c>
      <c r="W349" s="14">
        <f t="shared" si="412"/>
        <v>0</v>
      </c>
      <c r="X349" s="14">
        <f t="shared" si="412"/>
        <v>1000000</v>
      </c>
      <c r="Y349" s="14">
        <f t="shared" si="412"/>
        <v>1918073</v>
      </c>
      <c r="Z349" s="14">
        <f t="shared" si="412"/>
        <v>1100000</v>
      </c>
      <c r="AA349" s="14">
        <f t="shared" ref="AA349:AF349" si="413">AA351+AA359+AA387+AA437+AA445</f>
        <v>0</v>
      </c>
      <c r="AB349" s="14">
        <f t="shared" si="413"/>
        <v>7379</v>
      </c>
      <c r="AC349" s="14">
        <f t="shared" si="413"/>
        <v>0</v>
      </c>
      <c r="AD349" s="14">
        <f t="shared" si="413"/>
        <v>0</v>
      </c>
      <c r="AE349" s="14">
        <f t="shared" si="413"/>
        <v>1925452</v>
      </c>
      <c r="AF349" s="14">
        <f t="shared" si="413"/>
        <v>1100000</v>
      </c>
      <c r="AG349" s="14">
        <f t="shared" ref="AG349:AL349" si="414">AG351+AG359+AG387+AG437+AG445</f>
        <v>0</v>
      </c>
      <c r="AH349" s="14">
        <f t="shared" si="414"/>
        <v>0</v>
      </c>
      <c r="AI349" s="14">
        <f t="shared" si="414"/>
        <v>0</v>
      </c>
      <c r="AJ349" s="14">
        <f t="shared" si="414"/>
        <v>0</v>
      </c>
      <c r="AK349" s="14">
        <f t="shared" si="414"/>
        <v>1925452</v>
      </c>
      <c r="AL349" s="14">
        <f t="shared" si="414"/>
        <v>1100000</v>
      </c>
    </row>
    <row r="350" spans="1:38" ht="20.25" hidden="1">
      <c r="A350" s="39"/>
      <c r="B350" s="45"/>
      <c r="C350" s="21"/>
      <c r="D350" s="21"/>
      <c r="E350" s="21"/>
      <c r="F350" s="21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</row>
    <row r="351" spans="1:38" ht="20.25" hidden="1">
      <c r="A351" s="23" t="s">
        <v>58</v>
      </c>
      <c r="B351" s="24" t="s">
        <v>444</v>
      </c>
      <c r="C351" s="24" t="s">
        <v>21</v>
      </c>
      <c r="D351" s="24" t="s">
        <v>59</v>
      </c>
      <c r="E351" s="24"/>
      <c r="F351" s="21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>
        <f>U352</f>
        <v>0</v>
      </c>
      <c r="V351" s="7">
        <f t="shared" ref="V351:AK355" si="415">V352</f>
        <v>300</v>
      </c>
      <c r="W351" s="7">
        <f t="shared" si="415"/>
        <v>0</v>
      </c>
      <c r="X351" s="7">
        <f t="shared" si="415"/>
        <v>0</v>
      </c>
      <c r="Y351" s="7">
        <f t="shared" si="415"/>
        <v>300</v>
      </c>
      <c r="Z351" s="7">
        <f t="shared" si="415"/>
        <v>0</v>
      </c>
      <c r="AA351" s="14">
        <f>AA352</f>
        <v>0</v>
      </c>
      <c r="AB351" s="7">
        <f t="shared" si="415"/>
        <v>1375</v>
      </c>
      <c r="AC351" s="7">
        <f t="shared" si="415"/>
        <v>0</v>
      </c>
      <c r="AD351" s="7">
        <f t="shared" si="415"/>
        <v>0</v>
      </c>
      <c r="AE351" s="7">
        <f t="shared" si="415"/>
        <v>1675</v>
      </c>
      <c r="AF351" s="7">
        <f t="shared" si="415"/>
        <v>0</v>
      </c>
      <c r="AG351" s="14">
        <f>AG352</f>
        <v>0</v>
      </c>
      <c r="AH351" s="7">
        <f t="shared" si="415"/>
        <v>0</v>
      </c>
      <c r="AI351" s="7">
        <f t="shared" si="415"/>
        <v>0</v>
      </c>
      <c r="AJ351" s="7">
        <f t="shared" si="415"/>
        <v>0</v>
      </c>
      <c r="AK351" s="7">
        <f t="shared" si="415"/>
        <v>1675</v>
      </c>
      <c r="AL351" s="7">
        <f t="shared" ref="AH351:AL354" si="416">AL352</f>
        <v>0</v>
      </c>
    </row>
    <row r="352" spans="1:38" ht="18.75" hidden="1" customHeight="1">
      <c r="A352" s="38" t="s">
        <v>61</v>
      </c>
      <c r="B352" s="59" t="s">
        <v>444</v>
      </c>
      <c r="C352" s="59" t="s">
        <v>21</v>
      </c>
      <c r="D352" s="59" t="s">
        <v>59</v>
      </c>
      <c r="E352" s="59" t="s">
        <v>384</v>
      </c>
      <c r="F352" s="21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>
        <f>U353</f>
        <v>0</v>
      </c>
      <c r="V352" s="8">
        <f t="shared" si="415"/>
        <v>300</v>
      </c>
      <c r="W352" s="8">
        <f t="shared" si="415"/>
        <v>0</v>
      </c>
      <c r="X352" s="8">
        <f t="shared" si="415"/>
        <v>0</v>
      </c>
      <c r="Y352" s="8">
        <f t="shared" si="415"/>
        <v>300</v>
      </c>
      <c r="Z352" s="8">
        <f t="shared" si="415"/>
        <v>0</v>
      </c>
      <c r="AA352" s="14">
        <f>AA353</f>
        <v>0</v>
      </c>
      <c r="AB352" s="8">
        <f t="shared" si="415"/>
        <v>1375</v>
      </c>
      <c r="AC352" s="8">
        <f t="shared" si="415"/>
        <v>0</v>
      </c>
      <c r="AD352" s="8">
        <f t="shared" si="415"/>
        <v>0</v>
      </c>
      <c r="AE352" s="8">
        <f t="shared" si="415"/>
        <v>1675</v>
      </c>
      <c r="AF352" s="8">
        <f t="shared" si="415"/>
        <v>0</v>
      </c>
      <c r="AG352" s="14">
        <f>AG353</f>
        <v>0</v>
      </c>
      <c r="AH352" s="8">
        <f t="shared" si="416"/>
        <v>0</v>
      </c>
      <c r="AI352" s="8">
        <f t="shared" si="416"/>
        <v>0</v>
      </c>
      <c r="AJ352" s="8">
        <f t="shared" si="416"/>
        <v>0</v>
      </c>
      <c r="AK352" s="8">
        <f t="shared" si="416"/>
        <v>1675</v>
      </c>
      <c r="AL352" s="8">
        <f t="shared" si="416"/>
        <v>0</v>
      </c>
    </row>
    <row r="353" spans="1:38" ht="19.5" hidden="1" customHeight="1">
      <c r="A353" s="38" t="s">
        <v>14</v>
      </c>
      <c r="B353" s="59" t="s">
        <v>444</v>
      </c>
      <c r="C353" s="59" t="s">
        <v>21</v>
      </c>
      <c r="D353" s="59" t="s">
        <v>59</v>
      </c>
      <c r="E353" s="59" t="s">
        <v>63</v>
      </c>
      <c r="F353" s="21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>
        <f>U354</f>
        <v>0</v>
      </c>
      <c r="V353" s="8">
        <f t="shared" si="415"/>
        <v>300</v>
      </c>
      <c r="W353" s="8">
        <f t="shared" si="415"/>
        <v>0</v>
      </c>
      <c r="X353" s="8">
        <f t="shared" si="415"/>
        <v>0</v>
      </c>
      <c r="Y353" s="8">
        <f t="shared" si="415"/>
        <v>300</v>
      </c>
      <c r="Z353" s="8">
        <f t="shared" si="415"/>
        <v>0</v>
      </c>
      <c r="AA353" s="14">
        <f>AA354</f>
        <v>0</v>
      </c>
      <c r="AB353" s="8">
        <f t="shared" si="415"/>
        <v>1375</v>
      </c>
      <c r="AC353" s="8">
        <f t="shared" si="415"/>
        <v>0</v>
      </c>
      <c r="AD353" s="8">
        <f t="shared" si="415"/>
        <v>0</v>
      </c>
      <c r="AE353" s="8">
        <f t="shared" si="415"/>
        <v>1675</v>
      </c>
      <c r="AF353" s="8">
        <f t="shared" si="415"/>
        <v>0</v>
      </c>
      <c r="AG353" s="14">
        <f>AG354</f>
        <v>0</v>
      </c>
      <c r="AH353" s="8">
        <f t="shared" si="416"/>
        <v>0</v>
      </c>
      <c r="AI353" s="8">
        <f t="shared" si="416"/>
        <v>0</v>
      </c>
      <c r="AJ353" s="8">
        <f t="shared" si="416"/>
        <v>0</v>
      </c>
      <c r="AK353" s="8">
        <f t="shared" si="416"/>
        <v>1675</v>
      </c>
      <c r="AL353" s="8">
        <f t="shared" si="416"/>
        <v>0</v>
      </c>
    </row>
    <row r="354" spans="1:38" ht="21.75" hidden="1" customHeight="1">
      <c r="A354" s="28" t="s">
        <v>60</v>
      </c>
      <c r="B354" s="59" t="s">
        <v>444</v>
      </c>
      <c r="C354" s="59" t="s">
        <v>21</v>
      </c>
      <c r="D354" s="59" t="s">
        <v>59</v>
      </c>
      <c r="E354" s="59" t="s">
        <v>64</v>
      </c>
      <c r="F354" s="21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>
        <f>U355</f>
        <v>0</v>
      </c>
      <c r="V354" s="8">
        <f t="shared" si="415"/>
        <v>300</v>
      </c>
      <c r="W354" s="8">
        <f t="shared" si="415"/>
        <v>0</v>
      </c>
      <c r="X354" s="8">
        <f t="shared" si="415"/>
        <v>0</v>
      </c>
      <c r="Y354" s="8">
        <f t="shared" si="415"/>
        <v>300</v>
      </c>
      <c r="Z354" s="8">
        <f t="shared" si="415"/>
        <v>0</v>
      </c>
      <c r="AA354" s="14">
        <f>AA355</f>
        <v>0</v>
      </c>
      <c r="AB354" s="8">
        <f t="shared" si="415"/>
        <v>1375</v>
      </c>
      <c r="AC354" s="8">
        <f t="shared" si="415"/>
        <v>0</v>
      </c>
      <c r="AD354" s="8">
        <f t="shared" si="415"/>
        <v>0</v>
      </c>
      <c r="AE354" s="8">
        <f t="shared" si="415"/>
        <v>1675</v>
      </c>
      <c r="AF354" s="8">
        <f t="shared" si="415"/>
        <v>0</v>
      </c>
      <c r="AG354" s="14">
        <f>AG355</f>
        <v>0</v>
      </c>
      <c r="AH354" s="8">
        <f t="shared" si="416"/>
        <v>0</v>
      </c>
      <c r="AI354" s="8">
        <f t="shared" si="416"/>
        <v>0</v>
      </c>
      <c r="AJ354" s="8">
        <f t="shared" si="416"/>
        <v>0</v>
      </c>
      <c r="AK354" s="8">
        <f t="shared" si="416"/>
        <v>1675</v>
      </c>
      <c r="AL354" s="8">
        <f t="shared" si="416"/>
        <v>0</v>
      </c>
    </row>
    <row r="355" spans="1:38" ht="18.75" hidden="1" customHeight="1">
      <c r="A355" s="25" t="s">
        <v>65</v>
      </c>
      <c r="B355" s="59" t="s">
        <v>444</v>
      </c>
      <c r="C355" s="59" t="s">
        <v>21</v>
      </c>
      <c r="D355" s="59" t="s">
        <v>59</v>
      </c>
      <c r="E355" s="59" t="s">
        <v>64</v>
      </c>
      <c r="F355" s="26" t="s">
        <v>66</v>
      </c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>
        <f>U356</f>
        <v>0</v>
      </c>
      <c r="V355" s="8">
        <f t="shared" si="415"/>
        <v>300</v>
      </c>
      <c r="W355" s="8">
        <f t="shared" si="415"/>
        <v>0</v>
      </c>
      <c r="X355" s="8">
        <f t="shared" si="415"/>
        <v>0</v>
      </c>
      <c r="Y355" s="8">
        <f t="shared" si="415"/>
        <v>300</v>
      </c>
      <c r="Z355" s="8">
        <f t="shared" si="415"/>
        <v>0</v>
      </c>
      <c r="AA355" s="8">
        <f>AA356+AA357</f>
        <v>0</v>
      </c>
      <c r="AB355" s="8">
        <f t="shared" ref="AB355:AF355" si="417">AB356+AB357</f>
        <v>1375</v>
      </c>
      <c r="AC355" s="8">
        <f t="shared" si="417"/>
        <v>0</v>
      </c>
      <c r="AD355" s="8">
        <f t="shared" si="417"/>
        <v>0</v>
      </c>
      <c r="AE355" s="8">
        <f t="shared" si="417"/>
        <v>1675</v>
      </c>
      <c r="AF355" s="8">
        <f t="shared" si="417"/>
        <v>0</v>
      </c>
      <c r="AG355" s="8">
        <f>AG356+AG357</f>
        <v>0</v>
      </c>
      <c r="AH355" s="8">
        <f t="shared" ref="AH355:AL355" si="418">AH356+AH357</f>
        <v>0</v>
      </c>
      <c r="AI355" s="8">
        <f t="shared" si="418"/>
        <v>0</v>
      </c>
      <c r="AJ355" s="8">
        <f t="shared" si="418"/>
        <v>0</v>
      </c>
      <c r="AK355" s="8">
        <f t="shared" si="418"/>
        <v>1675</v>
      </c>
      <c r="AL355" s="8">
        <f t="shared" si="418"/>
        <v>0</v>
      </c>
    </row>
    <row r="356" spans="1:38" ht="22.5" hidden="1" customHeight="1">
      <c r="A356" s="25" t="s">
        <v>154</v>
      </c>
      <c r="B356" s="59" t="s">
        <v>444</v>
      </c>
      <c r="C356" s="59" t="s">
        <v>21</v>
      </c>
      <c r="D356" s="59" t="s">
        <v>59</v>
      </c>
      <c r="E356" s="59" t="s">
        <v>64</v>
      </c>
      <c r="F356" s="26" t="s">
        <v>615</v>
      </c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8">
        <v>300</v>
      </c>
      <c r="W356" s="8"/>
      <c r="X356" s="8"/>
      <c r="Y356" s="9">
        <f>S356+U356+V356+W356+X356</f>
        <v>300</v>
      </c>
      <c r="Z356" s="9">
        <f>T356+X356</f>
        <v>0</v>
      </c>
      <c r="AA356" s="8">
        <v>-300</v>
      </c>
      <c r="AB356" s="8">
        <v>1275</v>
      </c>
      <c r="AC356" s="8"/>
      <c r="AD356" s="8"/>
      <c r="AE356" s="9">
        <f>Y356+AA356+AB356+AC356+AD356</f>
        <v>1275</v>
      </c>
      <c r="AF356" s="9">
        <f>Z356+AD356</f>
        <v>0</v>
      </c>
      <c r="AG356" s="8"/>
      <c r="AH356" s="8"/>
      <c r="AI356" s="8"/>
      <c r="AJ356" s="8"/>
      <c r="AK356" s="9">
        <f>AE356+AG356+AH356+AI356+AJ356</f>
        <v>1275</v>
      </c>
      <c r="AL356" s="9">
        <f>AF356+AJ356</f>
        <v>0</v>
      </c>
    </row>
    <row r="357" spans="1:38" ht="22.5" hidden="1" customHeight="1">
      <c r="A357" s="28" t="s">
        <v>67</v>
      </c>
      <c r="B357" s="59" t="s">
        <v>444</v>
      </c>
      <c r="C357" s="59" t="s">
        <v>21</v>
      </c>
      <c r="D357" s="59" t="s">
        <v>59</v>
      </c>
      <c r="E357" s="59" t="s">
        <v>64</v>
      </c>
      <c r="F357" s="26" t="s">
        <v>68</v>
      </c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8"/>
      <c r="W357" s="8"/>
      <c r="X357" s="8"/>
      <c r="Y357" s="9"/>
      <c r="Z357" s="9"/>
      <c r="AA357" s="8">
        <v>300</v>
      </c>
      <c r="AB357" s="8">
        <v>100</v>
      </c>
      <c r="AC357" s="8"/>
      <c r="AD357" s="8"/>
      <c r="AE357" s="9">
        <f>Y357+AA357+AB357+AC357+AD357</f>
        <v>400</v>
      </c>
      <c r="AF357" s="9">
        <f>Z357+AD357</f>
        <v>0</v>
      </c>
      <c r="AG357" s="8"/>
      <c r="AH357" s="8"/>
      <c r="AI357" s="8"/>
      <c r="AJ357" s="8"/>
      <c r="AK357" s="9">
        <f>AE357+AG357+AH357+AI357+AJ357</f>
        <v>400</v>
      </c>
      <c r="AL357" s="9">
        <f>AF357+AJ357</f>
        <v>0</v>
      </c>
    </row>
    <row r="358" spans="1:38" ht="20.25" hidden="1">
      <c r="A358" s="39"/>
      <c r="B358" s="45"/>
      <c r="C358" s="21"/>
      <c r="D358" s="21"/>
      <c r="E358" s="21"/>
      <c r="F358" s="21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</row>
    <row r="359" spans="1:38" ht="18.75" hidden="1">
      <c r="A359" s="40" t="s">
        <v>162</v>
      </c>
      <c r="B359" s="24">
        <f>B349</f>
        <v>909</v>
      </c>
      <c r="C359" s="24" t="s">
        <v>28</v>
      </c>
      <c r="D359" s="24" t="s">
        <v>20</v>
      </c>
      <c r="E359" s="24"/>
      <c r="F359" s="24"/>
      <c r="G359" s="13">
        <f t="shared" ref="G359:V360" si="419">G360</f>
        <v>291470</v>
      </c>
      <c r="H359" s="13">
        <f t="shared" si="419"/>
        <v>100000</v>
      </c>
      <c r="I359" s="13">
        <f t="shared" si="419"/>
        <v>0</v>
      </c>
      <c r="J359" s="13">
        <f t="shared" si="419"/>
        <v>0</v>
      </c>
      <c r="K359" s="13">
        <f t="shared" si="419"/>
        <v>0</v>
      </c>
      <c r="L359" s="13">
        <f t="shared" si="419"/>
        <v>0</v>
      </c>
      <c r="M359" s="13">
        <f t="shared" si="419"/>
        <v>291470</v>
      </c>
      <c r="N359" s="13">
        <f t="shared" si="419"/>
        <v>100000</v>
      </c>
      <c r="O359" s="13">
        <f t="shared" si="419"/>
        <v>0</v>
      </c>
      <c r="P359" s="13">
        <f t="shared" si="419"/>
        <v>0</v>
      </c>
      <c r="Q359" s="13">
        <f t="shared" si="419"/>
        <v>0</v>
      </c>
      <c r="R359" s="13">
        <f t="shared" si="419"/>
        <v>0</v>
      </c>
      <c r="S359" s="13">
        <f t="shared" si="419"/>
        <v>291470</v>
      </c>
      <c r="T359" s="13">
        <f t="shared" si="419"/>
        <v>100000</v>
      </c>
      <c r="U359" s="13">
        <f t="shared" si="419"/>
        <v>0</v>
      </c>
      <c r="V359" s="13">
        <f t="shared" si="419"/>
        <v>0</v>
      </c>
      <c r="W359" s="13">
        <f t="shared" ref="U359:AJ360" si="420">W360</f>
        <v>0</v>
      </c>
      <c r="X359" s="13">
        <f t="shared" si="420"/>
        <v>0</v>
      </c>
      <c r="Y359" s="13">
        <f t="shared" si="420"/>
        <v>291470</v>
      </c>
      <c r="Z359" s="13">
        <f t="shared" si="420"/>
        <v>100000</v>
      </c>
      <c r="AA359" s="13">
        <f t="shared" si="420"/>
        <v>0</v>
      </c>
      <c r="AB359" s="13">
        <f t="shared" si="420"/>
        <v>0</v>
      </c>
      <c r="AC359" s="13">
        <f t="shared" si="420"/>
        <v>0</v>
      </c>
      <c r="AD359" s="13">
        <f t="shared" si="420"/>
        <v>0</v>
      </c>
      <c r="AE359" s="13">
        <f t="shared" si="420"/>
        <v>291470</v>
      </c>
      <c r="AF359" s="13">
        <f t="shared" si="420"/>
        <v>100000</v>
      </c>
      <c r="AG359" s="13">
        <f t="shared" si="420"/>
        <v>0</v>
      </c>
      <c r="AH359" s="13">
        <f t="shared" si="420"/>
        <v>0</v>
      </c>
      <c r="AI359" s="13">
        <f t="shared" si="420"/>
        <v>0</v>
      </c>
      <c r="AJ359" s="13">
        <f t="shared" si="420"/>
        <v>0</v>
      </c>
      <c r="AK359" s="13">
        <f t="shared" ref="AG359:AL360" si="421">AK360</f>
        <v>291470</v>
      </c>
      <c r="AL359" s="13">
        <f t="shared" si="421"/>
        <v>100000</v>
      </c>
    </row>
    <row r="360" spans="1:38" ht="49.5" hidden="1">
      <c r="A360" s="28" t="s">
        <v>341</v>
      </c>
      <c r="B360" s="26">
        <f>B359</f>
        <v>909</v>
      </c>
      <c r="C360" s="26" t="s">
        <v>28</v>
      </c>
      <c r="D360" s="26" t="s">
        <v>20</v>
      </c>
      <c r="E360" s="26" t="s">
        <v>362</v>
      </c>
      <c r="F360" s="27"/>
      <c r="G360" s="11">
        <f t="shared" si="419"/>
        <v>291470</v>
      </c>
      <c r="H360" s="11">
        <f t="shared" si="419"/>
        <v>100000</v>
      </c>
      <c r="I360" s="11">
        <f t="shared" si="419"/>
        <v>0</v>
      </c>
      <c r="J360" s="11">
        <f t="shared" si="419"/>
        <v>0</v>
      </c>
      <c r="K360" s="11">
        <f t="shared" si="419"/>
        <v>0</v>
      </c>
      <c r="L360" s="11">
        <f t="shared" si="419"/>
        <v>0</v>
      </c>
      <c r="M360" s="11">
        <f t="shared" si="419"/>
        <v>291470</v>
      </c>
      <c r="N360" s="11">
        <f t="shared" si="419"/>
        <v>100000</v>
      </c>
      <c r="O360" s="11">
        <f t="shared" si="419"/>
        <v>0</v>
      </c>
      <c r="P360" s="11">
        <f t="shared" si="419"/>
        <v>0</v>
      </c>
      <c r="Q360" s="11">
        <f t="shared" si="419"/>
        <v>0</v>
      </c>
      <c r="R360" s="11">
        <f t="shared" si="419"/>
        <v>0</v>
      </c>
      <c r="S360" s="11">
        <f t="shared" si="419"/>
        <v>291470</v>
      </c>
      <c r="T360" s="11">
        <f t="shared" si="419"/>
        <v>100000</v>
      </c>
      <c r="U360" s="11">
        <f t="shared" si="420"/>
        <v>0</v>
      </c>
      <c r="V360" s="11">
        <f t="shared" si="420"/>
        <v>0</v>
      </c>
      <c r="W360" s="11">
        <f t="shared" si="420"/>
        <v>0</v>
      </c>
      <c r="X360" s="11">
        <f t="shared" si="420"/>
        <v>0</v>
      </c>
      <c r="Y360" s="11">
        <f t="shared" si="420"/>
        <v>291470</v>
      </c>
      <c r="Z360" s="11">
        <f t="shared" si="420"/>
        <v>100000</v>
      </c>
      <c r="AA360" s="11">
        <f t="shared" si="420"/>
        <v>0</v>
      </c>
      <c r="AB360" s="11">
        <f t="shared" si="420"/>
        <v>0</v>
      </c>
      <c r="AC360" s="11">
        <f t="shared" si="420"/>
        <v>0</v>
      </c>
      <c r="AD360" s="11">
        <f t="shared" si="420"/>
        <v>0</v>
      </c>
      <c r="AE360" s="11">
        <f t="shared" si="420"/>
        <v>291470</v>
      </c>
      <c r="AF360" s="11">
        <f t="shared" si="420"/>
        <v>100000</v>
      </c>
      <c r="AG360" s="11">
        <f t="shared" si="421"/>
        <v>0</v>
      </c>
      <c r="AH360" s="11">
        <f t="shared" si="421"/>
        <v>0</v>
      </c>
      <c r="AI360" s="11">
        <f t="shared" si="421"/>
        <v>0</v>
      </c>
      <c r="AJ360" s="11">
        <f t="shared" si="421"/>
        <v>0</v>
      </c>
      <c r="AK360" s="11">
        <f t="shared" si="421"/>
        <v>291470</v>
      </c>
      <c r="AL360" s="11">
        <f t="shared" si="421"/>
        <v>100000</v>
      </c>
    </row>
    <row r="361" spans="1:38" ht="41.25" hidden="1" customHeight="1">
      <c r="A361" s="28" t="s">
        <v>342</v>
      </c>
      <c r="B361" s="26">
        <f>B360</f>
        <v>909</v>
      </c>
      <c r="C361" s="26" t="s">
        <v>28</v>
      </c>
      <c r="D361" s="26" t="s">
        <v>20</v>
      </c>
      <c r="E361" s="26" t="s">
        <v>334</v>
      </c>
      <c r="F361" s="9"/>
      <c r="G361" s="9">
        <f>G362+G366+G382</f>
        <v>291470</v>
      </c>
      <c r="H361" s="9">
        <f>H362+H366+H382</f>
        <v>100000</v>
      </c>
      <c r="I361" s="9">
        <f t="shared" ref="I361:N361" si="422">I362+I366+I382</f>
        <v>0</v>
      </c>
      <c r="J361" s="9">
        <f t="shared" si="422"/>
        <v>0</v>
      </c>
      <c r="K361" s="9">
        <f t="shared" si="422"/>
        <v>0</v>
      </c>
      <c r="L361" s="9">
        <f t="shared" si="422"/>
        <v>0</v>
      </c>
      <c r="M361" s="9">
        <f t="shared" si="422"/>
        <v>291470</v>
      </c>
      <c r="N361" s="9">
        <f t="shared" si="422"/>
        <v>100000</v>
      </c>
      <c r="O361" s="9">
        <f t="shared" ref="O361:T361" si="423">O362+O366+O382</f>
        <v>0</v>
      </c>
      <c r="P361" s="9">
        <f t="shared" si="423"/>
        <v>0</v>
      </c>
      <c r="Q361" s="9">
        <f t="shared" si="423"/>
        <v>0</v>
      </c>
      <c r="R361" s="9">
        <f t="shared" si="423"/>
        <v>0</v>
      </c>
      <c r="S361" s="9">
        <f t="shared" si="423"/>
        <v>291470</v>
      </c>
      <c r="T361" s="9">
        <f t="shared" si="423"/>
        <v>100000</v>
      </c>
      <c r="U361" s="9">
        <f t="shared" ref="U361:Z361" si="424">U362+U366+U382</f>
        <v>0</v>
      </c>
      <c r="V361" s="9">
        <f t="shared" si="424"/>
        <v>0</v>
      </c>
      <c r="W361" s="9">
        <f t="shared" si="424"/>
        <v>0</v>
      </c>
      <c r="X361" s="9">
        <f t="shared" si="424"/>
        <v>0</v>
      </c>
      <c r="Y361" s="9">
        <f t="shared" si="424"/>
        <v>291470</v>
      </c>
      <c r="Z361" s="9">
        <f t="shared" si="424"/>
        <v>100000</v>
      </c>
      <c r="AA361" s="9">
        <f t="shared" ref="AA361:AF361" si="425">AA362+AA366+AA382</f>
        <v>0</v>
      </c>
      <c r="AB361" s="9">
        <f t="shared" si="425"/>
        <v>0</v>
      </c>
      <c r="AC361" s="9">
        <f t="shared" si="425"/>
        <v>0</v>
      </c>
      <c r="AD361" s="9">
        <f t="shared" si="425"/>
        <v>0</v>
      </c>
      <c r="AE361" s="9">
        <f t="shared" si="425"/>
        <v>291470</v>
      </c>
      <c r="AF361" s="9">
        <f t="shared" si="425"/>
        <v>100000</v>
      </c>
      <c r="AG361" s="9">
        <f t="shared" ref="AG361:AL361" si="426">AG362+AG366+AG382</f>
        <v>0</v>
      </c>
      <c r="AH361" s="9">
        <f t="shared" si="426"/>
        <v>0</v>
      </c>
      <c r="AI361" s="9">
        <f t="shared" si="426"/>
        <v>0</v>
      </c>
      <c r="AJ361" s="9">
        <f t="shared" si="426"/>
        <v>0</v>
      </c>
      <c r="AK361" s="9">
        <f t="shared" si="426"/>
        <v>291470</v>
      </c>
      <c r="AL361" s="9">
        <f t="shared" si="426"/>
        <v>100000</v>
      </c>
    </row>
    <row r="362" spans="1:38" ht="20.100000000000001" hidden="1" customHeight="1">
      <c r="A362" s="28" t="s">
        <v>14</v>
      </c>
      <c r="B362" s="26">
        <f>B361</f>
        <v>909</v>
      </c>
      <c r="C362" s="26" t="s">
        <v>28</v>
      </c>
      <c r="D362" s="26" t="s">
        <v>20</v>
      </c>
      <c r="E362" s="26" t="s">
        <v>515</v>
      </c>
      <c r="F362" s="26"/>
      <c r="G362" s="9">
        <f>G363</f>
        <v>74718</v>
      </c>
      <c r="H362" s="9">
        <f t="shared" ref="H362:W364" si="427">H363</f>
        <v>0</v>
      </c>
      <c r="I362" s="9">
        <f t="shared" si="427"/>
        <v>0</v>
      </c>
      <c r="J362" s="9">
        <f t="shared" si="427"/>
        <v>0</v>
      </c>
      <c r="K362" s="9">
        <f t="shared" si="427"/>
        <v>0</v>
      </c>
      <c r="L362" s="9">
        <f t="shared" si="427"/>
        <v>0</v>
      </c>
      <c r="M362" s="9">
        <f t="shared" si="427"/>
        <v>74718</v>
      </c>
      <c r="N362" s="9">
        <f t="shared" si="427"/>
        <v>0</v>
      </c>
      <c r="O362" s="9">
        <f t="shared" si="427"/>
        <v>0</v>
      </c>
      <c r="P362" s="9">
        <f t="shared" si="427"/>
        <v>0</v>
      </c>
      <c r="Q362" s="9">
        <f t="shared" si="427"/>
        <v>0</v>
      </c>
      <c r="R362" s="9">
        <f t="shared" si="427"/>
        <v>0</v>
      </c>
      <c r="S362" s="9">
        <f t="shared" si="427"/>
        <v>74718</v>
      </c>
      <c r="T362" s="9">
        <f t="shared" si="427"/>
        <v>0</v>
      </c>
      <c r="U362" s="9">
        <f t="shared" si="427"/>
        <v>0</v>
      </c>
      <c r="V362" s="9">
        <f t="shared" si="427"/>
        <v>0</v>
      </c>
      <c r="W362" s="9">
        <f t="shared" si="427"/>
        <v>0</v>
      </c>
      <c r="X362" s="9">
        <f t="shared" ref="U362:AJ364" si="428">X363</f>
        <v>0</v>
      </c>
      <c r="Y362" s="9">
        <f t="shared" si="428"/>
        <v>74718</v>
      </c>
      <c r="Z362" s="9">
        <f t="shared" si="428"/>
        <v>0</v>
      </c>
      <c r="AA362" s="9">
        <f t="shared" si="428"/>
        <v>0</v>
      </c>
      <c r="AB362" s="9">
        <f t="shared" si="428"/>
        <v>0</v>
      </c>
      <c r="AC362" s="9">
        <f t="shared" si="428"/>
        <v>0</v>
      </c>
      <c r="AD362" s="9">
        <f t="shared" si="428"/>
        <v>0</v>
      </c>
      <c r="AE362" s="9">
        <f t="shared" si="428"/>
        <v>74718</v>
      </c>
      <c r="AF362" s="9">
        <f t="shared" si="428"/>
        <v>0</v>
      </c>
      <c r="AG362" s="9">
        <f t="shared" si="428"/>
        <v>0</v>
      </c>
      <c r="AH362" s="9">
        <f t="shared" si="428"/>
        <v>0</v>
      </c>
      <c r="AI362" s="9">
        <f t="shared" si="428"/>
        <v>0</v>
      </c>
      <c r="AJ362" s="9">
        <f t="shared" si="428"/>
        <v>0</v>
      </c>
      <c r="AK362" s="9">
        <f t="shared" ref="AG362:AL364" si="429">AK363</f>
        <v>74718</v>
      </c>
      <c r="AL362" s="9">
        <f t="shared" si="429"/>
        <v>0</v>
      </c>
    </row>
    <row r="363" spans="1:38" ht="20.100000000000001" hidden="1" customHeight="1">
      <c r="A363" s="28" t="s">
        <v>163</v>
      </c>
      <c r="B363" s="26">
        <f>B361</f>
        <v>909</v>
      </c>
      <c r="C363" s="26" t="s">
        <v>28</v>
      </c>
      <c r="D363" s="26" t="s">
        <v>20</v>
      </c>
      <c r="E363" s="26" t="s">
        <v>514</v>
      </c>
      <c r="F363" s="26"/>
      <c r="G363" s="9">
        <f>G364</f>
        <v>74718</v>
      </c>
      <c r="H363" s="9">
        <f t="shared" si="427"/>
        <v>0</v>
      </c>
      <c r="I363" s="9">
        <f t="shared" si="427"/>
        <v>0</v>
      </c>
      <c r="J363" s="9">
        <f t="shared" si="427"/>
        <v>0</v>
      </c>
      <c r="K363" s="9">
        <f t="shared" si="427"/>
        <v>0</v>
      </c>
      <c r="L363" s="9">
        <f t="shared" si="427"/>
        <v>0</v>
      </c>
      <c r="M363" s="9">
        <f t="shared" si="427"/>
        <v>74718</v>
      </c>
      <c r="N363" s="9">
        <f t="shared" si="427"/>
        <v>0</v>
      </c>
      <c r="O363" s="9">
        <f t="shared" si="427"/>
        <v>0</v>
      </c>
      <c r="P363" s="9">
        <f t="shared" si="427"/>
        <v>0</v>
      </c>
      <c r="Q363" s="9">
        <f t="shared" si="427"/>
        <v>0</v>
      </c>
      <c r="R363" s="9">
        <f t="shared" si="427"/>
        <v>0</v>
      </c>
      <c r="S363" s="9">
        <f t="shared" si="427"/>
        <v>74718</v>
      </c>
      <c r="T363" s="9">
        <f t="shared" si="427"/>
        <v>0</v>
      </c>
      <c r="U363" s="9">
        <f t="shared" si="428"/>
        <v>0</v>
      </c>
      <c r="V363" s="9">
        <f t="shared" si="428"/>
        <v>0</v>
      </c>
      <c r="W363" s="9">
        <f t="shared" si="428"/>
        <v>0</v>
      </c>
      <c r="X363" s="9">
        <f t="shared" si="428"/>
        <v>0</v>
      </c>
      <c r="Y363" s="9">
        <f t="shared" si="428"/>
        <v>74718</v>
      </c>
      <c r="Z363" s="9">
        <f t="shared" si="428"/>
        <v>0</v>
      </c>
      <c r="AA363" s="9">
        <f t="shared" si="428"/>
        <v>0</v>
      </c>
      <c r="AB363" s="9">
        <f t="shared" si="428"/>
        <v>0</v>
      </c>
      <c r="AC363" s="9">
        <f t="shared" si="428"/>
        <v>0</v>
      </c>
      <c r="AD363" s="9">
        <f t="shared" si="428"/>
        <v>0</v>
      </c>
      <c r="AE363" s="9">
        <f t="shared" si="428"/>
        <v>74718</v>
      </c>
      <c r="AF363" s="9">
        <f t="shared" si="428"/>
        <v>0</v>
      </c>
      <c r="AG363" s="9">
        <f t="shared" si="429"/>
        <v>0</v>
      </c>
      <c r="AH363" s="9">
        <f t="shared" si="429"/>
        <v>0</v>
      </c>
      <c r="AI363" s="9">
        <f t="shared" si="429"/>
        <v>0</v>
      </c>
      <c r="AJ363" s="9">
        <f t="shared" si="429"/>
        <v>0</v>
      </c>
      <c r="AK363" s="9">
        <f t="shared" si="429"/>
        <v>74718</v>
      </c>
      <c r="AL363" s="9">
        <f t="shared" si="429"/>
        <v>0</v>
      </c>
    </row>
    <row r="364" spans="1:38" ht="33" hidden="1">
      <c r="A364" s="25" t="s">
        <v>242</v>
      </c>
      <c r="B364" s="26">
        <f>B363</f>
        <v>909</v>
      </c>
      <c r="C364" s="26" t="s">
        <v>28</v>
      </c>
      <c r="D364" s="26" t="s">
        <v>20</v>
      </c>
      <c r="E364" s="48" t="s">
        <v>514</v>
      </c>
      <c r="F364" s="26" t="s">
        <v>30</v>
      </c>
      <c r="G364" s="9">
        <f>G365</f>
        <v>74718</v>
      </c>
      <c r="H364" s="9">
        <f t="shared" si="427"/>
        <v>0</v>
      </c>
      <c r="I364" s="9">
        <f t="shared" si="427"/>
        <v>0</v>
      </c>
      <c r="J364" s="9">
        <f t="shared" si="427"/>
        <v>0</v>
      </c>
      <c r="K364" s="9">
        <f t="shared" si="427"/>
        <v>0</v>
      </c>
      <c r="L364" s="9">
        <f t="shared" si="427"/>
        <v>0</v>
      </c>
      <c r="M364" s="9">
        <f t="shared" si="427"/>
        <v>74718</v>
      </c>
      <c r="N364" s="9">
        <f t="shared" si="427"/>
        <v>0</v>
      </c>
      <c r="O364" s="9">
        <f t="shared" si="427"/>
        <v>0</v>
      </c>
      <c r="P364" s="9">
        <f t="shared" si="427"/>
        <v>0</v>
      </c>
      <c r="Q364" s="9">
        <f t="shared" si="427"/>
        <v>0</v>
      </c>
      <c r="R364" s="9">
        <f t="shared" si="427"/>
        <v>0</v>
      </c>
      <c r="S364" s="9">
        <f t="shared" si="427"/>
        <v>74718</v>
      </c>
      <c r="T364" s="9">
        <f t="shared" si="427"/>
        <v>0</v>
      </c>
      <c r="U364" s="9">
        <f t="shared" si="428"/>
        <v>0</v>
      </c>
      <c r="V364" s="9">
        <f t="shared" si="428"/>
        <v>0</v>
      </c>
      <c r="W364" s="9">
        <f t="shared" si="428"/>
        <v>0</v>
      </c>
      <c r="X364" s="9">
        <f t="shared" si="428"/>
        <v>0</v>
      </c>
      <c r="Y364" s="9">
        <f t="shared" si="428"/>
        <v>74718</v>
      </c>
      <c r="Z364" s="9">
        <f t="shared" si="428"/>
        <v>0</v>
      </c>
      <c r="AA364" s="9">
        <f t="shared" si="428"/>
        <v>0</v>
      </c>
      <c r="AB364" s="9">
        <f t="shared" si="428"/>
        <v>0</v>
      </c>
      <c r="AC364" s="9">
        <f t="shared" si="428"/>
        <v>0</v>
      </c>
      <c r="AD364" s="9">
        <f t="shared" si="428"/>
        <v>0</v>
      </c>
      <c r="AE364" s="9">
        <f t="shared" si="428"/>
        <v>74718</v>
      </c>
      <c r="AF364" s="9">
        <f t="shared" si="428"/>
        <v>0</v>
      </c>
      <c r="AG364" s="9">
        <f t="shared" si="429"/>
        <v>0</v>
      </c>
      <c r="AH364" s="9">
        <f t="shared" si="429"/>
        <v>0</v>
      </c>
      <c r="AI364" s="9">
        <f t="shared" si="429"/>
        <v>0</v>
      </c>
      <c r="AJ364" s="9">
        <f t="shared" si="429"/>
        <v>0</v>
      </c>
      <c r="AK364" s="9">
        <f t="shared" si="429"/>
        <v>74718</v>
      </c>
      <c r="AL364" s="9">
        <f t="shared" si="429"/>
        <v>0</v>
      </c>
    </row>
    <row r="365" spans="1:38" ht="33" hidden="1">
      <c r="A365" s="25" t="s">
        <v>36</v>
      </c>
      <c r="B365" s="26">
        <f>B364</f>
        <v>909</v>
      </c>
      <c r="C365" s="26" t="s">
        <v>28</v>
      </c>
      <c r="D365" s="26" t="s">
        <v>20</v>
      </c>
      <c r="E365" s="48" t="s">
        <v>514</v>
      </c>
      <c r="F365" s="26" t="s">
        <v>37</v>
      </c>
      <c r="G365" s="9">
        <v>74718</v>
      </c>
      <c r="H365" s="10"/>
      <c r="I365" s="84"/>
      <c r="J365" s="84"/>
      <c r="K365" s="84"/>
      <c r="L365" s="84"/>
      <c r="M365" s="9">
        <f>G365+I365+J365+K365+L365</f>
        <v>74718</v>
      </c>
      <c r="N365" s="9">
        <f>H365+L365</f>
        <v>0</v>
      </c>
      <c r="O365" s="85"/>
      <c r="P365" s="85"/>
      <c r="Q365" s="85"/>
      <c r="R365" s="85"/>
      <c r="S365" s="9">
        <f>M365+O365+P365+Q365+R365</f>
        <v>74718</v>
      </c>
      <c r="T365" s="9">
        <f>N365+R365</f>
        <v>0</v>
      </c>
      <c r="U365" s="85"/>
      <c r="V365" s="85"/>
      <c r="W365" s="85"/>
      <c r="X365" s="85"/>
      <c r="Y365" s="9">
        <f>S365+U365+V365+W365+X365</f>
        <v>74718</v>
      </c>
      <c r="Z365" s="9">
        <f>T365+X365</f>
        <v>0</v>
      </c>
      <c r="AA365" s="85"/>
      <c r="AB365" s="85"/>
      <c r="AC365" s="85"/>
      <c r="AD365" s="85"/>
      <c r="AE365" s="9">
        <f>Y365+AA365+AB365+AC365+AD365</f>
        <v>74718</v>
      </c>
      <c r="AF365" s="9">
        <f>Z365+AD365</f>
        <v>0</v>
      </c>
      <c r="AG365" s="85"/>
      <c r="AH365" s="85"/>
      <c r="AI365" s="85"/>
      <c r="AJ365" s="85"/>
      <c r="AK365" s="9">
        <f>AE365+AG365+AH365+AI365+AJ365</f>
        <v>74718</v>
      </c>
      <c r="AL365" s="9">
        <f>AF365+AJ365</f>
        <v>0</v>
      </c>
    </row>
    <row r="366" spans="1:38" ht="49.5" hidden="1">
      <c r="A366" s="28" t="s">
        <v>210</v>
      </c>
      <c r="B366" s="26">
        <f>B360</f>
        <v>909</v>
      </c>
      <c r="C366" s="26" t="s">
        <v>28</v>
      </c>
      <c r="D366" s="26" t="s">
        <v>20</v>
      </c>
      <c r="E366" s="26" t="s">
        <v>370</v>
      </c>
      <c r="F366" s="9"/>
      <c r="G366" s="11">
        <f t="shared" ref="G366" si="430">G367+G370+G373+G376+G379</f>
        <v>116752</v>
      </c>
      <c r="H366" s="11">
        <f t="shared" ref="H366:N366" si="431">H367+H370+H373+H376+H379</f>
        <v>0</v>
      </c>
      <c r="I366" s="11">
        <f t="shared" si="431"/>
        <v>0</v>
      </c>
      <c r="J366" s="11">
        <f t="shared" si="431"/>
        <v>0</v>
      </c>
      <c r="K366" s="11">
        <f t="shared" si="431"/>
        <v>0</v>
      </c>
      <c r="L366" s="11">
        <f t="shared" si="431"/>
        <v>0</v>
      </c>
      <c r="M366" s="11">
        <f t="shared" si="431"/>
        <v>116752</v>
      </c>
      <c r="N366" s="11">
        <f t="shared" si="431"/>
        <v>0</v>
      </c>
      <c r="O366" s="11">
        <f t="shared" ref="O366:T366" si="432">O367+O370+O373+O376+O379</f>
        <v>0</v>
      </c>
      <c r="P366" s="11">
        <f t="shared" si="432"/>
        <v>0</v>
      </c>
      <c r="Q366" s="11">
        <f t="shared" si="432"/>
        <v>0</v>
      </c>
      <c r="R366" s="11">
        <f t="shared" si="432"/>
        <v>0</v>
      </c>
      <c r="S366" s="11">
        <f t="shared" si="432"/>
        <v>116752</v>
      </c>
      <c r="T366" s="11">
        <f t="shared" si="432"/>
        <v>0</v>
      </c>
      <c r="U366" s="11">
        <f t="shared" ref="U366:Z366" si="433">U367+U370+U373+U376+U379</f>
        <v>0</v>
      </c>
      <c r="V366" s="11">
        <f t="shared" si="433"/>
        <v>0</v>
      </c>
      <c r="W366" s="11">
        <f t="shared" si="433"/>
        <v>0</v>
      </c>
      <c r="X366" s="11">
        <f t="shared" si="433"/>
        <v>0</v>
      </c>
      <c r="Y366" s="11">
        <f t="shared" si="433"/>
        <v>116752</v>
      </c>
      <c r="Z366" s="11">
        <f t="shared" si="433"/>
        <v>0</v>
      </c>
      <c r="AA366" s="11">
        <f t="shared" ref="AA366:AF366" si="434">AA367+AA370+AA373+AA376+AA379</f>
        <v>0</v>
      </c>
      <c r="AB366" s="11">
        <f t="shared" si="434"/>
        <v>0</v>
      </c>
      <c r="AC366" s="11">
        <f t="shared" si="434"/>
        <v>0</v>
      </c>
      <c r="AD366" s="11">
        <f t="shared" si="434"/>
        <v>0</v>
      </c>
      <c r="AE366" s="11">
        <f t="shared" si="434"/>
        <v>116752</v>
      </c>
      <c r="AF366" s="11">
        <f t="shared" si="434"/>
        <v>0</v>
      </c>
      <c r="AG366" s="11">
        <f t="shared" ref="AG366:AL366" si="435">AG367+AG370+AG373+AG376+AG379</f>
        <v>0</v>
      </c>
      <c r="AH366" s="11">
        <f t="shared" si="435"/>
        <v>0</v>
      </c>
      <c r="AI366" s="11">
        <f t="shared" si="435"/>
        <v>0</v>
      </c>
      <c r="AJ366" s="11">
        <f t="shared" si="435"/>
        <v>0</v>
      </c>
      <c r="AK366" s="11">
        <f t="shared" si="435"/>
        <v>116752</v>
      </c>
      <c r="AL366" s="11">
        <f t="shared" si="435"/>
        <v>0</v>
      </c>
    </row>
    <row r="367" spans="1:38" ht="49.5" hidden="1">
      <c r="A367" s="28" t="s">
        <v>416</v>
      </c>
      <c r="B367" s="26">
        <f>B361</f>
        <v>909</v>
      </c>
      <c r="C367" s="26" t="s">
        <v>28</v>
      </c>
      <c r="D367" s="26" t="s">
        <v>20</v>
      </c>
      <c r="E367" s="26" t="s">
        <v>371</v>
      </c>
      <c r="F367" s="26"/>
      <c r="G367" s="11">
        <f t="shared" ref="G367:V368" si="436">G368</f>
        <v>90243</v>
      </c>
      <c r="H367" s="11">
        <f t="shared" si="436"/>
        <v>0</v>
      </c>
      <c r="I367" s="11">
        <f t="shared" si="436"/>
        <v>0</v>
      </c>
      <c r="J367" s="11">
        <f t="shared" si="436"/>
        <v>0</v>
      </c>
      <c r="K367" s="11">
        <f t="shared" si="436"/>
        <v>0</v>
      </c>
      <c r="L367" s="11">
        <f t="shared" si="436"/>
        <v>0</v>
      </c>
      <c r="M367" s="11">
        <f t="shared" si="436"/>
        <v>90243</v>
      </c>
      <c r="N367" s="11">
        <f t="shared" si="436"/>
        <v>0</v>
      </c>
      <c r="O367" s="11">
        <f t="shared" si="436"/>
        <v>0</v>
      </c>
      <c r="P367" s="11">
        <f t="shared" si="436"/>
        <v>0</v>
      </c>
      <c r="Q367" s="11">
        <f t="shared" si="436"/>
        <v>0</v>
      </c>
      <c r="R367" s="11">
        <f t="shared" si="436"/>
        <v>0</v>
      </c>
      <c r="S367" s="11">
        <f t="shared" si="436"/>
        <v>90243</v>
      </c>
      <c r="T367" s="11">
        <f t="shared" si="436"/>
        <v>0</v>
      </c>
      <c r="U367" s="11">
        <f t="shared" si="436"/>
        <v>0</v>
      </c>
      <c r="V367" s="11">
        <f t="shared" si="436"/>
        <v>0</v>
      </c>
      <c r="W367" s="11">
        <f t="shared" ref="U367:AJ368" si="437">W368</f>
        <v>0</v>
      </c>
      <c r="X367" s="11">
        <f t="shared" si="437"/>
        <v>0</v>
      </c>
      <c r="Y367" s="11">
        <f t="shared" si="437"/>
        <v>90243</v>
      </c>
      <c r="Z367" s="11">
        <f t="shared" si="437"/>
        <v>0</v>
      </c>
      <c r="AA367" s="11">
        <f t="shared" si="437"/>
        <v>0</v>
      </c>
      <c r="AB367" s="11">
        <f t="shared" si="437"/>
        <v>0</v>
      </c>
      <c r="AC367" s="11">
        <f t="shared" si="437"/>
        <v>0</v>
      </c>
      <c r="AD367" s="11">
        <f t="shared" si="437"/>
        <v>0</v>
      </c>
      <c r="AE367" s="11">
        <f t="shared" si="437"/>
        <v>90243</v>
      </c>
      <c r="AF367" s="11">
        <f t="shared" si="437"/>
        <v>0</v>
      </c>
      <c r="AG367" s="11">
        <f t="shared" si="437"/>
        <v>0</v>
      </c>
      <c r="AH367" s="11">
        <f t="shared" si="437"/>
        <v>0</v>
      </c>
      <c r="AI367" s="11">
        <f t="shared" si="437"/>
        <v>0</v>
      </c>
      <c r="AJ367" s="11">
        <f t="shared" si="437"/>
        <v>0</v>
      </c>
      <c r="AK367" s="11">
        <f t="shared" ref="AG367:AL368" si="438">AK368</f>
        <v>90243</v>
      </c>
      <c r="AL367" s="11">
        <f t="shared" si="438"/>
        <v>0</v>
      </c>
    </row>
    <row r="368" spans="1:38" ht="20.100000000000001" hidden="1" customHeight="1">
      <c r="A368" s="28" t="s">
        <v>65</v>
      </c>
      <c r="B368" s="26">
        <f>B367</f>
        <v>909</v>
      </c>
      <c r="C368" s="26" t="s">
        <v>28</v>
      </c>
      <c r="D368" s="26" t="s">
        <v>20</v>
      </c>
      <c r="E368" s="26" t="s">
        <v>371</v>
      </c>
      <c r="F368" s="26" t="s">
        <v>66</v>
      </c>
      <c r="G368" s="9">
        <f t="shared" si="436"/>
        <v>90243</v>
      </c>
      <c r="H368" s="9">
        <f t="shared" si="436"/>
        <v>0</v>
      </c>
      <c r="I368" s="9">
        <f t="shared" si="436"/>
        <v>0</v>
      </c>
      <c r="J368" s="9">
        <f t="shared" si="436"/>
        <v>0</v>
      </c>
      <c r="K368" s="9">
        <f t="shared" si="436"/>
        <v>0</v>
      </c>
      <c r="L368" s="9">
        <f t="shared" si="436"/>
        <v>0</v>
      </c>
      <c r="M368" s="9">
        <f t="shared" si="436"/>
        <v>90243</v>
      </c>
      <c r="N368" s="9">
        <f t="shared" si="436"/>
        <v>0</v>
      </c>
      <c r="O368" s="9">
        <f t="shared" si="436"/>
        <v>0</v>
      </c>
      <c r="P368" s="9">
        <f t="shared" si="436"/>
        <v>0</v>
      </c>
      <c r="Q368" s="9">
        <f t="shared" si="436"/>
        <v>0</v>
      </c>
      <c r="R368" s="9">
        <f t="shared" si="436"/>
        <v>0</v>
      </c>
      <c r="S368" s="9">
        <f t="shared" si="436"/>
        <v>90243</v>
      </c>
      <c r="T368" s="9">
        <f t="shared" si="436"/>
        <v>0</v>
      </c>
      <c r="U368" s="9">
        <f t="shared" si="437"/>
        <v>0</v>
      </c>
      <c r="V368" s="9">
        <f t="shared" si="437"/>
        <v>0</v>
      </c>
      <c r="W368" s="9">
        <f t="shared" si="437"/>
        <v>0</v>
      </c>
      <c r="X368" s="9">
        <f t="shared" si="437"/>
        <v>0</v>
      </c>
      <c r="Y368" s="9">
        <f t="shared" si="437"/>
        <v>90243</v>
      </c>
      <c r="Z368" s="9">
        <f t="shared" si="437"/>
        <v>0</v>
      </c>
      <c r="AA368" s="9">
        <f t="shared" si="437"/>
        <v>0</v>
      </c>
      <c r="AB368" s="9">
        <f t="shared" si="437"/>
        <v>0</v>
      </c>
      <c r="AC368" s="9">
        <f t="shared" si="437"/>
        <v>0</v>
      </c>
      <c r="AD368" s="9">
        <f t="shared" si="437"/>
        <v>0</v>
      </c>
      <c r="AE368" s="9">
        <f t="shared" si="437"/>
        <v>90243</v>
      </c>
      <c r="AF368" s="9">
        <f t="shared" si="437"/>
        <v>0</v>
      </c>
      <c r="AG368" s="9">
        <f t="shared" si="438"/>
        <v>0</v>
      </c>
      <c r="AH368" s="9">
        <f t="shared" si="438"/>
        <v>0</v>
      </c>
      <c r="AI368" s="9">
        <f t="shared" si="438"/>
        <v>0</v>
      </c>
      <c r="AJ368" s="9">
        <f t="shared" si="438"/>
        <v>0</v>
      </c>
      <c r="AK368" s="9">
        <f t="shared" si="438"/>
        <v>90243</v>
      </c>
      <c r="AL368" s="9">
        <f t="shared" si="438"/>
        <v>0</v>
      </c>
    </row>
    <row r="369" spans="1:38" ht="49.5" hidden="1">
      <c r="A369" s="25" t="s">
        <v>407</v>
      </c>
      <c r="B369" s="26">
        <f>B368</f>
        <v>909</v>
      </c>
      <c r="C369" s="26" t="s">
        <v>28</v>
      </c>
      <c r="D369" s="26" t="s">
        <v>20</v>
      </c>
      <c r="E369" s="26" t="s">
        <v>371</v>
      </c>
      <c r="F369" s="26" t="s">
        <v>252</v>
      </c>
      <c r="G369" s="9">
        <f>190243-100000</f>
        <v>90243</v>
      </c>
      <c r="H369" s="10"/>
      <c r="I369" s="84"/>
      <c r="J369" s="84"/>
      <c r="K369" s="84"/>
      <c r="L369" s="84"/>
      <c r="M369" s="9">
        <f>G369+I369+J369+K369+L369</f>
        <v>90243</v>
      </c>
      <c r="N369" s="9">
        <f>H369+L369</f>
        <v>0</v>
      </c>
      <c r="O369" s="85"/>
      <c r="P369" s="85"/>
      <c r="Q369" s="85"/>
      <c r="R369" s="85"/>
      <c r="S369" s="9">
        <f>M369+O369+P369+Q369+R369</f>
        <v>90243</v>
      </c>
      <c r="T369" s="9">
        <f>N369+R369</f>
        <v>0</v>
      </c>
      <c r="U369" s="85"/>
      <c r="V369" s="85"/>
      <c r="W369" s="85"/>
      <c r="X369" s="85"/>
      <c r="Y369" s="9">
        <f>S369+U369+V369+W369+X369</f>
        <v>90243</v>
      </c>
      <c r="Z369" s="9">
        <f>T369+X369</f>
        <v>0</v>
      </c>
      <c r="AA369" s="85"/>
      <c r="AB369" s="85"/>
      <c r="AC369" s="85"/>
      <c r="AD369" s="85"/>
      <c r="AE369" s="9">
        <f>Y369+AA369+AB369+AC369+AD369</f>
        <v>90243</v>
      </c>
      <c r="AF369" s="9">
        <f>Z369+AD369</f>
        <v>0</v>
      </c>
      <c r="AG369" s="85"/>
      <c r="AH369" s="85"/>
      <c r="AI369" s="85"/>
      <c r="AJ369" s="85"/>
      <c r="AK369" s="9">
        <f>AE369+AG369+AH369+AI369+AJ369</f>
        <v>90243</v>
      </c>
      <c r="AL369" s="9">
        <f>AF369+AJ369</f>
        <v>0</v>
      </c>
    </row>
    <row r="370" spans="1:38" ht="66" hidden="1">
      <c r="A370" s="28" t="s">
        <v>419</v>
      </c>
      <c r="B370" s="26">
        <f>B369</f>
        <v>909</v>
      </c>
      <c r="C370" s="26" t="s">
        <v>28</v>
      </c>
      <c r="D370" s="26" t="s">
        <v>20</v>
      </c>
      <c r="E370" s="26" t="s">
        <v>372</v>
      </c>
      <c r="F370" s="26"/>
      <c r="G370" s="11">
        <f t="shared" ref="G370:V371" si="439">G371</f>
        <v>11647</v>
      </c>
      <c r="H370" s="11">
        <f t="shared" si="439"/>
        <v>0</v>
      </c>
      <c r="I370" s="11">
        <f t="shared" si="439"/>
        <v>0</v>
      </c>
      <c r="J370" s="11">
        <f t="shared" si="439"/>
        <v>0</v>
      </c>
      <c r="K370" s="11">
        <f t="shared" si="439"/>
        <v>0</v>
      </c>
      <c r="L370" s="11">
        <f t="shared" si="439"/>
        <v>0</v>
      </c>
      <c r="M370" s="11">
        <f t="shared" si="439"/>
        <v>11647</v>
      </c>
      <c r="N370" s="11">
        <f t="shared" si="439"/>
        <v>0</v>
      </c>
      <c r="O370" s="11">
        <f t="shared" si="439"/>
        <v>0</v>
      </c>
      <c r="P370" s="11">
        <f t="shared" si="439"/>
        <v>0</v>
      </c>
      <c r="Q370" s="11">
        <f t="shared" si="439"/>
        <v>0</v>
      </c>
      <c r="R370" s="11">
        <f t="shared" si="439"/>
        <v>0</v>
      </c>
      <c r="S370" s="11">
        <f t="shared" si="439"/>
        <v>11647</v>
      </c>
      <c r="T370" s="11">
        <f t="shared" si="439"/>
        <v>0</v>
      </c>
      <c r="U370" s="11">
        <f t="shared" si="439"/>
        <v>0</v>
      </c>
      <c r="V370" s="11">
        <f t="shared" si="439"/>
        <v>0</v>
      </c>
      <c r="W370" s="11">
        <f t="shared" ref="U370:AJ371" si="440">W371</f>
        <v>0</v>
      </c>
      <c r="X370" s="11">
        <f t="shared" si="440"/>
        <v>0</v>
      </c>
      <c r="Y370" s="11">
        <f t="shared" si="440"/>
        <v>11647</v>
      </c>
      <c r="Z370" s="11">
        <f t="shared" si="440"/>
        <v>0</v>
      </c>
      <c r="AA370" s="11">
        <f t="shared" si="440"/>
        <v>0</v>
      </c>
      <c r="AB370" s="11">
        <f t="shared" si="440"/>
        <v>0</v>
      </c>
      <c r="AC370" s="11">
        <f t="shared" si="440"/>
        <v>0</v>
      </c>
      <c r="AD370" s="11">
        <f t="shared" si="440"/>
        <v>0</v>
      </c>
      <c r="AE370" s="11">
        <f t="shared" si="440"/>
        <v>11647</v>
      </c>
      <c r="AF370" s="11">
        <f t="shared" si="440"/>
        <v>0</v>
      </c>
      <c r="AG370" s="11">
        <f t="shared" si="440"/>
        <v>0</v>
      </c>
      <c r="AH370" s="11">
        <f t="shared" si="440"/>
        <v>0</v>
      </c>
      <c r="AI370" s="11">
        <f t="shared" si="440"/>
        <v>0</v>
      </c>
      <c r="AJ370" s="11">
        <f t="shared" si="440"/>
        <v>0</v>
      </c>
      <c r="AK370" s="11">
        <f t="shared" ref="AG370:AL371" si="441">AK371</f>
        <v>11647</v>
      </c>
      <c r="AL370" s="11">
        <f t="shared" si="441"/>
        <v>0</v>
      </c>
    </row>
    <row r="371" spans="1:38" ht="20.100000000000001" hidden="1" customHeight="1">
      <c r="A371" s="28" t="s">
        <v>65</v>
      </c>
      <c r="B371" s="26">
        <f>B370</f>
        <v>909</v>
      </c>
      <c r="C371" s="26" t="s">
        <v>28</v>
      </c>
      <c r="D371" s="26" t="s">
        <v>20</v>
      </c>
      <c r="E371" s="26" t="s">
        <v>372</v>
      </c>
      <c r="F371" s="26" t="s">
        <v>66</v>
      </c>
      <c r="G371" s="9">
        <f t="shared" si="439"/>
        <v>11647</v>
      </c>
      <c r="H371" s="9">
        <f t="shared" si="439"/>
        <v>0</v>
      </c>
      <c r="I371" s="9">
        <f t="shared" si="439"/>
        <v>0</v>
      </c>
      <c r="J371" s="9">
        <f t="shared" si="439"/>
        <v>0</v>
      </c>
      <c r="K371" s="9">
        <f t="shared" si="439"/>
        <v>0</v>
      </c>
      <c r="L371" s="9">
        <f t="shared" si="439"/>
        <v>0</v>
      </c>
      <c r="M371" s="9">
        <f t="shared" si="439"/>
        <v>11647</v>
      </c>
      <c r="N371" s="9">
        <f t="shared" si="439"/>
        <v>0</v>
      </c>
      <c r="O371" s="9">
        <f t="shared" si="439"/>
        <v>0</v>
      </c>
      <c r="P371" s="9">
        <f t="shared" si="439"/>
        <v>0</v>
      </c>
      <c r="Q371" s="9">
        <f t="shared" si="439"/>
        <v>0</v>
      </c>
      <c r="R371" s="9">
        <f t="shared" si="439"/>
        <v>0</v>
      </c>
      <c r="S371" s="9">
        <f t="shared" si="439"/>
        <v>11647</v>
      </c>
      <c r="T371" s="9">
        <f t="shared" si="439"/>
        <v>0</v>
      </c>
      <c r="U371" s="9">
        <f t="shared" si="440"/>
        <v>0</v>
      </c>
      <c r="V371" s="9">
        <f t="shared" si="440"/>
        <v>0</v>
      </c>
      <c r="W371" s="9">
        <f t="shared" si="440"/>
        <v>0</v>
      </c>
      <c r="X371" s="9">
        <f t="shared" si="440"/>
        <v>0</v>
      </c>
      <c r="Y371" s="9">
        <f t="shared" si="440"/>
        <v>11647</v>
      </c>
      <c r="Z371" s="9">
        <f t="shared" si="440"/>
        <v>0</v>
      </c>
      <c r="AA371" s="9">
        <f t="shared" si="440"/>
        <v>0</v>
      </c>
      <c r="AB371" s="9">
        <f t="shared" si="440"/>
        <v>0</v>
      </c>
      <c r="AC371" s="9">
        <f t="shared" si="440"/>
        <v>0</v>
      </c>
      <c r="AD371" s="9">
        <f t="shared" si="440"/>
        <v>0</v>
      </c>
      <c r="AE371" s="9">
        <f t="shared" si="440"/>
        <v>11647</v>
      </c>
      <c r="AF371" s="9">
        <f t="shared" si="440"/>
        <v>0</v>
      </c>
      <c r="AG371" s="9">
        <f t="shared" si="441"/>
        <v>0</v>
      </c>
      <c r="AH371" s="9">
        <f t="shared" si="441"/>
        <v>0</v>
      </c>
      <c r="AI371" s="9">
        <f t="shared" si="441"/>
        <v>0</v>
      </c>
      <c r="AJ371" s="9">
        <f t="shared" si="441"/>
        <v>0</v>
      </c>
      <c r="AK371" s="9">
        <f t="shared" si="441"/>
        <v>11647</v>
      </c>
      <c r="AL371" s="9">
        <f t="shared" si="441"/>
        <v>0</v>
      </c>
    </row>
    <row r="372" spans="1:38" ht="49.5" hidden="1">
      <c r="A372" s="25" t="s">
        <v>407</v>
      </c>
      <c r="B372" s="26">
        <v>909</v>
      </c>
      <c r="C372" s="26" t="s">
        <v>28</v>
      </c>
      <c r="D372" s="26" t="s">
        <v>20</v>
      </c>
      <c r="E372" s="26" t="s">
        <v>372</v>
      </c>
      <c r="F372" s="26" t="s">
        <v>252</v>
      </c>
      <c r="G372" s="9">
        <v>11647</v>
      </c>
      <c r="H372" s="10"/>
      <c r="I372" s="84"/>
      <c r="J372" s="84"/>
      <c r="K372" s="84"/>
      <c r="L372" s="84"/>
      <c r="M372" s="9">
        <f>G372+I372+J372+K372+L372</f>
        <v>11647</v>
      </c>
      <c r="N372" s="9">
        <f>H372+L372</f>
        <v>0</v>
      </c>
      <c r="O372" s="85"/>
      <c r="P372" s="85"/>
      <c r="Q372" s="85"/>
      <c r="R372" s="85"/>
      <c r="S372" s="9">
        <f>M372+O372+P372+Q372+R372</f>
        <v>11647</v>
      </c>
      <c r="T372" s="9">
        <f>N372+R372</f>
        <v>0</v>
      </c>
      <c r="U372" s="85"/>
      <c r="V372" s="85"/>
      <c r="W372" s="85"/>
      <c r="X372" s="85"/>
      <c r="Y372" s="9">
        <f>S372+U372+V372+W372+X372</f>
        <v>11647</v>
      </c>
      <c r="Z372" s="9">
        <f>T372+X372</f>
        <v>0</v>
      </c>
      <c r="AA372" s="85"/>
      <c r="AB372" s="85"/>
      <c r="AC372" s="85"/>
      <c r="AD372" s="85"/>
      <c r="AE372" s="9">
        <f>Y372+AA372+AB372+AC372+AD372</f>
        <v>11647</v>
      </c>
      <c r="AF372" s="9">
        <f>Z372+AD372</f>
        <v>0</v>
      </c>
      <c r="AG372" s="85"/>
      <c r="AH372" s="85"/>
      <c r="AI372" s="85"/>
      <c r="AJ372" s="85"/>
      <c r="AK372" s="9">
        <f>AE372+AG372+AH372+AI372+AJ372</f>
        <v>11647</v>
      </c>
      <c r="AL372" s="9">
        <f>AF372+AJ372</f>
        <v>0</v>
      </c>
    </row>
    <row r="373" spans="1:38" ht="99" hidden="1">
      <c r="A373" s="28" t="s">
        <v>468</v>
      </c>
      <c r="B373" s="26">
        <v>909</v>
      </c>
      <c r="C373" s="26" t="s">
        <v>28</v>
      </c>
      <c r="D373" s="26" t="s">
        <v>20</v>
      </c>
      <c r="E373" s="26" t="s">
        <v>373</v>
      </c>
      <c r="F373" s="26"/>
      <c r="G373" s="11">
        <f t="shared" ref="G373:AL373" si="442">G374</f>
        <v>1909</v>
      </c>
      <c r="H373" s="11">
        <f t="shared" si="442"/>
        <v>0</v>
      </c>
      <c r="I373" s="11">
        <f t="shared" si="442"/>
        <v>0</v>
      </c>
      <c r="J373" s="11">
        <f t="shared" si="442"/>
        <v>0</v>
      </c>
      <c r="K373" s="11">
        <f t="shared" si="442"/>
        <v>0</v>
      </c>
      <c r="L373" s="11">
        <f t="shared" si="442"/>
        <v>0</v>
      </c>
      <c r="M373" s="11">
        <f t="shared" si="442"/>
        <v>1909</v>
      </c>
      <c r="N373" s="11">
        <f t="shared" si="442"/>
        <v>0</v>
      </c>
      <c r="O373" s="11">
        <f t="shared" si="442"/>
        <v>0</v>
      </c>
      <c r="P373" s="11">
        <f t="shared" si="442"/>
        <v>0</v>
      </c>
      <c r="Q373" s="11">
        <f t="shared" si="442"/>
        <v>0</v>
      </c>
      <c r="R373" s="11">
        <f t="shared" si="442"/>
        <v>0</v>
      </c>
      <c r="S373" s="11">
        <f t="shared" si="442"/>
        <v>1909</v>
      </c>
      <c r="T373" s="11">
        <f t="shared" si="442"/>
        <v>0</v>
      </c>
      <c r="U373" s="11">
        <f t="shared" si="442"/>
        <v>0</v>
      </c>
      <c r="V373" s="11">
        <f t="shared" si="442"/>
        <v>0</v>
      </c>
      <c r="W373" s="11">
        <f t="shared" si="442"/>
        <v>0</v>
      </c>
      <c r="X373" s="11">
        <f t="shared" si="442"/>
        <v>0</v>
      </c>
      <c r="Y373" s="11">
        <f t="shared" si="442"/>
        <v>1909</v>
      </c>
      <c r="Z373" s="11">
        <f t="shared" si="442"/>
        <v>0</v>
      </c>
      <c r="AA373" s="11">
        <f t="shared" si="442"/>
        <v>0</v>
      </c>
      <c r="AB373" s="11">
        <f t="shared" si="442"/>
        <v>0</v>
      </c>
      <c r="AC373" s="11">
        <f t="shared" si="442"/>
        <v>0</v>
      </c>
      <c r="AD373" s="11">
        <f t="shared" si="442"/>
        <v>0</v>
      </c>
      <c r="AE373" s="11">
        <f t="shared" si="442"/>
        <v>1909</v>
      </c>
      <c r="AF373" s="11">
        <f t="shared" si="442"/>
        <v>0</v>
      </c>
      <c r="AG373" s="11">
        <f t="shared" si="442"/>
        <v>0</v>
      </c>
      <c r="AH373" s="11">
        <f t="shared" si="442"/>
        <v>0</v>
      </c>
      <c r="AI373" s="11">
        <f t="shared" si="442"/>
        <v>0</v>
      </c>
      <c r="AJ373" s="11">
        <f t="shared" si="442"/>
        <v>0</v>
      </c>
      <c r="AK373" s="11">
        <f t="shared" si="442"/>
        <v>1909</v>
      </c>
      <c r="AL373" s="11">
        <f t="shared" si="442"/>
        <v>0</v>
      </c>
    </row>
    <row r="374" spans="1:38" ht="20.100000000000001" hidden="1" customHeight="1">
      <c r="A374" s="28" t="s">
        <v>65</v>
      </c>
      <c r="B374" s="26">
        <f>B372</f>
        <v>909</v>
      </c>
      <c r="C374" s="26" t="s">
        <v>28</v>
      </c>
      <c r="D374" s="26" t="s">
        <v>20</v>
      </c>
      <c r="E374" s="26" t="s">
        <v>373</v>
      </c>
      <c r="F374" s="26" t="s">
        <v>66</v>
      </c>
      <c r="G374" s="9">
        <f t="shared" ref="G374:AL374" si="443">SUM(G375:G375)</f>
        <v>1909</v>
      </c>
      <c r="H374" s="9">
        <f t="shared" si="443"/>
        <v>0</v>
      </c>
      <c r="I374" s="9">
        <f t="shared" si="443"/>
        <v>0</v>
      </c>
      <c r="J374" s="9">
        <f t="shared" si="443"/>
        <v>0</v>
      </c>
      <c r="K374" s="9">
        <f t="shared" si="443"/>
        <v>0</v>
      </c>
      <c r="L374" s="9">
        <f t="shared" si="443"/>
        <v>0</v>
      </c>
      <c r="M374" s="9">
        <f t="shared" si="443"/>
        <v>1909</v>
      </c>
      <c r="N374" s="9">
        <f t="shared" si="443"/>
        <v>0</v>
      </c>
      <c r="O374" s="9">
        <f t="shared" si="443"/>
        <v>0</v>
      </c>
      <c r="P374" s="9">
        <f t="shared" si="443"/>
        <v>0</v>
      </c>
      <c r="Q374" s="9">
        <f t="shared" si="443"/>
        <v>0</v>
      </c>
      <c r="R374" s="9">
        <f t="shared" si="443"/>
        <v>0</v>
      </c>
      <c r="S374" s="9">
        <f t="shared" si="443"/>
        <v>1909</v>
      </c>
      <c r="T374" s="9">
        <f t="shared" si="443"/>
        <v>0</v>
      </c>
      <c r="U374" s="9">
        <f t="shared" si="443"/>
        <v>0</v>
      </c>
      <c r="V374" s="9">
        <f t="shared" si="443"/>
        <v>0</v>
      </c>
      <c r="W374" s="9">
        <f t="shared" si="443"/>
        <v>0</v>
      </c>
      <c r="X374" s="9">
        <f t="shared" si="443"/>
        <v>0</v>
      </c>
      <c r="Y374" s="9">
        <f t="shared" si="443"/>
        <v>1909</v>
      </c>
      <c r="Z374" s="9">
        <f t="shared" si="443"/>
        <v>0</v>
      </c>
      <c r="AA374" s="9">
        <f t="shared" si="443"/>
        <v>0</v>
      </c>
      <c r="AB374" s="9">
        <f t="shared" si="443"/>
        <v>0</v>
      </c>
      <c r="AC374" s="9">
        <f t="shared" si="443"/>
        <v>0</v>
      </c>
      <c r="AD374" s="9">
        <f t="shared" si="443"/>
        <v>0</v>
      </c>
      <c r="AE374" s="9">
        <f t="shared" si="443"/>
        <v>1909</v>
      </c>
      <c r="AF374" s="9">
        <f t="shared" si="443"/>
        <v>0</v>
      </c>
      <c r="AG374" s="9">
        <f t="shared" si="443"/>
        <v>0</v>
      </c>
      <c r="AH374" s="9">
        <f t="shared" si="443"/>
        <v>0</v>
      </c>
      <c r="AI374" s="9">
        <f t="shared" si="443"/>
        <v>0</v>
      </c>
      <c r="AJ374" s="9">
        <f t="shared" si="443"/>
        <v>0</v>
      </c>
      <c r="AK374" s="9">
        <f t="shared" si="443"/>
        <v>1909</v>
      </c>
      <c r="AL374" s="9">
        <f t="shared" si="443"/>
        <v>0</v>
      </c>
    </row>
    <row r="375" spans="1:38" ht="49.5" hidden="1">
      <c r="A375" s="25" t="s">
        <v>407</v>
      </c>
      <c r="B375" s="26">
        <f>B373</f>
        <v>909</v>
      </c>
      <c r="C375" s="26" t="s">
        <v>28</v>
      </c>
      <c r="D375" s="26" t="s">
        <v>20</v>
      </c>
      <c r="E375" s="26" t="s">
        <v>373</v>
      </c>
      <c r="F375" s="26" t="s">
        <v>252</v>
      </c>
      <c r="G375" s="9">
        <v>1909</v>
      </c>
      <c r="H375" s="10"/>
      <c r="I375" s="84"/>
      <c r="J375" s="84"/>
      <c r="K375" s="84"/>
      <c r="L375" s="84"/>
      <c r="M375" s="9">
        <f>G375+I375+J375+K375+L375</f>
        <v>1909</v>
      </c>
      <c r="N375" s="9">
        <f>H375+L375</f>
        <v>0</v>
      </c>
      <c r="O375" s="85"/>
      <c r="P375" s="85"/>
      <c r="Q375" s="85"/>
      <c r="R375" s="85"/>
      <c r="S375" s="9">
        <f>M375+O375+P375+Q375+R375</f>
        <v>1909</v>
      </c>
      <c r="T375" s="9">
        <f>N375+R375</f>
        <v>0</v>
      </c>
      <c r="U375" s="85"/>
      <c r="V375" s="85"/>
      <c r="W375" s="85"/>
      <c r="X375" s="85"/>
      <c r="Y375" s="9">
        <f>S375+U375+V375+W375+X375</f>
        <v>1909</v>
      </c>
      <c r="Z375" s="9">
        <f>T375+X375</f>
        <v>0</v>
      </c>
      <c r="AA375" s="85"/>
      <c r="AB375" s="85"/>
      <c r="AC375" s="85"/>
      <c r="AD375" s="85"/>
      <c r="AE375" s="9">
        <f>Y375+AA375+AB375+AC375+AD375</f>
        <v>1909</v>
      </c>
      <c r="AF375" s="9">
        <f>Z375+AD375</f>
        <v>0</v>
      </c>
      <c r="AG375" s="85"/>
      <c r="AH375" s="85"/>
      <c r="AI375" s="85"/>
      <c r="AJ375" s="85"/>
      <c r="AK375" s="9">
        <f>AE375+AG375+AH375+AI375+AJ375</f>
        <v>1909</v>
      </c>
      <c r="AL375" s="9">
        <f>AF375+AJ375</f>
        <v>0</v>
      </c>
    </row>
    <row r="376" spans="1:38" ht="82.5" hidden="1">
      <c r="A376" s="28" t="s">
        <v>469</v>
      </c>
      <c r="B376" s="26">
        <f>B374</f>
        <v>909</v>
      </c>
      <c r="C376" s="26" t="s">
        <v>28</v>
      </c>
      <c r="D376" s="26" t="s">
        <v>20</v>
      </c>
      <c r="E376" s="26" t="s">
        <v>374</v>
      </c>
      <c r="F376" s="26"/>
      <c r="G376" s="11">
        <f t="shared" ref="G376:V377" si="444">G377</f>
        <v>12953</v>
      </c>
      <c r="H376" s="11">
        <f t="shared" si="444"/>
        <v>0</v>
      </c>
      <c r="I376" s="11">
        <f t="shared" si="444"/>
        <v>0</v>
      </c>
      <c r="J376" s="11">
        <f t="shared" si="444"/>
        <v>0</v>
      </c>
      <c r="K376" s="11">
        <f t="shared" si="444"/>
        <v>0</v>
      </c>
      <c r="L376" s="11">
        <f t="shared" si="444"/>
        <v>0</v>
      </c>
      <c r="M376" s="11">
        <f t="shared" si="444"/>
        <v>12953</v>
      </c>
      <c r="N376" s="11">
        <f t="shared" si="444"/>
        <v>0</v>
      </c>
      <c r="O376" s="11">
        <f t="shared" si="444"/>
        <v>0</v>
      </c>
      <c r="P376" s="11">
        <f t="shared" si="444"/>
        <v>0</v>
      </c>
      <c r="Q376" s="11">
        <f t="shared" si="444"/>
        <v>0</v>
      </c>
      <c r="R376" s="11">
        <f t="shared" si="444"/>
        <v>0</v>
      </c>
      <c r="S376" s="11">
        <f t="shared" si="444"/>
        <v>12953</v>
      </c>
      <c r="T376" s="11">
        <f t="shared" si="444"/>
        <v>0</v>
      </c>
      <c r="U376" s="11">
        <f t="shared" si="444"/>
        <v>0</v>
      </c>
      <c r="V376" s="11">
        <f t="shared" si="444"/>
        <v>0</v>
      </c>
      <c r="W376" s="11">
        <f t="shared" ref="U376:AJ377" si="445">W377</f>
        <v>0</v>
      </c>
      <c r="X376" s="11">
        <f t="shared" si="445"/>
        <v>0</v>
      </c>
      <c r="Y376" s="11">
        <f t="shared" si="445"/>
        <v>12953</v>
      </c>
      <c r="Z376" s="11">
        <f t="shared" si="445"/>
        <v>0</v>
      </c>
      <c r="AA376" s="11">
        <f t="shared" si="445"/>
        <v>0</v>
      </c>
      <c r="AB376" s="11">
        <f t="shared" si="445"/>
        <v>0</v>
      </c>
      <c r="AC376" s="11">
        <f t="shared" si="445"/>
        <v>0</v>
      </c>
      <c r="AD376" s="11">
        <f t="shared" si="445"/>
        <v>0</v>
      </c>
      <c r="AE376" s="11">
        <f t="shared" si="445"/>
        <v>12953</v>
      </c>
      <c r="AF376" s="11">
        <f t="shared" si="445"/>
        <v>0</v>
      </c>
      <c r="AG376" s="11">
        <f t="shared" si="445"/>
        <v>0</v>
      </c>
      <c r="AH376" s="11">
        <f t="shared" si="445"/>
        <v>0</v>
      </c>
      <c r="AI376" s="11">
        <f t="shared" si="445"/>
        <v>0</v>
      </c>
      <c r="AJ376" s="11">
        <f t="shared" si="445"/>
        <v>0</v>
      </c>
      <c r="AK376" s="11">
        <f t="shared" ref="AG376:AL377" si="446">AK377</f>
        <v>12953</v>
      </c>
      <c r="AL376" s="11">
        <f t="shared" si="446"/>
        <v>0</v>
      </c>
    </row>
    <row r="377" spans="1:38" ht="20.100000000000001" hidden="1" customHeight="1">
      <c r="A377" s="28" t="s">
        <v>65</v>
      </c>
      <c r="B377" s="26">
        <f>B376</f>
        <v>909</v>
      </c>
      <c r="C377" s="26" t="s">
        <v>28</v>
      </c>
      <c r="D377" s="26" t="s">
        <v>20</v>
      </c>
      <c r="E377" s="26" t="s">
        <v>374</v>
      </c>
      <c r="F377" s="26" t="s">
        <v>66</v>
      </c>
      <c r="G377" s="9">
        <f t="shared" si="444"/>
        <v>12953</v>
      </c>
      <c r="H377" s="9">
        <f t="shared" si="444"/>
        <v>0</v>
      </c>
      <c r="I377" s="9">
        <f t="shared" si="444"/>
        <v>0</v>
      </c>
      <c r="J377" s="9">
        <f t="shared" si="444"/>
        <v>0</v>
      </c>
      <c r="K377" s="9">
        <f t="shared" si="444"/>
        <v>0</v>
      </c>
      <c r="L377" s="9">
        <f t="shared" si="444"/>
        <v>0</v>
      </c>
      <c r="M377" s="9">
        <f t="shared" si="444"/>
        <v>12953</v>
      </c>
      <c r="N377" s="9">
        <f t="shared" si="444"/>
        <v>0</v>
      </c>
      <c r="O377" s="9">
        <f t="shared" si="444"/>
        <v>0</v>
      </c>
      <c r="P377" s="9">
        <f t="shared" si="444"/>
        <v>0</v>
      </c>
      <c r="Q377" s="9">
        <f t="shared" si="444"/>
        <v>0</v>
      </c>
      <c r="R377" s="9">
        <f t="shared" si="444"/>
        <v>0</v>
      </c>
      <c r="S377" s="9">
        <f t="shared" si="444"/>
        <v>12953</v>
      </c>
      <c r="T377" s="9">
        <f t="shared" si="444"/>
        <v>0</v>
      </c>
      <c r="U377" s="9">
        <f t="shared" si="445"/>
        <v>0</v>
      </c>
      <c r="V377" s="9">
        <f t="shared" si="445"/>
        <v>0</v>
      </c>
      <c r="W377" s="9">
        <f t="shared" si="445"/>
        <v>0</v>
      </c>
      <c r="X377" s="9">
        <f t="shared" si="445"/>
        <v>0</v>
      </c>
      <c r="Y377" s="9">
        <f t="shared" si="445"/>
        <v>12953</v>
      </c>
      <c r="Z377" s="9">
        <f t="shared" si="445"/>
        <v>0</v>
      </c>
      <c r="AA377" s="9">
        <f t="shared" si="445"/>
        <v>0</v>
      </c>
      <c r="AB377" s="9">
        <f t="shared" si="445"/>
        <v>0</v>
      </c>
      <c r="AC377" s="9">
        <f t="shared" si="445"/>
        <v>0</v>
      </c>
      <c r="AD377" s="9">
        <f t="shared" si="445"/>
        <v>0</v>
      </c>
      <c r="AE377" s="9">
        <f t="shared" si="445"/>
        <v>12953</v>
      </c>
      <c r="AF377" s="9">
        <f t="shared" si="445"/>
        <v>0</v>
      </c>
      <c r="AG377" s="9">
        <f t="shared" si="446"/>
        <v>0</v>
      </c>
      <c r="AH377" s="9">
        <f t="shared" si="446"/>
        <v>0</v>
      </c>
      <c r="AI377" s="9">
        <f t="shared" si="446"/>
        <v>0</v>
      </c>
      <c r="AJ377" s="9">
        <f t="shared" si="446"/>
        <v>0</v>
      </c>
      <c r="AK377" s="9">
        <f t="shared" si="446"/>
        <v>12953</v>
      </c>
      <c r="AL377" s="9">
        <f t="shared" si="446"/>
        <v>0</v>
      </c>
    </row>
    <row r="378" spans="1:38" ht="49.5" hidden="1">
      <c r="A378" s="25" t="s">
        <v>407</v>
      </c>
      <c r="B378" s="26">
        <f>B377</f>
        <v>909</v>
      </c>
      <c r="C378" s="26" t="s">
        <v>28</v>
      </c>
      <c r="D378" s="26" t="s">
        <v>20</v>
      </c>
      <c r="E378" s="26" t="s">
        <v>374</v>
      </c>
      <c r="F378" s="26" t="s">
        <v>252</v>
      </c>
      <c r="G378" s="9">
        <v>12953</v>
      </c>
      <c r="H378" s="10"/>
      <c r="I378" s="84"/>
      <c r="J378" s="84"/>
      <c r="K378" s="84"/>
      <c r="L378" s="84"/>
      <c r="M378" s="9">
        <f>G378+I378+J378+K378+L378</f>
        <v>12953</v>
      </c>
      <c r="N378" s="9">
        <f>H378+L378</f>
        <v>0</v>
      </c>
      <c r="O378" s="85"/>
      <c r="P378" s="85"/>
      <c r="Q378" s="85"/>
      <c r="R378" s="85"/>
      <c r="S378" s="9">
        <f>M378+O378+P378+Q378+R378</f>
        <v>12953</v>
      </c>
      <c r="T378" s="9">
        <f>N378+R378</f>
        <v>0</v>
      </c>
      <c r="U378" s="85"/>
      <c r="V378" s="85"/>
      <c r="W378" s="85"/>
      <c r="X378" s="85"/>
      <c r="Y378" s="9">
        <f>S378+U378+V378+W378+X378</f>
        <v>12953</v>
      </c>
      <c r="Z378" s="9">
        <f>T378+X378</f>
        <v>0</v>
      </c>
      <c r="AA378" s="85"/>
      <c r="AB378" s="85"/>
      <c r="AC378" s="85"/>
      <c r="AD378" s="85"/>
      <c r="AE378" s="9">
        <f>Y378+AA378+AB378+AC378+AD378</f>
        <v>12953</v>
      </c>
      <c r="AF378" s="9">
        <f>Z378+AD378</f>
        <v>0</v>
      </c>
      <c r="AG378" s="85"/>
      <c r="AH378" s="85"/>
      <c r="AI378" s="85"/>
      <c r="AJ378" s="85"/>
      <c r="AK378" s="9">
        <f>AE378+AG378+AH378+AI378+AJ378</f>
        <v>12953</v>
      </c>
      <c r="AL378" s="9">
        <f>AF378+AJ378</f>
        <v>0</v>
      </c>
    </row>
    <row r="379" spans="1:38" ht="82.5" hidden="1">
      <c r="A379" s="28" t="s">
        <v>470</v>
      </c>
      <c r="B379" s="26">
        <f>B378</f>
        <v>909</v>
      </c>
      <c r="C379" s="26" t="s">
        <v>28</v>
      </c>
      <c r="D379" s="26" t="s">
        <v>20</v>
      </c>
      <c r="E379" s="26" t="s">
        <v>411</v>
      </c>
      <c r="F379" s="26"/>
      <c r="G379" s="9">
        <f t="shared" ref="G379:H380" si="447">G380</f>
        <v>0</v>
      </c>
      <c r="H379" s="9">
        <f t="shared" si="447"/>
        <v>0</v>
      </c>
      <c r="I379" s="84"/>
      <c r="J379" s="84"/>
      <c r="K379" s="84"/>
      <c r="L379" s="84"/>
      <c r="M379" s="84"/>
      <c r="N379" s="84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  <c r="AA379" s="85"/>
      <c r="AB379" s="85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</row>
    <row r="380" spans="1:38" ht="20.100000000000001" hidden="1" customHeight="1">
      <c r="A380" s="28" t="s">
        <v>65</v>
      </c>
      <c r="B380" s="26">
        <f>B379</f>
        <v>909</v>
      </c>
      <c r="C380" s="26" t="s">
        <v>28</v>
      </c>
      <c r="D380" s="26" t="s">
        <v>20</v>
      </c>
      <c r="E380" s="26" t="s">
        <v>411</v>
      </c>
      <c r="F380" s="26" t="s">
        <v>66</v>
      </c>
      <c r="G380" s="9">
        <f t="shared" si="447"/>
        <v>0</v>
      </c>
      <c r="H380" s="9">
        <f t="shared" si="447"/>
        <v>0</v>
      </c>
      <c r="I380" s="84"/>
      <c r="J380" s="84"/>
      <c r="K380" s="84"/>
      <c r="L380" s="84"/>
      <c r="M380" s="84"/>
      <c r="N380" s="84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  <c r="AA380" s="85"/>
      <c r="AB380" s="85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</row>
    <row r="381" spans="1:38" ht="49.5" hidden="1">
      <c r="A381" s="25" t="s">
        <v>407</v>
      </c>
      <c r="B381" s="26">
        <f>B380</f>
        <v>909</v>
      </c>
      <c r="C381" s="26" t="s">
        <v>28</v>
      </c>
      <c r="D381" s="26" t="s">
        <v>20</v>
      </c>
      <c r="E381" s="26" t="s">
        <v>411</v>
      </c>
      <c r="F381" s="26" t="s">
        <v>252</v>
      </c>
      <c r="G381" s="9"/>
      <c r="H381" s="10"/>
      <c r="I381" s="84"/>
      <c r="J381" s="84"/>
      <c r="K381" s="84"/>
      <c r="L381" s="84"/>
      <c r="M381" s="84"/>
      <c r="N381" s="84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  <c r="AA381" s="85"/>
      <c r="AB381" s="85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</row>
    <row r="382" spans="1:38" ht="33" hidden="1">
      <c r="A382" s="68" t="s">
        <v>397</v>
      </c>
      <c r="B382" s="26">
        <f t="shared" ref="B382:B385" si="448">B381</f>
        <v>909</v>
      </c>
      <c r="C382" s="26" t="s">
        <v>28</v>
      </c>
      <c r="D382" s="26" t="s">
        <v>20</v>
      </c>
      <c r="E382" s="26" t="s">
        <v>722</v>
      </c>
      <c r="F382" s="9"/>
      <c r="G382" s="9">
        <f t="shared" ref="G382:V383" si="449">G383</f>
        <v>100000</v>
      </c>
      <c r="H382" s="9">
        <f t="shared" si="449"/>
        <v>100000</v>
      </c>
      <c r="I382" s="9">
        <f t="shared" si="449"/>
        <v>0</v>
      </c>
      <c r="J382" s="9">
        <f t="shared" si="449"/>
        <v>0</v>
      </c>
      <c r="K382" s="9">
        <f t="shared" si="449"/>
        <v>0</v>
      </c>
      <c r="L382" s="9">
        <f t="shared" si="449"/>
        <v>0</v>
      </c>
      <c r="M382" s="9">
        <f t="shared" si="449"/>
        <v>100000</v>
      </c>
      <c r="N382" s="9">
        <f t="shared" si="449"/>
        <v>100000</v>
      </c>
      <c r="O382" s="9">
        <f t="shared" si="449"/>
        <v>0</v>
      </c>
      <c r="P382" s="9">
        <f t="shared" si="449"/>
        <v>0</v>
      </c>
      <c r="Q382" s="9">
        <f t="shared" si="449"/>
        <v>0</v>
      </c>
      <c r="R382" s="9">
        <f t="shared" si="449"/>
        <v>0</v>
      </c>
      <c r="S382" s="9">
        <f t="shared" si="449"/>
        <v>100000</v>
      </c>
      <c r="T382" s="9">
        <f t="shared" si="449"/>
        <v>100000</v>
      </c>
      <c r="U382" s="9">
        <f t="shared" si="449"/>
        <v>0</v>
      </c>
      <c r="V382" s="9">
        <f t="shared" si="449"/>
        <v>0</v>
      </c>
      <c r="W382" s="9">
        <f t="shared" ref="U382:AJ383" si="450">W383</f>
        <v>0</v>
      </c>
      <c r="X382" s="9">
        <f t="shared" si="450"/>
        <v>0</v>
      </c>
      <c r="Y382" s="9">
        <f t="shared" si="450"/>
        <v>100000</v>
      </c>
      <c r="Z382" s="9">
        <f t="shared" si="450"/>
        <v>100000</v>
      </c>
      <c r="AA382" s="9">
        <f t="shared" si="450"/>
        <v>0</v>
      </c>
      <c r="AB382" s="9">
        <f t="shared" si="450"/>
        <v>0</v>
      </c>
      <c r="AC382" s="9">
        <f t="shared" si="450"/>
        <v>0</v>
      </c>
      <c r="AD382" s="9">
        <f t="shared" si="450"/>
        <v>0</v>
      </c>
      <c r="AE382" s="9">
        <f t="shared" si="450"/>
        <v>100000</v>
      </c>
      <c r="AF382" s="9">
        <f t="shared" si="450"/>
        <v>100000</v>
      </c>
      <c r="AG382" s="9">
        <f t="shared" si="450"/>
        <v>0</v>
      </c>
      <c r="AH382" s="9">
        <f t="shared" si="450"/>
        <v>0</v>
      </c>
      <c r="AI382" s="9">
        <f t="shared" si="450"/>
        <v>0</v>
      </c>
      <c r="AJ382" s="9">
        <f t="shared" si="450"/>
        <v>0</v>
      </c>
      <c r="AK382" s="9">
        <f t="shared" ref="AG382:AL383" si="451">AK383</f>
        <v>100000</v>
      </c>
      <c r="AL382" s="9">
        <f t="shared" si="451"/>
        <v>100000</v>
      </c>
    </row>
    <row r="383" spans="1:38" ht="33" hidden="1">
      <c r="A383" s="38" t="s">
        <v>398</v>
      </c>
      <c r="B383" s="26">
        <f t="shared" si="448"/>
        <v>909</v>
      </c>
      <c r="C383" s="26" t="s">
        <v>28</v>
      </c>
      <c r="D383" s="26" t="s">
        <v>20</v>
      </c>
      <c r="E383" s="26" t="s">
        <v>723</v>
      </c>
      <c r="F383" s="9"/>
      <c r="G383" s="9">
        <f t="shared" si="449"/>
        <v>100000</v>
      </c>
      <c r="H383" s="9">
        <f t="shared" si="449"/>
        <v>100000</v>
      </c>
      <c r="I383" s="9">
        <f t="shared" si="449"/>
        <v>0</v>
      </c>
      <c r="J383" s="9">
        <f t="shared" si="449"/>
        <v>0</v>
      </c>
      <c r="K383" s="9">
        <f t="shared" si="449"/>
        <v>0</v>
      </c>
      <c r="L383" s="9">
        <f t="shared" si="449"/>
        <v>0</v>
      </c>
      <c r="M383" s="9">
        <f t="shared" si="449"/>
        <v>100000</v>
      </c>
      <c r="N383" s="9">
        <f t="shared" si="449"/>
        <v>100000</v>
      </c>
      <c r="O383" s="9">
        <f t="shared" si="449"/>
        <v>0</v>
      </c>
      <c r="P383" s="9">
        <f t="shared" si="449"/>
        <v>0</v>
      </c>
      <c r="Q383" s="9">
        <f t="shared" si="449"/>
        <v>0</v>
      </c>
      <c r="R383" s="9">
        <f t="shared" si="449"/>
        <v>0</v>
      </c>
      <c r="S383" s="9">
        <f t="shared" si="449"/>
        <v>100000</v>
      </c>
      <c r="T383" s="9">
        <f t="shared" si="449"/>
        <v>100000</v>
      </c>
      <c r="U383" s="9">
        <f t="shared" si="450"/>
        <v>0</v>
      </c>
      <c r="V383" s="9">
        <f t="shared" si="450"/>
        <v>0</v>
      </c>
      <c r="W383" s="9">
        <f t="shared" si="450"/>
        <v>0</v>
      </c>
      <c r="X383" s="9">
        <f t="shared" si="450"/>
        <v>0</v>
      </c>
      <c r="Y383" s="9">
        <f t="shared" si="450"/>
        <v>100000</v>
      </c>
      <c r="Z383" s="9">
        <f t="shared" si="450"/>
        <v>100000</v>
      </c>
      <c r="AA383" s="9">
        <f t="shared" si="450"/>
        <v>0</v>
      </c>
      <c r="AB383" s="9">
        <f t="shared" si="450"/>
        <v>0</v>
      </c>
      <c r="AC383" s="9">
        <f t="shared" si="450"/>
        <v>0</v>
      </c>
      <c r="AD383" s="9">
        <f t="shared" si="450"/>
        <v>0</v>
      </c>
      <c r="AE383" s="9">
        <f t="shared" si="450"/>
        <v>100000</v>
      </c>
      <c r="AF383" s="9">
        <f t="shared" si="450"/>
        <v>100000</v>
      </c>
      <c r="AG383" s="9">
        <f t="shared" si="451"/>
        <v>0</v>
      </c>
      <c r="AH383" s="9">
        <f t="shared" si="451"/>
        <v>0</v>
      </c>
      <c r="AI383" s="9">
        <f t="shared" si="451"/>
        <v>0</v>
      </c>
      <c r="AJ383" s="9">
        <f t="shared" si="451"/>
        <v>0</v>
      </c>
      <c r="AK383" s="9">
        <f t="shared" si="451"/>
        <v>100000</v>
      </c>
      <c r="AL383" s="9">
        <f t="shared" si="451"/>
        <v>100000</v>
      </c>
    </row>
    <row r="384" spans="1:38" ht="23.25" hidden="1" customHeight="1">
      <c r="A384" s="28" t="s">
        <v>65</v>
      </c>
      <c r="B384" s="26">
        <f t="shared" si="448"/>
        <v>909</v>
      </c>
      <c r="C384" s="26" t="s">
        <v>28</v>
      </c>
      <c r="D384" s="26" t="s">
        <v>20</v>
      </c>
      <c r="E384" s="26" t="s">
        <v>723</v>
      </c>
      <c r="F384" s="26" t="s">
        <v>66</v>
      </c>
      <c r="G384" s="9">
        <f t="shared" ref="G384:H384" si="452">G385+G386</f>
        <v>100000</v>
      </c>
      <c r="H384" s="9">
        <f t="shared" si="452"/>
        <v>100000</v>
      </c>
      <c r="I384" s="9">
        <f t="shared" ref="I384:N384" si="453">I385+I386</f>
        <v>0</v>
      </c>
      <c r="J384" s="9">
        <f t="shared" si="453"/>
        <v>0</v>
      </c>
      <c r="K384" s="9">
        <f t="shared" si="453"/>
        <v>0</v>
      </c>
      <c r="L384" s="9">
        <f t="shared" si="453"/>
        <v>0</v>
      </c>
      <c r="M384" s="9">
        <f t="shared" si="453"/>
        <v>100000</v>
      </c>
      <c r="N384" s="9">
        <f t="shared" si="453"/>
        <v>100000</v>
      </c>
      <c r="O384" s="9">
        <f t="shared" ref="O384:T384" si="454">O385+O386</f>
        <v>0</v>
      </c>
      <c r="P384" s="9">
        <f t="shared" si="454"/>
        <v>0</v>
      </c>
      <c r="Q384" s="9">
        <f t="shared" si="454"/>
        <v>0</v>
      </c>
      <c r="R384" s="9">
        <f t="shared" si="454"/>
        <v>0</v>
      </c>
      <c r="S384" s="9">
        <f t="shared" si="454"/>
        <v>100000</v>
      </c>
      <c r="T384" s="9">
        <f t="shared" si="454"/>
        <v>100000</v>
      </c>
      <c r="U384" s="9">
        <f t="shared" ref="U384:Z384" si="455">U385+U386</f>
        <v>0</v>
      </c>
      <c r="V384" s="9">
        <f t="shared" si="455"/>
        <v>0</v>
      </c>
      <c r="W384" s="9">
        <f t="shared" si="455"/>
        <v>0</v>
      </c>
      <c r="X384" s="9">
        <f t="shared" si="455"/>
        <v>0</v>
      </c>
      <c r="Y384" s="9">
        <f t="shared" si="455"/>
        <v>100000</v>
      </c>
      <c r="Z384" s="9">
        <f t="shared" si="455"/>
        <v>100000</v>
      </c>
      <c r="AA384" s="9">
        <f t="shared" ref="AA384:AF384" si="456">AA385+AA386</f>
        <v>0</v>
      </c>
      <c r="AB384" s="9">
        <f t="shared" si="456"/>
        <v>0</v>
      </c>
      <c r="AC384" s="9">
        <f t="shared" si="456"/>
        <v>0</v>
      </c>
      <c r="AD384" s="9">
        <f t="shared" si="456"/>
        <v>0</v>
      </c>
      <c r="AE384" s="9">
        <f t="shared" si="456"/>
        <v>100000</v>
      </c>
      <c r="AF384" s="9">
        <f t="shared" si="456"/>
        <v>100000</v>
      </c>
      <c r="AG384" s="9">
        <f t="shared" ref="AG384:AL384" si="457">AG385+AG386</f>
        <v>0</v>
      </c>
      <c r="AH384" s="9">
        <f t="shared" si="457"/>
        <v>0</v>
      </c>
      <c r="AI384" s="9">
        <f t="shared" si="457"/>
        <v>0</v>
      </c>
      <c r="AJ384" s="9">
        <f t="shared" si="457"/>
        <v>0</v>
      </c>
      <c r="AK384" s="9">
        <f t="shared" si="457"/>
        <v>100000</v>
      </c>
      <c r="AL384" s="9">
        <f t="shared" si="457"/>
        <v>100000</v>
      </c>
    </row>
    <row r="385" spans="1:38" ht="49.5" hidden="1">
      <c r="A385" s="25" t="s">
        <v>407</v>
      </c>
      <c r="B385" s="26">
        <f t="shared" si="448"/>
        <v>909</v>
      </c>
      <c r="C385" s="26" t="s">
        <v>28</v>
      </c>
      <c r="D385" s="26" t="s">
        <v>20</v>
      </c>
      <c r="E385" s="26" t="s">
        <v>723</v>
      </c>
      <c r="F385" s="26" t="s">
        <v>252</v>
      </c>
      <c r="G385" s="9">
        <v>100000</v>
      </c>
      <c r="H385" s="9">
        <v>100000</v>
      </c>
      <c r="I385" s="84"/>
      <c r="J385" s="84"/>
      <c r="K385" s="84"/>
      <c r="L385" s="84"/>
      <c r="M385" s="9">
        <f>G385+I385+J385+K385+L385</f>
        <v>100000</v>
      </c>
      <c r="N385" s="9">
        <f>H385+L385</f>
        <v>100000</v>
      </c>
      <c r="O385" s="85"/>
      <c r="P385" s="85"/>
      <c r="Q385" s="85"/>
      <c r="R385" s="85"/>
      <c r="S385" s="9">
        <f>M385+O385+P385+Q385+R385</f>
        <v>100000</v>
      </c>
      <c r="T385" s="9">
        <f>N385+R385</f>
        <v>100000</v>
      </c>
      <c r="U385" s="85"/>
      <c r="V385" s="85"/>
      <c r="W385" s="85"/>
      <c r="X385" s="85"/>
      <c r="Y385" s="9">
        <f>S385+U385+V385+W385+X385</f>
        <v>100000</v>
      </c>
      <c r="Z385" s="9">
        <f>T385+X385</f>
        <v>100000</v>
      </c>
      <c r="AA385" s="85"/>
      <c r="AB385" s="85"/>
      <c r="AC385" s="85"/>
      <c r="AD385" s="85"/>
      <c r="AE385" s="9">
        <f>Y385+AA385+AB385+AC385+AD385</f>
        <v>100000</v>
      </c>
      <c r="AF385" s="9">
        <f>Z385+AD385</f>
        <v>100000</v>
      </c>
      <c r="AG385" s="85"/>
      <c r="AH385" s="85"/>
      <c r="AI385" s="85"/>
      <c r="AJ385" s="85"/>
      <c r="AK385" s="9">
        <f>AE385+AG385+AH385+AI385+AJ385</f>
        <v>100000</v>
      </c>
      <c r="AL385" s="9">
        <f>AF385+AJ385</f>
        <v>100000</v>
      </c>
    </row>
    <row r="386" spans="1:38" hidden="1">
      <c r="A386" s="25"/>
      <c r="B386" s="26"/>
      <c r="C386" s="26"/>
      <c r="D386" s="26"/>
      <c r="E386" s="26"/>
      <c r="F386" s="26"/>
      <c r="G386" s="9"/>
      <c r="H386" s="10"/>
      <c r="I386" s="84"/>
      <c r="J386" s="84"/>
      <c r="K386" s="84"/>
      <c r="L386" s="84"/>
      <c r="M386" s="84"/>
      <c r="N386" s="84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  <c r="AA386" s="85"/>
      <c r="AB386" s="85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</row>
    <row r="387" spans="1:38" ht="18.75" hidden="1">
      <c r="A387" s="40" t="s">
        <v>320</v>
      </c>
      <c r="B387" s="24">
        <f>B377</f>
        <v>909</v>
      </c>
      <c r="C387" s="24" t="s">
        <v>28</v>
      </c>
      <c r="D387" s="24" t="s">
        <v>117</v>
      </c>
      <c r="E387" s="24"/>
      <c r="F387" s="24"/>
      <c r="G387" s="13">
        <f t="shared" ref="G387" si="458">G388+G393</f>
        <v>528425</v>
      </c>
      <c r="H387" s="13">
        <f t="shared" ref="H387:N387" si="459">H388+H393</f>
        <v>0</v>
      </c>
      <c r="I387" s="13">
        <f t="shared" si="459"/>
        <v>0</v>
      </c>
      <c r="J387" s="13">
        <f t="shared" si="459"/>
        <v>0</v>
      </c>
      <c r="K387" s="13">
        <f t="shared" si="459"/>
        <v>0</v>
      </c>
      <c r="L387" s="13">
        <f t="shared" si="459"/>
        <v>0</v>
      </c>
      <c r="M387" s="13">
        <f t="shared" si="459"/>
        <v>528425</v>
      </c>
      <c r="N387" s="13">
        <f t="shared" si="459"/>
        <v>0</v>
      </c>
      <c r="O387" s="13">
        <f t="shared" ref="O387:T387" si="460">O388+O393</f>
        <v>0</v>
      </c>
      <c r="P387" s="13">
        <f t="shared" si="460"/>
        <v>0</v>
      </c>
      <c r="Q387" s="13">
        <f t="shared" si="460"/>
        <v>0</v>
      </c>
      <c r="R387" s="13">
        <f t="shared" si="460"/>
        <v>0</v>
      </c>
      <c r="S387" s="13">
        <f t="shared" si="460"/>
        <v>528425</v>
      </c>
      <c r="T387" s="13">
        <f t="shared" si="460"/>
        <v>0</v>
      </c>
      <c r="U387" s="13">
        <f t="shared" ref="U387:Z387" si="461">U388+U393</f>
        <v>0</v>
      </c>
      <c r="V387" s="13">
        <f t="shared" si="461"/>
        <v>0</v>
      </c>
      <c r="W387" s="13">
        <f t="shared" si="461"/>
        <v>0</v>
      </c>
      <c r="X387" s="13">
        <f t="shared" si="461"/>
        <v>1000000</v>
      </c>
      <c r="Y387" s="13">
        <f t="shared" si="461"/>
        <v>1528425</v>
      </c>
      <c r="Z387" s="13">
        <f t="shared" si="461"/>
        <v>1000000</v>
      </c>
      <c r="AA387" s="13">
        <f t="shared" ref="AA387:AF387" si="462">AA388+AA393</f>
        <v>0</v>
      </c>
      <c r="AB387" s="13">
        <f t="shared" si="462"/>
        <v>6004</v>
      </c>
      <c r="AC387" s="13">
        <f t="shared" si="462"/>
        <v>0</v>
      </c>
      <c r="AD387" s="13">
        <f t="shared" si="462"/>
        <v>0</v>
      </c>
      <c r="AE387" s="13">
        <f t="shared" si="462"/>
        <v>1534429</v>
      </c>
      <c r="AF387" s="13">
        <f t="shared" si="462"/>
        <v>1000000</v>
      </c>
      <c r="AG387" s="13">
        <f t="shared" ref="AG387:AL387" si="463">AG388+AG393</f>
        <v>0</v>
      </c>
      <c r="AH387" s="13">
        <f t="shared" si="463"/>
        <v>0</v>
      </c>
      <c r="AI387" s="13">
        <f t="shared" si="463"/>
        <v>0</v>
      </c>
      <c r="AJ387" s="13">
        <f t="shared" si="463"/>
        <v>0</v>
      </c>
      <c r="AK387" s="13">
        <f t="shared" si="463"/>
        <v>1534429</v>
      </c>
      <c r="AL387" s="13">
        <f t="shared" si="463"/>
        <v>1000000</v>
      </c>
    </row>
    <row r="388" spans="1:38" ht="82.5" hidden="1">
      <c r="A388" s="28" t="s">
        <v>33</v>
      </c>
      <c r="B388" s="26">
        <f>B373</f>
        <v>909</v>
      </c>
      <c r="C388" s="26" t="s">
        <v>28</v>
      </c>
      <c r="D388" s="26" t="s">
        <v>117</v>
      </c>
      <c r="E388" s="26" t="s">
        <v>54</v>
      </c>
      <c r="F388" s="26"/>
      <c r="G388" s="11">
        <f t="shared" ref="G388:V391" si="464">G389</f>
        <v>835</v>
      </c>
      <c r="H388" s="11">
        <f t="shared" si="464"/>
        <v>0</v>
      </c>
      <c r="I388" s="11">
        <f t="shared" si="464"/>
        <v>0</v>
      </c>
      <c r="J388" s="11">
        <f t="shared" si="464"/>
        <v>0</v>
      </c>
      <c r="K388" s="11">
        <f t="shared" si="464"/>
        <v>0</v>
      </c>
      <c r="L388" s="11">
        <f t="shared" si="464"/>
        <v>0</v>
      </c>
      <c r="M388" s="11">
        <f t="shared" si="464"/>
        <v>835</v>
      </c>
      <c r="N388" s="11">
        <f t="shared" si="464"/>
        <v>0</v>
      </c>
      <c r="O388" s="11">
        <f t="shared" si="464"/>
        <v>0</v>
      </c>
      <c r="P388" s="11">
        <f t="shared" si="464"/>
        <v>0</v>
      </c>
      <c r="Q388" s="11">
        <f t="shared" si="464"/>
        <v>0</v>
      </c>
      <c r="R388" s="11">
        <f t="shared" si="464"/>
        <v>0</v>
      </c>
      <c r="S388" s="11">
        <f t="shared" si="464"/>
        <v>835</v>
      </c>
      <c r="T388" s="11">
        <f t="shared" si="464"/>
        <v>0</v>
      </c>
      <c r="U388" s="11">
        <f t="shared" si="464"/>
        <v>0</v>
      </c>
      <c r="V388" s="11">
        <f t="shared" si="464"/>
        <v>0</v>
      </c>
      <c r="W388" s="11">
        <f t="shared" ref="U388:AJ391" si="465">W389</f>
        <v>0</v>
      </c>
      <c r="X388" s="11">
        <f t="shared" si="465"/>
        <v>0</v>
      </c>
      <c r="Y388" s="11">
        <f t="shared" si="465"/>
        <v>835</v>
      </c>
      <c r="Z388" s="11">
        <f t="shared" si="465"/>
        <v>0</v>
      </c>
      <c r="AA388" s="11">
        <f t="shared" si="465"/>
        <v>0</v>
      </c>
      <c r="AB388" s="11">
        <f t="shared" si="465"/>
        <v>0</v>
      </c>
      <c r="AC388" s="11">
        <f t="shared" si="465"/>
        <v>0</v>
      </c>
      <c r="AD388" s="11">
        <f t="shared" si="465"/>
        <v>0</v>
      </c>
      <c r="AE388" s="11">
        <f t="shared" si="465"/>
        <v>835</v>
      </c>
      <c r="AF388" s="11">
        <f t="shared" si="465"/>
        <v>0</v>
      </c>
      <c r="AG388" s="11">
        <f t="shared" si="465"/>
        <v>0</v>
      </c>
      <c r="AH388" s="11">
        <f t="shared" si="465"/>
        <v>0</v>
      </c>
      <c r="AI388" s="11">
        <f t="shared" si="465"/>
        <v>0</v>
      </c>
      <c r="AJ388" s="11">
        <f t="shared" si="465"/>
        <v>0</v>
      </c>
      <c r="AK388" s="11">
        <f t="shared" ref="AG388:AL391" si="466">AK389</f>
        <v>835</v>
      </c>
      <c r="AL388" s="11">
        <f t="shared" si="466"/>
        <v>0</v>
      </c>
    </row>
    <row r="389" spans="1:38" ht="20.100000000000001" hidden="1" customHeight="1">
      <c r="A389" s="28" t="s">
        <v>14</v>
      </c>
      <c r="B389" s="26">
        <f>B374</f>
        <v>909</v>
      </c>
      <c r="C389" s="26" t="s">
        <v>343</v>
      </c>
      <c r="D389" s="26" t="s">
        <v>117</v>
      </c>
      <c r="E389" s="26" t="s">
        <v>55</v>
      </c>
      <c r="F389" s="26"/>
      <c r="G389" s="9">
        <f t="shared" si="464"/>
        <v>835</v>
      </c>
      <c r="H389" s="9">
        <f t="shared" si="464"/>
        <v>0</v>
      </c>
      <c r="I389" s="9">
        <f t="shared" si="464"/>
        <v>0</v>
      </c>
      <c r="J389" s="9">
        <f t="shared" si="464"/>
        <v>0</v>
      </c>
      <c r="K389" s="9">
        <f t="shared" si="464"/>
        <v>0</v>
      </c>
      <c r="L389" s="9">
        <f t="shared" si="464"/>
        <v>0</v>
      </c>
      <c r="M389" s="9">
        <f t="shared" si="464"/>
        <v>835</v>
      </c>
      <c r="N389" s="9">
        <f t="shared" si="464"/>
        <v>0</v>
      </c>
      <c r="O389" s="9">
        <f t="shared" si="464"/>
        <v>0</v>
      </c>
      <c r="P389" s="9">
        <f t="shared" si="464"/>
        <v>0</v>
      </c>
      <c r="Q389" s="9">
        <f t="shared" si="464"/>
        <v>0</v>
      </c>
      <c r="R389" s="9">
        <f t="shared" si="464"/>
        <v>0</v>
      </c>
      <c r="S389" s="9">
        <f t="shared" si="464"/>
        <v>835</v>
      </c>
      <c r="T389" s="9">
        <f t="shared" si="464"/>
        <v>0</v>
      </c>
      <c r="U389" s="9">
        <f t="shared" si="465"/>
        <v>0</v>
      </c>
      <c r="V389" s="9">
        <f t="shared" si="465"/>
        <v>0</v>
      </c>
      <c r="W389" s="9">
        <f t="shared" si="465"/>
        <v>0</v>
      </c>
      <c r="X389" s="9">
        <f t="shared" si="465"/>
        <v>0</v>
      </c>
      <c r="Y389" s="9">
        <f t="shared" si="465"/>
        <v>835</v>
      </c>
      <c r="Z389" s="9">
        <f t="shared" si="465"/>
        <v>0</v>
      </c>
      <c r="AA389" s="9">
        <f t="shared" si="465"/>
        <v>0</v>
      </c>
      <c r="AB389" s="9">
        <f t="shared" si="465"/>
        <v>0</v>
      </c>
      <c r="AC389" s="9">
        <f t="shared" si="465"/>
        <v>0</v>
      </c>
      <c r="AD389" s="9">
        <f t="shared" si="465"/>
        <v>0</v>
      </c>
      <c r="AE389" s="9">
        <f t="shared" si="465"/>
        <v>835</v>
      </c>
      <c r="AF389" s="9">
        <f t="shared" si="465"/>
        <v>0</v>
      </c>
      <c r="AG389" s="9">
        <f t="shared" si="466"/>
        <v>0</v>
      </c>
      <c r="AH389" s="9">
        <f t="shared" si="466"/>
        <v>0</v>
      </c>
      <c r="AI389" s="9">
        <f t="shared" si="466"/>
        <v>0</v>
      </c>
      <c r="AJ389" s="9">
        <f t="shared" si="466"/>
        <v>0</v>
      </c>
      <c r="AK389" s="9">
        <f t="shared" si="466"/>
        <v>835</v>
      </c>
      <c r="AL389" s="9">
        <f t="shared" si="466"/>
        <v>0</v>
      </c>
    </row>
    <row r="390" spans="1:38" ht="20.100000000000001" hidden="1" customHeight="1">
      <c r="A390" s="28" t="s">
        <v>321</v>
      </c>
      <c r="B390" s="26">
        <f>B376</f>
        <v>909</v>
      </c>
      <c r="C390" s="26" t="s">
        <v>28</v>
      </c>
      <c r="D390" s="26" t="s">
        <v>117</v>
      </c>
      <c r="E390" s="26" t="s">
        <v>345</v>
      </c>
      <c r="F390" s="26"/>
      <c r="G390" s="9">
        <f t="shared" si="464"/>
        <v>835</v>
      </c>
      <c r="H390" s="9">
        <f t="shared" si="464"/>
        <v>0</v>
      </c>
      <c r="I390" s="9">
        <f t="shared" si="464"/>
        <v>0</v>
      </c>
      <c r="J390" s="9">
        <f t="shared" si="464"/>
        <v>0</v>
      </c>
      <c r="K390" s="9">
        <f t="shared" si="464"/>
        <v>0</v>
      </c>
      <c r="L390" s="9">
        <f t="shared" si="464"/>
        <v>0</v>
      </c>
      <c r="M390" s="9">
        <f t="shared" si="464"/>
        <v>835</v>
      </c>
      <c r="N390" s="9">
        <f t="shared" si="464"/>
        <v>0</v>
      </c>
      <c r="O390" s="9">
        <f t="shared" si="464"/>
        <v>0</v>
      </c>
      <c r="P390" s="9">
        <f t="shared" si="464"/>
        <v>0</v>
      </c>
      <c r="Q390" s="9">
        <f t="shared" si="464"/>
        <v>0</v>
      </c>
      <c r="R390" s="9">
        <f t="shared" si="464"/>
        <v>0</v>
      </c>
      <c r="S390" s="9">
        <f t="shared" si="464"/>
        <v>835</v>
      </c>
      <c r="T390" s="9">
        <f t="shared" si="464"/>
        <v>0</v>
      </c>
      <c r="U390" s="9">
        <f t="shared" si="465"/>
        <v>0</v>
      </c>
      <c r="V390" s="9">
        <f t="shared" si="465"/>
        <v>0</v>
      </c>
      <c r="W390" s="9">
        <f t="shared" si="465"/>
        <v>0</v>
      </c>
      <c r="X390" s="9">
        <f t="shared" si="465"/>
        <v>0</v>
      </c>
      <c r="Y390" s="9">
        <f t="shared" si="465"/>
        <v>835</v>
      </c>
      <c r="Z390" s="9">
        <f t="shared" si="465"/>
        <v>0</v>
      </c>
      <c r="AA390" s="9">
        <f t="shared" si="465"/>
        <v>0</v>
      </c>
      <c r="AB390" s="9">
        <f t="shared" si="465"/>
        <v>0</v>
      </c>
      <c r="AC390" s="9">
        <f t="shared" si="465"/>
        <v>0</v>
      </c>
      <c r="AD390" s="9">
        <f t="shared" si="465"/>
        <v>0</v>
      </c>
      <c r="AE390" s="9">
        <f t="shared" si="465"/>
        <v>835</v>
      </c>
      <c r="AF390" s="9">
        <f t="shared" si="465"/>
        <v>0</v>
      </c>
      <c r="AG390" s="9">
        <f t="shared" si="466"/>
        <v>0</v>
      </c>
      <c r="AH390" s="9">
        <f t="shared" si="466"/>
        <v>0</v>
      </c>
      <c r="AI390" s="9">
        <f t="shared" si="466"/>
        <v>0</v>
      </c>
      <c r="AJ390" s="9">
        <f t="shared" si="466"/>
        <v>0</v>
      </c>
      <c r="AK390" s="9">
        <f t="shared" si="466"/>
        <v>835</v>
      </c>
      <c r="AL390" s="9">
        <f t="shared" si="466"/>
        <v>0</v>
      </c>
    </row>
    <row r="391" spans="1:38" ht="33" hidden="1">
      <c r="A391" s="25" t="s">
        <v>242</v>
      </c>
      <c r="B391" s="26">
        <f>B377</f>
        <v>909</v>
      </c>
      <c r="C391" s="26" t="s">
        <v>28</v>
      </c>
      <c r="D391" s="26" t="s">
        <v>117</v>
      </c>
      <c r="E391" s="26" t="s">
        <v>345</v>
      </c>
      <c r="F391" s="26" t="s">
        <v>30</v>
      </c>
      <c r="G391" s="11">
        <f t="shared" si="464"/>
        <v>835</v>
      </c>
      <c r="H391" s="11">
        <f t="shared" si="464"/>
        <v>0</v>
      </c>
      <c r="I391" s="11">
        <f t="shared" si="464"/>
        <v>0</v>
      </c>
      <c r="J391" s="11">
        <f t="shared" si="464"/>
        <v>0</v>
      </c>
      <c r="K391" s="11">
        <f t="shared" si="464"/>
        <v>0</v>
      </c>
      <c r="L391" s="11">
        <f t="shared" si="464"/>
        <v>0</v>
      </c>
      <c r="M391" s="11">
        <f t="shared" si="464"/>
        <v>835</v>
      </c>
      <c r="N391" s="11">
        <f t="shared" si="464"/>
        <v>0</v>
      </c>
      <c r="O391" s="11">
        <f t="shared" si="464"/>
        <v>0</v>
      </c>
      <c r="P391" s="11">
        <f t="shared" si="464"/>
        <v>0</v>
      </c>
      <c r="Q391" s="11">
        <f t="shared" si="464"/>
        <v>0</v>
      </c>
      <c r="R391" s="11">
        <f t="shared" si="464"/>
        <v>0</v>
      </c>
      <c r="S391" s="11">
        <f t="shared" si="464"/>
        <v>835</v>
      </c>
      <c r="T391" s="11">
        <f t="shared" si="464"/>
        <v>0</v>
      </c>
      <c r="U391" s="11">
        <f t="shared" si="465"/>
        <v>0</v>
      </c>
      <c r="V391" s="11">
        <f t="shared" si="465"/>
        <v>0</v>
      </c>
      <c r="W391" s="11">
        <f t="shared" si="465"/>
        <v>0</v>
      </c>
      <c r="X391" s="11">
        <f t="shared" si="465"/>
        <v>0</v>
      </c>
      <c r="Y391" s="11">
        <f t="shared" si="465"/>
        <v>835</v>
      </c>
      <c r="Z391" s="11">
        <f t="shared" si="465"/>
        <v>0</v>
      </c>
      <c r="AA391" s="11">
        <f t="shared" si="465"/>
        <v>0</v>
      </c>
      <c r="AB391" s="11">
        <f t="shared" si="465"/>
        <v>0</v>
      </c>
      <c r="AC391" s="11">
        <f t="shared" si="465"/>
        <v>0</v>
      </c>
      <c r="AD391" s="11">
        <f t="shared" si="465"/>
        <v>0</v>
      </c>
      <c r="AE391" s="11">
        <f t="shared" si="465"/>
        <v>835</v>
      </c>
      <c r="AF391" s="11">
        <f t="shared" si="465"/>
        <v>0</v>
      </c>
      <c r="AG391" s="11">
        <f t="shared" si="466"/>
        <v>0</v>
      </c>
      <c r="AH391" s="11">
        <f t="shared" si="466"/>
        <v>0</v>
      </c>
      <c r="AI391" s="11">
        <f t="shared" si="466"/>
        <v>0</v>
      </c>
      <c r="AJ391" s="11">
        <f t="shared" si="466"/>
        <v>0</v>
      </c>
      <c r="AK391" s="11">
        <f t="shared" si="466"/>
        <v>835</v>
      </c>
      <c r="AL391" s="11">
        <f t="shared" si="466"/>
        <v>0</v>
      </c>
    </row>
    <row r="392" spans="1:38" ht="33" hidden="1">
      <c r="A392" s="28" t="s">
        <v>36</v>
      </c>
      <c r="B392" s="26">
        <f>B387</f>
        <v>909</v>
      </c>
      <c r="C392" s="26" t="s">
        <v>28</v>
      </c>
      <c r="D392" s="26" t="s">
        <v>117</v>
      </c>
      <c r="E392" s="26" t="s">
        <v>345</v>
      </c>
      <c r="F392" s="26" t="s">
        <v>37</v>
      </c>
      <c r="G392" s="9">
        <v>835</v>
      </c>
      <c r="H392" s="10"/>
      <c r="I392" s="84"/>
      <c r="J392" s="84"/>
      <c r="K392" s="84"/>
      <c r="L392" s="84"/>
      <c r="M392" s="9">
        <f>G392+I392+J392+K392+L392</f>
        <v>835</v>
      </c>
      <c r="N392" s="9">
        <f>H392+L392</f>
        <v>0</v>
      </c>
      <c r="O392" s="85"/>
      <c r="P392" s="85"/>
      <c r="Q392" s="85"/>
      <c r="R392" s="85"/>
      <c r="S392" s="9">
        <f>M392+O392+P392+Q392+R392</f>
        <v>835</v>
      </c>
      <c r="T392" s="9">
        <f>N392+R392</f>
        <v>0</v>
      </c>
      <c r="U392" s="85"/>
      <c r="V392" s="85"/>
      <c r="W392" s="85"/>
      <c r="X392" s="85"/>
      <c r="Y392" s="9">
        <f>S392+U392+V392+W392+X392</f>
        <v>835</v>
      </c>
      <c r="Z392" s="9">
        <f>T392+X392</f>
        <v>0</v>
      </c>
      <c r="AA392" s="85"/>
      <c r="AB392" s="85"/>
      <c r="AC392" s="85"/>
      <c r="AD392" s="85"/>
      <c r="AE392" s="9">
        <f>Y392+AA392+AB392+AC392+AD392</f>
        <v>835</v>
      </c>
      <c r="AF392" s="9">
        <f>Z392+AD392</f>
        <v>0</v>
      </c>
      <c r="AG392" s="85"/>
      <c r="AH392" s="85"/>
      <c r="AI392" s="85"/>
      <c r="AJ392" s="85"/>
      <c r="AK392" s="9">
        <f>AE392+AG392+AH392+AI392+AJ392</f>
        <v>835</v>
      </c>
      <c r="AL392" s="9">
        <f>AF392+AJ392</f>
        <v>0</v>
      </c>
    </row>
    <row r="393" spans="1:38" ht="49.5" hidden="1">
      <c r="A393" s="28" t="s">
        <v>564</v>
      </c>
      <c r="B393" s="26">
        <v>909</v>
      </c>
      <c r="C393" s="26" t="s">
        <v>28</v>
      </c>
      <c r="D393" s="26" t="s">
        <v>117</v>
      </c>
      <c r="E393" s="26" t="s">
        <v>171</v>
      </c>
      <c r="F393" s="26"/>
      <c r="G393" s="9">
        <f t="shared" ref="G393:Z393" si="467">G399+G422+G394+G417</f>
        <v>527590</v>
      </c>
      <c r="H393" s="9">
        <f t="shared" si="467"/>
        <v>0</v>
      </c>
      <c r="I393" s="9">
        <f t="shared" si="467"/>
        <v>0</v>
      </c>
      <c r="J393" s="9">
        <f t="shared" si="467"/>
        <v>0</v>
      </c>
      <c r="K393" s="9">
        <f t="shared" si="467"/>
        <v>0</v>
      </c>
      <c r="L393" s="9">
        <f t="shared" si="467"/>
        <v>0</v>
      </c>
      <c r="M393" s="9">
        <f t="shared" si="467"/>
        <v>527590</v>
      </c>
      <c r="N393" s="9">
        <f t="shared" si="467"/>
        <v>0</v>
      </c>
      <c r="O393" s="9">
        <f t="shared" si="467"/>
        <v>0</v>
      </c>
      <c r="P393" s="9">
        <f t="shared" si="467"/>
        <v>0</v>
      </c>
      <c r="Q393" s="9">
        <f t="shared" si="467"/>
        <v>0</v>
      </c>
      <c r="R393" s="9">
        <f t="shared" si="467"/>
        <v>0</v>
      </c>
      <c r="S393" s="9">
        <f t="shared" si="467"/>
        <v>527590</v>
      </c>
      <c r="T393" s="9">
        <f t="shared" si="467"/>
        <v>0</v>
      </c>
      <c r="U393" s="9">
        <f t="shared" si="467"/>
        <v>0</v>
      </c>
      <c r="V393" s="9">
        <f t="shared" si="467"/>
        <v>0</v>
      </c>
      <c r="W393" s="9">
        <f t="shared" si="467"/>
        <v>0</v>
      </c>
      <c r="X393" s="9">
        <f t="shared" si="467"/>
        <v>1000000</v>
      </c>
      <c r="Y393" s="9">
        <f t="shared" si="467"/>
        <v>1527590</v>
      </c>
      <c r="Z393" s="9">
        <f t="shared" si="467"/>
        <v>1000000</v>
      </c>
      <c r="AA393" s="9">
        <f t="shared" ref="AA393:AF393" si="468">AA399+AA422+AA394+AA417</f>
        <v>0</v>
      </c>
      <c r="AB393" s="9">
        <f t="shared" si="468"/>
        <v>6004</v>
      </c>
      <c r="AC393" s="9">
        <f t="shared" si="468"/>
        <v>0</v>
      </c>
      <c r="AD393" s="9">
        <f t="shared" si="468"/>
        <v>0</v>
      </c>
      <c r="AE393" s="9">
        <f t="shared" si="468"/>
        <v>1533594</v>
      </c>
      <c r="AF393" s="9">
        <f t="shared" si="468"/>
        <v>1000000</v>
      </c>
      <c r="AG393" s="9">
        <f t="shared" ref="AG393:AL393" si="469">AG399+AG422+AG394+AG417</f>
        <v>0</v>
      </c>
      <c r="AH393" s="9">
        <f t="shared" si="469"/>
        <v>0</v>
      </c>
      <c r="AI393" s="9">
        <f t="shared" si="469"/>
        <v>0</v>
      </c>
      <c r="AJ393" s="9">
        <f t="shared" si="469"/>
        <v>0</v>
      </c>
      <c r="AK393" s="9">
        <f t="shared" si="469"/>
        <v>1533594</v>
      </c>
      <c r="AL393" s="9">
        <f t="shared" si="469"/>
        <v>1000000</v>
      </c>
    </row>
    <row r="394" spans="1:38" ht="33" hidden="1">
      <c r="A394" s="28" t="s">
        <v>460</v>
      </c>
      <c r="B394" s="26">
        <v>909</v>
      </c>
      <c r="C394" s="26" t="s">
        <v>28</v>
      </c>
      <c r="D394" s="26" t="s">
        <v>117</v>
      </c>
      <c r="E394" s="26" t="s">
        <v>452</v>
      </c>
      <c r="F394" s="27"/>
      <c r="G394" s="11">
        <f t="shared" ref="G394:V397" si="470">G395</f>
        <v>368100</v>
      </c>
      <c r="H394" s="11">
        <f t="shared" si="470"/>
        <v>0</v>
      </c>
      <c r="I394" s="11">
        <f t="shared" si="470"/>
        <v>0</v>
      </c>
      <c r="J394" s="11">
        <f t="shared" si="470"/>
        <v>0</v>
      </c>
      <c r="K394" s="11">
        <f t="shared" si="470"/>
        <v>0</v>
      </c>
      <c r="L394" s="11">
        <f t="shared" si="470"/>
        <v>0</v>
      </c>
      <c r="M394" s="11">
        <f t="shared" si="470"/>
        <v>368100</v>
      </c>
      <c r="N394" s="11">
        <f t="shared" si="470"/>
        <v>0</v>
      </c>
      <c r="O394" s="11">
        <f t="shared" si="470"/>
        <v>0</v>
      </c>
      <c r="P394" s="11">
        <f t="shared" si="470"/>
        <v>0</v>
      </c>
      <c r="Q394" s="11">
        <f t="shared" si="470"/>
        <v>0</v>
      </c>
      <c r="R394" s="11">
        <f t="shared" si="470"/>
        <v>0</v>
      </c>
      <c r="S394" s="11">
        <f t="shared" si="470"/>
        <v>368100</v>
      </c>
      <c r="T394" s="11">
        <f t="shared" si="470"/>
        <v>0</v>
      </c>
      <c r="U394" s="11">
        <f t="shared" si="470"/>
        <v>0</v>
      </c>
      <c r="V394" s="11">
        <f t="shared" si="470"/>
        <v>0</v>
      </c>
      <c r="W394" s="11">
        <f t="shared" ref="U394:AJ397" si="471">W395</f>
        <v>0</v>
      </c>
      <c r="X394" s="11">
        <f t="shared" si="471"/>
        <v>0</v>
      </c>
      <c r="Y394" s="11">
        <f t="shared" si="471"/>
        <v>368100</v>
      </c>
      <c r="Z394" s="11">
        <f t="shared" si="471"/>
        <v>0</v>
      </c>
      <c r="AA394" s="11">
        <f t="shared" si="471"/>
        <v>0</v>
      </c>
      <c r="AB394" s="11">
        <f t="shared" si="471"/>
        <v>0</v>
      </c>
      <c r="AC394" s="11">
        <f t="shared" si="471"/>
        <v>0</v>
      </c>
      <c r="AD394" s="11">
        <f t="shared" si="471"/>
        <v>0</v>
      </c>
      <c r="AE394" s="11">
        <f t="shared" si="471"/>
        <v>368100</v>
      </c>
      <c r="AF394" s="11">
        <f t="shared" si="471"/>
        <v>0</v>
      </c>
      <c r="AG394" s="11">
        <f t="shared" si="471"/>
        <v>0</v>
      </c>
      <c r="AH394" s="11">
        <f t="shared" si="471"/>
        <v>0</v>
      </c>
      <c r="AI394" s="11">
        <f t="shared" si="471"/>
        <v>0</v>
      </c>
      <c r="AJ394" s="11">
        <f t="shared" si="471"/>
        <v>0</v>
      </c>
      <c r="AK394" s="11">
        <f t="shared" ref="AG394:AL397" si="472">AK395</f>
        <v>368100</v>
      </c>
      <c r="AL394" s="11">
        <f t="shared" si="472"/>
        <v>0</v>
      </c>
    </row>
    <row r="395" spans="1:38" ht="20.100000000000001" hidden="1" customHeight="1">
      <c r="A395" s="28" t="s">
        <v>14</v>
      </c>
      <c r="B395" s="26">
        <v>909</v>
      </c>
      <c r="C395" s="26" t="s">
        <v>28</v>
      </c>
      <c r="D395" s="26" t="s">
        <v>117</v>
      </c>
      <c r="E395" s="26" t="s">
        <v>453</v>
      </c>
      <c r="F395" s="26"/>
      <c r="G395" s="9">
        <f t="shared" si="470"/>
        <v>368100</v>
      </c>
      <c r="H395" s="9">
        <f t="shared" si="470"/>
        <v>0</v>
      </c>
      <c r="I395" s="9">
        <f t="shared" si="470"/>
        <v>0</v>
      </c>
      <c r="J395" s="9">
        <f t="shared" si="470"/>
        <v>0</v>
      </c>
      <c r="K395" s="9">
        <f t="shared" si="470"/>
        <v>0</v>
      </c>
      <c r="L395" s="9">
        <f t="shared" si="470"/>
        <v>0</v>
      </c>
      <c r="M395" s="9">
        <f t="shared" si="470"/>
        <v>368100</v>
      </c>
      <c r="N395" s="9">
        <f t="shared" si="470"/>
        <v>0</v>
      </c>
      <c r="O395" s="9">
        <f t="shared" si="470"/>
        <v>0</v>
      </c>
      <c r="P395" s="9">
        <f t="shared" si="470"/>
        <v>0</v>
      </c>
      <c r="Q395" s="9">
        <f t="shared" si="470"/>
        <v>0</v>
      </c>
      <c r="R395" s="9">
        <f t="shared" si="470"/>
        <v>0</v>
      </c>
      <c r="S395" s="9">
        <f t="shared" si="470"/>
        <v>368100</v>
      </c>
      <c r="T395" s="9">
        <f t="shared" si="470"/>
        <v>0</v>
      </c>
      <c r="U395" s="9">
        <f t="shared" si="471"/>
        <v>0</v>
      </c>
      <c r="V395" s="9">
        <f t="shared" si="471"/>
        <v>0</v>
      </c>
      <c r="W395" s="9">
        <f t="shared" si="471"/>
        <v>0</v>
      </c>
      <c r="X395" s="9">
        <f t="shared" si="471"/>
        <v>0</v>
      </c>
      <c r="Y395" s="9">
        <f t="shared" si="471"/>
        <v>368100</v>
      </c>
      <c r="Z395" s="9">
        <f t="shared" si="471"/>
        <v>0</v>
      </c>
      <c r="AA395" s="9">
        <f t="shared" si="471"/>
        <v>0</v>
      </c>
      <c r="AB395" s="9">
        <f t="shared" si="471"/>
        <v>0</v>
      </c>
      <c r="AC395" s="9">
        <f t="shared" si="471"/>
        <v>0</v>
      </c>
      <c r="AD395" s="9">
        <f t="shared" si="471"/>
        <v>0</v>
      </c>
      <c r="AE395" s="9">
        <f t="shared" si="471"/>
        <v>368100</v>
      </c>
      <c r="AF395" s="9">
        <f t="shared" si="471"/>
        <v>0</v>
      </c>
      <c r="AG395" s="9">
        <f t="shared" si="472"/>
        <v>0</v>
      </c>
      <c r="AH395" s="9">
        <f t="shared" si="472"/>
        <v>0</v>
      </c>
      <c r="AI395" s="9">
        <f t="shared" si="472"/>
        <v>0</v>
      </c>
      <c r="AJ395" s="9">
        <f t="shared" si="472"/>
        <v>0</v>
      </c>
      <c r="AK395" s="9">
        <f t="shared" si="472"/>
        <v>368100</v>
      </c>
      <c r="AL395" s="9">
        <f t="shared" si="472"/>
        <v>0</v>
      </c>
    </row>
    <row r="396" spans="1:38" ht="20.100000000000001" hidden="1" customHeight="1">
      <c r="A396" s="28" t="s">
        <v>321</v>
      </c>
      <c r="B396" s="26">
        <v>909</v>
      </c>
      <c r="C396" s="26" t="s">
        <v>28</v>
      </c>
      <c r="D396" s="26" t="s">
        <v>117</v>
      </c>
      <c r="E396" s="26" t="s">
        <v>454</v>
      </c>
      <c r="F396" s="26"/>
      <c r="G396" s="9">
        <f t="shared" si="470"/>
        <v>368100</v>
      </c>
      <c r="H396" s="9">
        <f t="shared" si="470"/>
        <v>0</v>
      </c>
      <c r="I396" s="9">
        <f t="shared" si="470"/>
        <v>0</v>
      </c>
      <c r="J396" s="9">
        <f t="shared" si="470"/>
        <v>0</v>
      </c>
      <c r="K396" s="9">
        <f t="shared" si="470"/>
        <v>0</v>
      </c>
      <c r="L396" s="9">
        <f t="shared" si="470"/>
        <v>0</v>
      </c>
      <c r="M396" s="9">
        <f t="shared" si="470"/>
        <v>368100</v>
      </c>
      <c r="N396" s="9">
        <f t="shared" si="470"/>
        <v>0</v>
      </c>
      <c r="O396" s="9">
        <f t="shared" si="470"/>
        <v>0</v>
      </c>
      <c r="P396" s="9">
        <f t="shared" si="470"/>
        <v>0</v>
      </c>
      <c r="Q396" s="9">
        <f t="shared" si="470"/>
        <v>0</v>
      </c>
      <c r="R396" s="9">
        <f t="shared" si="470"/>
        <v>0</v>
      </c>
      <c r="S396" s="9">
        <f t="shared" si="470"/>
        <v>368100</v>
      </c>
      <c r="T396" s="9">
        <f t="shared" si="470"/>
        <v>0</v>
      </c>
      <c r="U396" s="9">
        <f t="shared" si="471"/>
        <v>0</v>
      </c>
      <c r="V396" s="9">
        <f t="shared" si="471"/>
        <v>0</v>
      </c>
      <c r="W396" s="9">
        <f t="shared" si="471"/>
        <v>0</v>
      </c>
      <c r="X396" s="9">
        <f t="shared" si="471"/>
        <v>0</v>
      </c>
      <c r="Y396" s="9">
        <f t="shared" si="471"/>
        <v>368100</v>
      </c>
      <c r="Z396" s="9">
        <f t="shared" si="471"/>
        <v>0</v>
      </c>
      <c r="AA396" s="9">
        <f t="shared" si="471"/>
        <v>0</v>
      </c>
      <c r="AB396" s="9">
        <f t="shared" si="471"/>
        <v>0</v>
      </c>
      <c r="AC396" s="9">
        <f t="shared" si="471"/>
        <v>0</v>
      </c>
      <c r="AD396" s="9">
        <f t="shared" si="471"/>
        <v>0</v>
      </c>
      <c r="AE396" s="9">
        <f t="shared" si="471"/>
        <v>368100</v>
      </c>
      <c r="AF396" s="9">
        <f t="shared" si="471"/>
        <v>0</v>
      </c>
      <c r="AG396" s="9">
        <f t="shared" si="472"/>
        <v>0</v>
      </c>
      <c r="AH396" s="9">
        <f t="shared" si="472"/>
        <v>0</v>
      </c>
      <c r="AI396" s="9">
        <f t="shared" si="472"/>
        <v>0</v>
      </c>
      <c r="AJ396" s="9">
        <f t="shared" si="472"/>
        <v>0</v>
      </c>
      <c r="AK396" s="9">
        <f t="shared" si="472"/>
        <v>368100</v>
      </c>
      <c r="AL396" s="9">
        <f t="shared" si="472"/>
        <v>0</v>
      </c>
    </row>
    <row r="397" spans="1:38" ht="33" hidden="1">
      <c r="A397" s="25" t="s">
        <v>242</v>
      </c>
      <c r="B397" s="26">
        <v>909</v>
      </c>
      <c r="C397" s="26" t="s">
        <v>28</v>
      </c>
      <c r="D397" s="26" t="s">
        <v>117</v>
      </c>
      <c r="E397" s="26" t="s">
        <v>454</v>
      </c>
      <c r="F397" s="26" t="s">
        <v>30</v>
      </c>
      <c r="G397" s="11">
        <f t="shared" si="470"/>
        <v>368100</v>
      </c>
      <c r="H397" s="11">
        <f t="shared" si="470"/>
        <v>0</v>
      </c>
      <c r="I397" s="11">
        <f t="shared" si="470"/>
        <v>0</v>
      </c>
      <c r="J397" s="11">
        <f t="shared" si="470"/>
        <v>0</v>
      </c>
      <c r="K397" s="11">
        <f t="shared" si="470"/>
        <v>0</v>
      </c>
      <c r="L397" s="11">
        <f t="shared" si="470"/>
        <v>0</v>
      </c>
      <c r="M397" s="11">
        <f t="shared" si="470"/>
        <v>368100</v>
      </c>
      <c r="N397" s="11">
        <f t="shared" si="470"/>
        <v>0</v>
      </c>
      <c r="O397" s="11">
        <f t="shared" si="470"/>
        <v>0</v>
      </c>
      <c r="P397" s="11">
        <f t="shared" si="470"/>
        <v>0</v>
      </c>
      <c r="Q397" s="11">
        <f t="shared" si="470"/>
        <v>0</v>
      </c>
      <c r="R397" s="11">
        <f t="shared" si="470"/>
        <v>0</v>
      </c>
      <c r="S397" s="11">
        <f t="shared" si="470"/>
        <v>368100</v>
      </c>
      <c r="T397" s="11">
        <f t="shared" si="470"/>
        <v>0</v>
      </c>
      <c r="U397" s="11">
        <f t="shared" si="471"/>
        <v>0</v>
      </c>
      <c r="V397" s="11">
        <f t="shared" si="471"/>
        <v>0</v>
      </c>
      <c r="W397" s="11">
        <f t="shared" si="471"/>
        <v>0</v>
      </c>
      <c r="X397" s="11">
        <f t="shared" si="471"/>
        <v>0</v>
      </c>
      <c r="Y397" s="11">
        <f t="shared" si="471"/>
        <v>368100</v>
      </c>
      <c r="Z397" s="11">
        <f t="shared" si="471"/>
        <v>0</v>
      </c>
      <c r="AA397" s="11">
        <f t="shared" si="471"/>
        <v>0</v>
      </c>
      <c r="AB397" s="11">
        <f t="shared" si="471"/>
        <v>0</v>
      </c>
      <c r="AC397" s="11">
        <f t="shared" si="471"/>
        <v>0</v>
      </c>
      <c r="AD397" s="11">
        <f t="shared" si="471"/>
        <v>0</v>
      </c>
      <c r="AE397" s="11">
        <f t="shared" si="471"/>
        <v>368100</v>
      </c>
      <c r="AF397" s="11">
        <f t="shared" si="471"/>
        <v>0</v>
      </c>
      <c r="AG397" s="11">
        <f t="shared" si="472"/>
        <v>0</v>
      </c>
      <c r="AH397" s="11">
        <f t="shared" si="472"/>
        <v>0</v>
      </c>
      <c r="AI397" s="11">
        <f t="shared" si="472"/>
        <v>0</v>
      </c>
      <c r="AJ397" s="11">
        <f t="shared" si="472"/>
        <v>0</v>
      </c>
      <c r="AK397" s="11">
        <f t="shared" si="472"/>
        <v>368100</v>
      </c>
      <c r="AL397" s="11">
        <f t="shared" si="472"/>
        <v>0</v>
      </c>
    </row>
    <row r="398" spans="1:38" ht="33" hidden="1">
      <c r="A398" s="25" t="s">
        <v>36</v>
      </c>
      <c r="B398" s="26">
        <v>909</v>
      </c>
      <c r="C398" s="26" t="s">
        <v>28</v>
      </c>
      <c r="D398" s="26" t="s">
        <v>117</v>
      </c>
      <c r="E398" s="26" t="s">
        <v>454</v>
      </c>
      <c r="F398" s="26" t="s">
        <v>37</v>
      </c>
      <c r="G398" s="9">
        <v>368100</v>
      </c>
      <c r="H398" s="10"/>
      <c r="I398" s="84"/>
      <c r="J398" s="84"/>
      <c r="K398" s="84"/>
      <c r="L398" s="84"/>
      <c r="M398" s="9">
        <f>G398+I398+J398+K398+L398</f>
        <v>368100</v>
      </c>
      <c r="N398" s="9">
        <f>H398+L398</f>
        <v>0</v>
      </c>
      <c r="O398" s="85"/>
      <c r="P398" s="85"/>
      <c r="Q398" s="85"/>
      <c r="R398" s="85"/>
      <c r="S398" s="9">
        <f>M398+O398+P398+Q398+R398</f>
        <v>368100</v>
      </c>
      <c r="T398" s="9">
        <f>N398+R398</f>
        <v>0</v>
      </c>
      <c r="U398" s="85"/>
      <c r="V398" s="85"/>
      <c r="W398" s="85"/>
      <c r="X398" s="85"/>
      <c r="Y398" s="9">
        <f>S398+U398+V398+W398+X398</f>
        <v>368100</v>
      </c>
      <c r="Z398" s="9">
        <f>T398+X398</f>
        <v>0</v>
      </c>
      <c r="AA398" s="85"/>
      <c r="AB398" s="85"/>
      <c r="AC398" s="85"/>
      <c r="AD398" s="85"/>
      <c r="AE398" s="9">
        <f>Y398+AA398+AB398+AC398+AD398</f>
        <v>368100</v>
      </c>
      <c r="AF398" s="9">
        <f>Z398+AD398</f>
        <v>0</v>
      </c>
      <c r="AG398" s="85"/>
      <c r="AH398" s="85"/>
      <c r="AI398" s="85"/>
      <c r="AJ398" s="85"/>
      <c r="AK398" s="9">
        <f>AE398+AG398+AH398+AI398+AJ398</f>
        <v>368100</v>
      </c>
      <c r="AL398" s="9">
        <f>AF398+AJ398</f>
        <v>0</v>
      </c>
    </row>
    <row r="399" spans="1:38" ht="49.5" hidden="1">
      <c r="A399" s="28" t="s">
        <v>567</v>
      </c>
      <c r="B399" s="26">
        <v>909</v>
      </c>
      <c r="C399" s="26" t="s">
        <v>343</v>
      </c>
      <c r="D399" s="26" t="s">
        <v>117</v>
      </c>
      <c r="E399" s="26" t="s">
        <v>172</v>
      </c>
      <c r="F399" s="26"/>
      <c r="G399" s="9">
        <f t="shared" ref="G399" si="473">G400+G407</f>
        <v>54720</v>
      </c>
      <c r="H399" s="9">
        <f t="shared" ref="H399:L399" si="474">H400+H407</f>
        <v>0</v>
      </c>
      <c r="I399" s="9">
        <f t="shared" si="474"/>
        <v>0</v>
      </c>
      <c r="J399" s="9">
        <f t="shared" si="474"/>
        <v>0</v>
      </c>
      <c r="K399" s="9">
        <f t="shared" si="474"/>
        <v>0</v>
      </c>
      <c r="L399" s="9">
        <f t="shared" si="474"/>
        <v>0</v>
      </c>
      <c r="M399" s="9">
        <f t="shared" ref="M399:R399" si="475">M400+M407</f>
        <v>54720</v>
      </c>
      <c r="N399" s="9">
        <f t="shared" si="475"/>
        <v>0</v>
      </c>
      <c r="O399" s="9">
        <f t="shared" si="475"/>
        <v>0</v>
      </c>
      <c r="P399" s="9">
        <f t="shared" si="475"/>
        <v>0</v>
      </c>
      <c r="Q399" s="9">
        <f t="shared" si="475"/>
        <v>0</v>
      </c>
      <c r="R399" s="9">
        <f t="shared" si="475"/>
        <v>0</v>
      </c>
      <c r="S399" s="9">
        <f t="shared" ref="S399:T399" si="476">S400+S407</f>
        <v>54720</v>
      </c>
      <c r="T399" s="9">
        <f t="shared" si="476"/>
        <v>0</v>
      </c>
      <c r="U399" s="9">
        <f>U400+U407+U412</f>
        <v>0</v>
      </c>
      <c r="V399" s="9">
        <f t="shared" ref="V399:Z399" si="477">V400+V407+V412</f>
        <v>0</v>
      </c>
      <c r="W399" s="9">
        <f t="shared" si="477"/>
        <v>0</v>
      </c>
      <c r="X399" s="9">
        <f t="shared" si="477"/>
        <v>1000000</v>
      </c>
      <c r="Y399" s="9">
        <f t="shared" si="477"/>
        <v>1054720</v>
      </c>
      <c r="Z399" s="9">
        <f t="shared" si="477"/>
        <v>1000000</v>
      </c>
      <c r="AA399" s="9">
        <f>AA400+AA407+AA412</f>
        <v>0</v>
      </c>
      <c r="AB399" s="9">
        <f t="shared" ref="AB399:AF399" si="478">AB400+AB407+AB412</f>
        <v>6004</v>
      </c>
      <c r="AC399" s="9">
        <f t="shared" si="478"/>
        <v>0</v>
      </c>
      <c r="AD399" s="9">
        <f t="shared" si="478"/>
        <v>0</v>
      </c>
      <c r="AE399" s="9">
        <f t="shared" si="478"/>
        <v>1060724</v>
      </c>
      <c r="AF399" s="9">
        <f t="shared" si="478"/>
        <v>1000000</v>
      </c>
      <c r="AG399" s="9">
        <f>AG400+AG407+AG412</f>
        <v>0</v>
      </c>
      <c r="AH399" s="9">
        <f t="shared" ref="AH399:AL399" si="479">AH400+AH407+AH412</f>
        <v>0</v>
      </c>
      <c r="AI399" s="9">
        <f t="shared" si="479"/>
        <v>0</v>
      </c>
      <c r="AJ399" s="9">
        <f t="shared" si="479"/>
        <v>0</v>
      </c>
      <c r="AK399" s="9">
        <f t="shared" si="479"/>
        <v>1060724</v>
      </c>
      <c r="AL399" s="9">
        <f t="shared" si="479"/>
        <v>1000000</v>
      </c>
    </row>
    <row r="400" spans="1:38" ht="20.100000000000001" hidden="1" customHeight="1">
      <c r="A400" s="28" t="s">
        <v>14</v>
      </c>
      <c r="B400" s="26">
        <v>909</v>
      </c>
      <c r="C400" s="26" t="s">
        <v>343</v>
      </c>
      <c r="D400" s="26" t="s">
        <v>117</v>
      </c>
      <c r="E400" s="26" t="s">
        <v>173</v>
      </c>
      <c r="F400" s="26"/>
      <c r="G400" s="9">
        <f t="shared" ref="G400" si="480">G401+G404</f>
        <v>4300</v>
      </c>
      <c r="H400" s="9">
        <f t="shared" ref="H400:L400" si="481">H401+H404</f>
        <v>0</v>
      </c>
      <c r="I400" s="9">
        <f t="shared" si="481"/>
        <v>0</v>
      </c>
      <c r="J400" s="9">
        <f t="shared" si="481"/>
        <v>0</v>
      </c>
      <c r="K400" s="9">
        <f t="shared" si="481"/>
        <v>0</v>
      </c>
      <c r="L400" s="9">
        <f t="shared" si="481"/>
        <v>0</v>
      </c>
      <c r="M400" s="9">
        <f t="shared" ref="M400:R400" si="482">M401+M404</f>
        <v>4300</v>
      </c>
      <c r="N400" s="9">
        <f t="shared" si="482"/>
        <v>0</v>
      </c>
      <c r="O400" s="9">
        <f t="shared" si="482"/>
        <v>0</v>
      </c>
      <c r="P400" s="9">
        <f t="shared" si="482"/>
        <v>0</v>
      </c>
      <c r="Q400" s="9">
        <f t="shared" si="482"/>
        <v>0</v>
      </c>
      <c r="R400" s="9">
        <f t="shared" si="482"/>
        <v>0</v>
      </c>
      <c r="S400" s="9">
        <f t="shared" ref="S400:X400" si="483">S401+S404</f>
        <v>4300</v>
      </c>
      <c r="T400" s="9">
        <f t="shared" si="483"/>
        <v>0</v>
      </c>
      <c r="U400" s="9">
        <f t="shared" si="483"/>
        <v>0</v>
      </c>
      <c r="V400" s="9">
        <f t="shared" si="483"/>
        <v>0</v>
      </c>
      <c r="W400" s="9">
        <f t="shared" si="483"/>
        <v>0</v>
      </c>
      <c r="X400" s="9">
        <f t="shared" si="483"/>
        <v>0</v>
      </c>
      <c r="Y400" s="9">
        <f t="shared" ref="Y400:AD400" si="484">Y401+Y404</f>
        <v>4300</v>
      </c>
      <c r="Z400" s="9">
        <f t="shared" si="484"/>
        <v>0</v>
      </c>
      <c r="AA400" s="9">
        <f t="shared" si="484"/>
        <v>0</v>
      </c>
      <c r="AB400" s="9">
        <f t="shared" si="484"/>
        <v>6004</v>
      </c>
      <c r="AC400" s="9">
        <f t="shared" si="484"/>
        <v>0</v>
      </c>
      <c r="AD400" s="9">
        <f t="shared" si="484"/>
        <v>0</v>
      </c>
      <c r="AE400" s="9">
        <f t="shared" ref="AE400:AJ400" si="485">AE401+AE404</f>
        <v>10304</v>
      </c>
      <c r="AF400" s="9">
        <f t="shared" si="485"/>
        <v>0</v>
      </c>
      <c r="AG400" s="9">
        <f t="shared" si="485"/>
        <v>0</v>
      </c>
      <c r="AH400" s="9">
        <f t="shared" si="485"/>
        <v>0</v>
      </c>
      <c r="AI400" s="9">
        <f t="shared" si="485"/>
        <v>0</v>
      </c>
      <c r="AJ400" s="9">
        <f t="shared" si="485"/>
        <v>0</v>
      </c>
      <c r="AK400" s="9">
        <f t="shared" ref="AK400:AL400" si="486">AK401+AK404</f>
        <v>10304</v>
      </c>
      <c r="AL400" s="9">
        <f t="shared" si="486"/>
        <v>0</v>
      </c>
    </row>
    <row r="401" spans="1:38" ht="20.100000000000001" hidden="1" customHeight="1">
      <c r="A401" s="28" t="s">
        <v>167</v>
      </c>
      <c r="B401" s="26">
        <v>909</v>
      </c>
      <c r="C401" s="26" t="s">
        <v>343</v>
      </c>
      <c r="D401" s="26" t="s">
        <v>117</v>
      </c>
      <c r="E401" s="26" t="s">
        <v>363</v>
      </c>
      <c r="F401" s="26"/>
      <c r="G401" s="9">
        <f t="shared" ref="G401:V402" si="487">G402</f>
        <v>3573</v>
      </c>
      <c r="H401" s="9">
        <f t="shared" si="487"/>
        <v>0</v>
      </c>
      <c r="I401" s="9">
        <f t="shared" si="487"/>
        <v>0</v>
      </c>
      <c r="J401" s="9">
        <f t="shared" si="487"/>
        <v>0</v>
      </c>
      <c r="K401" s="9">
        <f t="shared" si="487"/>
        <v>0</v>
      </c>
      <c r="L401" s="9">
        <f t="shared" si="487"/>
        <v>0</v>
      </c>
      <c r="M401" s="9">
        <f t="shared" si="487"/>
        <v>3573</v>
      </c>
      <c r="N401" s="9">
        <f t="shared" si="487"/>
        <v>0</v>
      </c>
      <c r="O401" s="9">
        <f t="shared" si="487"/>
        <v>0</v>
      </c>
      <c r="P401" s="9">
        <f t="shared" si="487"/>
        <v>0</v>
      </c>
      <c r="Q401" s="9">
        <f t="shared" si="487"/>
        <v>0</v>
      </c>
      <c r="R401" s="9">
        <f t="shared" si="487"/>
        <v>0</v>
      </c>
      <c r="S401" s="9">
        <f t="shared" si="487"/>
        <v>3573</v>
      </c>
      <c r="T401" s="9">
        <f t="shared" si="487"/>
        <v>0</v>
      </c>
      <c r="U401" s="9">
        <f t="shared" si="487"/>
        <v>0</v>
      </c>
      <c r="V401" s="9">
        <f t="shared" si="487"/>
        <v>0</v>
      </c>
      <c r="W401" s="9">
        <f t="shared" ref="U401:AJ402" si="488">W402</f>
        <v>0</v>
      </c>
      <c r="X401" s="9">
        <f t="shared" si="488"/>
        <v>0</v>
      </c>
      <c r="Y401" s="9">
        <f t="shared" si="488"/>
        <v>3573</v>
      </c>
      <c r="Z401" s="9">
        <f t="shared" si="488"/>
        <v>0</v>
      </c>
      <c r="AA401" s="9">
        <f t="shared" si="488"/>
        <v>0</v>
      </c>
      <c r="AB401" s="9">
        <f t="shared" si="488"/>
        <v>1170</v>
      </c>
      <c r="AC401" s="9">
        <f t="shared" si="488"/>
        <v>0</v>
      </c>
      <c r="AD401" s="9">
        <f t="shared" si="488"/>
        <v>0</v>
      </c>
      <c r="AE401" s="9">
        <f t="shared" si="488"/>
        <v>4743</v>
      </c>
      <c r="AF401" s="9">
        <f t="shared" si="488"/>
        <v>0</v>
      </c>
      <c r="AG401" s="9">
        <f t="shared" si="488"/>
        <v>0</v>
      </c>
      <c r="AH401" s="9">
        <f t="shared" si="488"/>
        <v>0</v>
      </c>
      <c r="AI401" s="9">
        <f t="shared" si="488"/>
        <v>0</v>
      </c>
      <c r="AJ401" s="9">
        <f t="shared" si="488"/>
        <v>0</v>
      </c>
      <c r="AK401" s="9">
        <f t="shared" ref="AG401:AL402" si="489">AK402</f>
        <v>4743</v>
      </c>
      <c r="AL401" s="9">
        <f t="shared" si="489"/>
        <v>0</v>
      </c>
    </row>
    <row r="402" spans="1:38" ht="33" hidden="1">
      <c r="A402" s="28" t="s">
        <v>179</v>
      </c>
      <c r="B402" s="26">
        <v>909</v>
      </c>
      <c r="C402" s="26" t="s">
        <v>343</v>
      </c>
      <c r="D402" s="26" t="s">
        <v>117</v>
      </c>
      <c r="E402" s="26" t="s">
        <v>363</v>
      </c>
      <c r="F402" s="26" t="s">
        <v>180</v>
      </c>
      <c r="G402" s="9">
        <f t="shared" si="487"/>
        <v>3573</v>
      </c>
      <c r="H402" s="9">
        <f t="shared" si="487"/>
        <v>0</v>
      </c>
      <c r="I402" s="9">
        <f t="shared" si="487"/>
        <v>0</v>
      </c>
      <c r="J402" s="9">
        <f t="shared" si="487"/>
        <v>0</v>
      </c>
      <c r="K402" s="9">
        <f t="shared" si="487"/>
        <v>0</v>
      </c>
      <c r="L402" s="9">
        <f t="shared" si="487"/>
        <v>0</v>
      </c>
      <c r="M402" s="9">
        <f t="shared" si="487"/>
        <v>3573</v>
      </c>
      <c r="N402" s="9">
        <f t="shared" si="487"/>
        <v>0</v>
      </c>
      <c r="O402" s="9">
        <f t="shared" si="487"/>
        <v>0</v>
      </c>
      <c r="P402" s="9">
        <f t="shared" si="487"/>
        <v>0</v>
      </c>
      <c r="Q402" s="9">
        <f t="shared" si="487"/>
        <v>0</v>
      </c>
      <c r="R402" s="9">
        <f t="shared" si="487"/>
        <v>0</v>
      </c>
      <c r="S402" s="9">
        <f t="shared" si="487"/>
        <v>3573</v>
      </c>
      <c r="T402" s="9">
        <f t="shared" si="487"/>
        <v>0</v>
      </c>
      <c r="U402" s="9">
        <f t="shared" si="488"/>
        <v>0</v>
      </c>
      <c r="V402" s="9">
        <f t="shared" si="488"/>
        <v>0</v>
      </c>
      <c r="W402" s="9">
        <f t="shared" si="488"/>
        <v>0</v>
      </c>
      <c r="X402" s="9">
        <f t="shared" si="488"/>
        <v>0</v>
      </c>
      <c r="Y402" s="9">
        <f t="shared" si="488"/>
        <v>3573</v>
      </c>
      <c r="Z402" s="9">
        <f t="shared" si="488"/>
        <v>0</v>
      </c>
      <c r="AA402" s="9">
        <f t="shared" si="488"/>
        <v>0</v>
      </c>
      <c r="AB402" s="9">
        <f t="shared" si="488"/>
        <v>1170</v>
      </c>
      <c r="AC402" s="9">
        <f t="shared" si="488"/>
        <v>0</v>
      </c>
      <c r="AD402" s="9">
        <f t="shared" si="488"/>
        <v>0</v>
      </c>
      <c r="AE402" s="9">
        <f t="shared" si="488"/>
        <v>4743</v>
      </c>
      <c r="AF402" s="9">
        <f t="shared" si="488"/>
        <v>0</v>
      </c>
      <c r="AG402" s="9">
        <f t="shared" si="489"/>
        <v>0</v>
      </c>
      <c r="AH402" s="9">
        <f t="shared" si="489"/>
        <v>0</v>
      </c>
      <c r="AI402" s="9">
        <f t="shared" si="489"/>
        <v>0</v>
      </c>
      <c r="AJ402" s="9">
        <f t="shared" si="489"/>
        <v>0</v>
      </c>
      <c r="AK402" s="9">
        <f t="shared" si="489"/>
        <v>4743</v>
      </c>
      <c r="AL402" s="9">
        <f t="shared" si="489"/>
        <v>0</v>
      </c>
    </row>
    <row r="403" spans="1:38" ht="20.100000000000001" hidden="1" customHeight="1">
      <c r="A403" s="28" t="s">
        <v>167</v>
      </c>
      <c r="B403" s="26">
        <v>909</v>
      </c>
      <c r="C403" s="26" t="s">
        <v>343</v>
      </c>
      <c r="D403" s="26" t="s">
        <v>117</v>
      </c>
      <c r="E403" s="26" t="s">
        <v>363</v>
      </c>
      <c r="F403" s="26" t="s">
        <v>181</v>
      </c>
      <c r="G403" s="9">
        <f>3500+73</f>
        <v>3573</v>
      </c>
      <c r="H403" s="9"/>
      <c r="I403" s="84"/>
      <c r="J403" s="84"/>
      <c r="K403" s="84"/>
      <c r="L403" s="84"/>
      <c r="M403" s="9">
        <f>G403+I403+J403+K403+L403</f>
        <v>3573</v>
      </c>
      <c r="N403" s="9">
        <f>H403+L403</f>
        <v>0</v>
      </c>
      <c r="O403" s="85"/>
      <c r="P403" s="85"/>
      <c r="Q403" s="85"/>
      <c r="R403" s="85"/>
      <c r="S403" s="9">
        <f>M403+O403+P403+Q403+R403</f>
        <v>3573</v>
      </c>
      <c r="T403" s="9">
        <f>N403+R403</f>
        <v>0</v>
      </c>
      <c r="U403" s="85"/>
      <c r="V403" s="85"/>
      <c r="W403" s="85"/>
      <c r="X403" s="85"/>
      <c r="Y403" s="9">
        <f>S403+U403+V403+W403+X403</f>
        <v>3573</v>
      </c>
      <c r="Z403" s="9">
        <f>T403+X403</f>
        <v>0</v>
      </c>
      <c r="AA403" s="85"/>
      <c r="AB403" s="9">
        <v>1170</v>
      </c>
      <c r="AC403" s="85"/>
      <c r="AD403" s="85"/>
      <c r="AE403" s="9">
        <f>Y403+AA403+AB403+AC403+AD403</f>
        <v>4743</v>
      </c>
      <c r="AF403" s="9">
        <f>Z403+AD403</f>
        <v>0</v>
      </c>
      <c r="AG403" s="85"/>
      <c r="AH403" s="9"/>
      <c r="AI403" s="85"/>
      <c r="AJ403" s="85"/>
      <c r="AK403" s="9">
        <f>AE403+AG403+AH403+AI403+AJ403</f>
        <v>4743</v>
      </c>
      <c r="AL403" s="9">
        <f>AF403+AJ403</f>
        <v>0</v>
      </c>
    </row>
    <row r="404" spans="1:38" ht="20.100000000000001" hidden="1" customHeight="1">
      <c r="A404" s="28" t="s">
        <v>321</v>
      </c>
      <c r="B404" s="26">
        <v>909</v>
      </c>
      <c r="C404" s="26" t="s">
        <v>343</v>
      </c>
      <c r="D404" s="26" t="s">
        <v>117</v>
      </c>
      <c r="E404" s="26" t="s">
        <v>364</v>
      </c>
      <c r="F404" s="26"/>
      <c r="G404" s="9">
        <f t="shared" ref="G404:V405" si="490">G405</f>
        <v>727</v>
      </c>
      <c r="H404" s="9">
        <f t="shared" si="490"/>
        <v>0</v>
      </c>
      <c r="I404" s="9">
        <f t="shared" si="490"/>
        <v>0</v>
      </c>
      <c r="J404" s="9">
        <f t="shared" si="490"/>
        <v>0</v>
      </c>
      <c r="K404" s="9">
        <f t="shared" si="490"/>
        <v>0</v>
      </c>
      <c r="L404" s="9">
        <f t="shared" si="490"/>
        <v>0</v>
      </c>
      <c r="M404" s="9">
        <f t="shared" si="490"/>
        <v>727</v>
      </c>
      <c r="N404" s="9">
        <f t="shared" si="490"/>
        <v>0</v>
      </c>
      <c r="O404" s="9">
        <f t="shared" si="490"/>
        <v>0</v>
      </c>
      <c r="P404" s="9">
        <f t="shared" si="490"/>
        <v>0</v>
      </c>
      <c r="Q404" s="9">
        <f t="shared" si="490"/>
        <v>0</v>
      </c>
      <c r="R404" s="9">
        <f t="shared" si="490"/>
        <v>0</v>
      </c>
      <c r="S404" s="9">
        <f t="shared" si="490"/>
        <v>727</v>
      </c>
      <c r="T404" s="9">
        <f t="shared" si="490"/>
        <v>0</v>
      </c>
      <c r="U404" s="9">
        <f t="shared" si="490"/>
        <v>0</v>
      </c>
      <c r="V404" s="9">
        <f t="shared" si="490"/>
        <v>0</v>
      </c>
      <c r="W404" s="9">
        <f t="shared" ref="U404:AJ405" si="491">W405</f>
        <v>0</v>
      </c>
      <c r="X404" s="9">
        <f t="shared" si="491"/>
        <v>0</v>
      </c>
      <c r="Y404" s="9">
        <f t="shared" si="491"/>
        <v>727</v>
      </c>
      <c r="Z404" s="9">
        <f t="shared" si="491"/>
        <v>0</v>
      </c>
      <c r="AA404" s="9">
        <f t="shared" si="491"/>
        <v>0</v>
      </c>
      <c r="AB404" s="9">
        <f t="shared" si="491"/>
        <v>4834</v>
      </c>
      <c r="AC404" s="9">
        <f t="shared" si="491"/>
        <v>0</v>
      </c>
      <c r="AD404" s="9">
        <f t="shared" si="491"/>
        <v>0</v>
      </c>
      <c r="AE404" s="9">
        <f t="shared" si="491"/>
        <v>5561</v>
      </c>
      <c r="AF404" s="9">
        <f t="shared" si="491"/>
        <v>0</v>
      </c>
      <c r="AG404" s="9">
        <f t="shared" si="491"/>
        <v>0</v>
      </c>
      <c r="AH404" s="9">
        <f t="shared" si="491"/>
        <v>0</v>
      </c>
      <c r="AI404" s="9">
        <f t="shared" si="491"/>
        <v>0</v>
      </c>
      <c r="AJ404" s="9">
        <f t="shared" si="491"/>
        <v>0</v>
      </c>
      <c r="AK404" s="9">
        <f t="shared" ref="AG404:AL405" si="492">AK405</f>
        <v>5561</v>
      </c>
      <c r="AL404" s="9">
        <f t="shared" si="492"/>
        <v>0</v>
      </c>
    </row>
    <row r="405" spans="1:38" ht="33" hidden="1">
      <c r="A405" s="25" t="s">
        <v>242</v>
      </c>
      <c r="B405" s="26">
        <v>909</v>
      </c>
      <c r="C405" s="26" t="s">
        <v>343</v>
      </c>
      <c r="D405" s="26" t="s">
        <v>117</v>
      </c>
      <c r="E405" s="26" t="s">
        <v>364</v>
      </c>
      <c r="F405" s="26" t="s">
        <v>30</v>
      </c>
      <c r="G405" s="9">
        <f t="shared" si="490"/>
        <v>727</v>
      </c>
      <c r="H405" s="9">
        <f t="shared" si="490"/>
        <v>0</v>
      </c>
      <c r="I405" s="9">
        <f t="shared" si="490"/>
        <v>0</v>
      </c>
      <c r="J405" s="9">
        <f t="shared" si="490"/>
        <v>0</v>
      </c>
      <c r="K405" s="9">
        <f t="shared" si="490"/>
        <v>0</v>
      </c>
      <c r="L405" s="9">
        <f t="shared" si="490"/>
        <v>0</v>
      </c>
      <c r="M405" s="9">
        <f t="shared" ref="M405" si="493">G405+K405</f>
        <v>727</v>
      </c>
      <c r="N405" s="9">
        <f t="shared" si="490"/>
        <v>0</v>
      </c>
      <c r="O405" s="9">
        <f t="shared" si="490"/>
        <v>0</v>
      </c>
      <c r="P405" s="9">
        <f t="shared" si="490"/>
        <v>0</v>
      </c>
      <c r="Q405" s="9">
        <f t="shared" si="490"/>
        <v>0</v>
      </c>
      <c r="R405" s="9">
        <f t="shared" si="490"/>
        <v>0</v>
      </c>
      <c r="S405" s="9">
        <f t="shared" ref="S405" si="494">M405+Q405</f>
        <v>727</v>
      </c>
      <c r="T405" s="9">
        <f t="shared" si="490"/>
        <v>0</v>
      </c>
      <c r="U405" s="9">
        <f t="shared" si="491"/>
        <v>0</v>
      </c>
      <c r="V405" s="9">
        <f t="shared" si="491"/>
        <v>0</v>
      </c>
      <c r="W405" s="9">
        <f t="shared" si="491"/>
        <v>0</v>
      </c>
      <c r="X405" s="9">
        <f t="shared" si="491"/>
        <v>0</v>
      </c>
      <c r="Y405" s="9">
        <f t="shared" ref="Y405" si="495">S405+W405</f>
        <v>727</v>
      </c>
      <c r="Z405" s="9">
        <f t="shared" si="491"/>
        <v>0</v>
      </c>
      <c r="AA405" s="9">
        <f t="shared" si="491"/>
        <v>0</v>
      </c>
      <c r="AB405" s="9">
        <f t="shared" si="491"/>
        <v>4834</v>
      </c>
      <c r="AC405" s="9">
        <f t="shared" si="491"/>
        <v>0</v>
      </c>
      <c r="AD405" s="9">
        <f t="shared" si="491"/>
        <v>0</v>
      </c>
      <c r="AE405" s="9">
        <f t="shared" si="491"/>
        <v>5561</v>
      </c>
      <c r="AF405" s="9">
        <f t="shared" si="491"/>
        <v>0</v>
      </c>
      <c r="AG405" s="9">
        <f t="shared" si="492"/>
        <v>0</v>
      </c>
      <c r="AH405" s="9">
        <f t="shared" si="492"/>
        <v>0</v>
      </c>
      <c r="AI405" s="9">
        <f t="shared" si="492"/>
        <v>0</v>
      </c>
      <c r="AJ405" s="9">
        <f t="shared" si="492"/>
        <v>0</v>
      </c>
      <c r="AK405" s="9">
        <f t="shared" si="492"/>
        <v>5561</v>
      </c>
      <c r="AL405" s="9">
        <f t="shared" si="492"/>
        <v>0</v>
      </c>
    </row>
    <row r="406" spans="1:38" ht="33" hidden="1">
      <c r="A406" s="28" t="s">
        <v>36</v>
      </c>
      <c r="B406" s="26">
        <v>909</v>
      </c>
      <c r="C406" s="26" t="s">
        <v>343</v>
      </c>
      <c r="D406" s="26" t="s">
        <v>117</v>
      </c>
      <c r="E406" s="26" t="s">
        <v>364</v>
      </c>
      <c r="F406" s="26" t="s">
        <v>37</v>
      </c>
      <c r="G406" s="9">
        <f>353+374</f>
        <v>727</v>
      </c>
      <c r="H406" s="10"/>
      <c r="I406" s="84"/>
      <c r="J406" s="84"/>
      <c r="K406" s="84"/>
      <c r="L406" s="9"/>
      <c r="M406" s="9">
        <f>G406+I406+J406+K406+L406</f>
        <v>727</v>
      </c>
      <c r="N406" s="9">
        <f>H406+L406</f>
        <v>0</v>
      </c>
      <c r="O406" s="85"/>
      <c r="P406" s="85"/>
      <c r="Q406" s="85"/>
      <c r="R406" s="9"/>
      <c r="S406" s="9">
        <f>M406+O406+P406+Q406+R406</f>
        <v>727</v>
      </c>
      <c r="T406" s="9">
        <f>N406+R406</f>
        <v>0</v>
      </c>
      <c r="U406" s="85"/>
      <c r="V406" s="85"/>
      <c r="W406" s="85"/>
      <c r="X406" s="9"/>
      <c r="Y406" s="9">
        <f>S406+U406+V406+W406+X406</f>
        <v>727</v>
      </c>
      <c r="Z406" s="9">
        <f>T406+X406</f>
        <v>0</v>
      </c>
      <c r="AA406" s="85"/>
      <c r="AB406" s="9">
        <v>4834</v>
      </c>
      <c r="AC406" s="85"/>
      <c r="AD406" s="9"/>
      <c r="AE406" s="9">
        <f>Y406+AA406+AB406+AC406+AD406</f>
        <v>5561</v>
      </c>
      <c r="AF406" s="9">
        <f>Z406+AD406</f>
        <v>0</v>
      </c>
      <c r="AG406" s="85"/>
      <c r="AH406" s="9"/>
      <c r="AI406" s="85"/>
      <c r="AJ406" s="9"/>
      <c r="AK406" s="9">
        <f>AE406+AG406+AH406+AI406+AJ406</f>
        <v>5561</v>
      </c>
      <c r="AL406" s="9">
        <f>AF406+AJ406</f>
        <v>0</v>
      </c>
    </row>
    <row r="407" spans="1:38" ht="102" hidden="1">
      <c r="A407" s="25" t="s">
        <v>566</v>
      </c>
      <c r="B407" s="26">
        <v>909</v>
      </c>
      <c r="C407" s="26" t="s">
        <v>343</v>
      </c>
      <c r="D407" s="26" t="s">
        <v>117</v>
      </c>
      <c r="E407" s="46" t="s">
        <v>516</v>
      </c>
      <c r="F407" s="26"/>
      <c r="G407" s="9">
        <f>G408+G410</f>
        <v>50420</v>
      </c>
      <c r="H407" s="9">
        <f t="shared" ref="H407:N407" si="496">H408+H410</f>
        <v>0</v>
      </c>
      <c r="I407" s="9">
        <f t="shared" si="496"/>
        <v>0</v>
      </c>
      <c r="J407" s="9">
        <f t="shared" si="496"/>
        <v>0</v>
      </c>
      <c r="K407" s="9">
        <f t="shared" si="496"/>
        <v>0</v>
      </c>
      <c r="L407" s="9">
        <f t="shared" si="496"/>
        <v>0</v>
      </c>
      <c r="M407" s="9">
        <f t="shared" si="496"/>
        <v>50420</v>
      </c>
      <c r="N407" s="9">
        <f t="shared" si="496"/>
        <v>0</v>
      </c>
      <c r="O407" s="9">
        <f t="shared" ref="O407:T407" si="497">O408+O410</f>
        <v>0</v>
      </c>
      <c r="P407" s="9">
        <f t="shared" si="497"/>
        <v>0</v>
      </c>
      <c r="Q407" s="9">
        <f t="shared" si="497"/>
        <v>0</v>
      </c>
      <c r="R407" s="9">
        <f t="shared" si="497"/>
        <v>0</v>
      </c>
      <c r="S407" s="9">
        <f t="shared" si="497"/>
        <v>50420</v>
      </c>
      <c r="T407" s="9">
        <f t="shared" si="497"/>
        <v>0</v>
      </c>
      <c r="U407" s="9">
        <f t="shared" ref="U407:Z407" si="498">U408+U410</f>
        <v>-34306</v>
      </c>
      <c r="V407" s="9">
        <f t="shared" si="498"/>
        <v>0</v>
      </c>
      <c r="W407" s="9">
        <f t="shared" si="498"/>
        <v>0</v>
      </c>
      <c r="X407" s="9">
        <f t="shared" si="498"/>
        <v>319600</v>
      </c>
      <c r="Y407" s="9">
        <f t="shared" si="498"/>
        <v>335714</v>
      </c>
      <c r="Z407" s="9">
        <f t="shared" si="498"/>
        <v>319600</v>
      </c>
      <c r="AA407" s="9">
        <f t="shared" ref="AA407:AF407" si="499">AA408+AA410</f>
        <v>0</v>
      </c>
      <c r="AB407" s="9">
        <f t="shared" si="499"/>
        <v>0</v>
      </c>
      <c r="AC407" s="9">
        <f t="shared" si="499"/>
        <v>0</v>
      </c>
      <c r="AD407" s="9">
        <f t="shared" si="499"/>
        <v>0</v>
      </c>
      <c r="AE407" s="9">
        <f t="shared" si="499"/>
        <v>335714</v>
      </c>
      <c r="AF407" s="9">
        <f t="shared" si="499"/>
        <v>319600</v>
      </c>
      <c r="AG407" s="9">
        <f t="shared" ref="AG407:AL407" si="500">AG408+AG410</f>
        <v>0</v>
      </c>
      <c r="AH407" s="9">
        <f t="shared" si="500"/>
        <v>0</v>
      </c>
      <c r="AI407" s="9">
        <f t="shared" si="500"/>
        <v>0</v>
      </c>
      <c r="AJ407" s="9">
        <f t="shared" si="500"/>
        <v>0</v>
      </c>
      <c r="AK407" s="9">
        <f t="shared" si="500"/>
        <v>335714</v>
      </c>
      <c r="AL407" s="9">
        <f t="shared" si="500"/>
        <v>319600</v>
      </c>
    </row>
    <row r="408" spans="1:38" ht="33" hidden="1">
      <c r="A408" s="25" t="s">
        <v>242</v>
      </c>
      <c r="B408" s="26">
        <v>909</v>
      </c>
      <c r="C408" s="26" t="s">
        <v>343</v>
      </c>
      <c r="D408" s="26" t="s">
        <v>117</v>
      </c>
      <c r="E408" s="46" t="s">
        <v>516</v>
      </c>
      <c r="F408" s="26" t="s">
        <v>30</v>
      </c>
      <c r="G408" s="9">
        <f t="shared" ref="G408:AL408" si="501">G409</f>
        <v>48020</v>
      </c>
      <c r="H408" s="9">
        <f t="shared" si="501"/>
        <v>0</v>
      </c>
      <c r="I408" s="9">
        <f t="shared" si="501"/>
        <v>0</v>
      </c>
      <c r="J408" s="9">
        <f t="shared" si="501"/>
        <v>0</v>
      </c>
      <c r="K408" s="9">
        <f t="shared" si="501"/>
        <v>0</v>
      </c>
      <c r="L408" s="9">
        <f t="shared" si="501"/>
        <v>0</v>
      </c>
      <c r="M408" s="9">
        <f t="shared" si="501"/>
        <v>48020</v>
      </c>
      <c r="N408" s="9">
        <f t="shared" si="501"/>
        <v>0</v>
      </c>
      <c r="O408" s="9">
        <f t="shared" si="501"/>
        <v>0</v>
      </c>
      <c r="P408" s="9">
        <f t="shared" si="501"/>
        <v>0</v>
      </c>
      <c r="Q408" s="9">
        <f t="shared" si="501"/>
        <v>0</v>
      </c>
      <c r="R408" s="9">
        <f t="shared" si="501"/>
        <v>0</v>
      </c>
      <c r="S408" s="9">
        <f t="shared" si="501"/>
        <v>48020</v>
      </c>
      <c r="T408" s="9">
        <f t="shared" si="501"/>
        <v>0</v>
      </c>
      <c r="U408" s="9">
        <f t="shared" si="501"/>
        <v>-33600</v>
      </c>
      <c r="V408" s="9">
        <f t="shared" si="501"/>
        <v>0</v>
      </c>
      <c r="W408" s="9">
        <f t="shared" si="501"/>
        <v>0</v>
      </c>
      <c r="X408" s="9">
        <f t="shared" si="501"/>
        <v>286000</v>
      </c>
      <c r="Y408" s="9">
        <f t="shared" si="501"/>
        <v>300420</v>
      </c>
      <c r="Z408" s="9">
        <f t="shared" si="501"/>
        <v>286000</v>
      </c>
      <c r="AA408" s="9">
        <f t="shared" si="501"/>
        <v>0</v>
      </c>
      <c r="AB408" s="9">
        <f t="shared" si="501"/>
        <v>0</v>
      </c>
      <c r="AC408" s="9">
        <f t="shared" si="501"/>
        <v>0</v>
      </c>
      <c r="AD408" s="9">
        <f t="shared" si="501"/>
        <v>0</v>
      </c>
      <c r="AE408" s="9">
        <f t="shared" si="501"/>
        <v>300420</v>
      </c>
      <c r="AF408" s="9">
        <f t="shared" si="501"/>
        <v>286000</v>
      </c>
      <c r="AG408" s="9">
        <f t="shared" si="501"/>
        <v>0</v>
      </c>
      <c r="AH408" s="9">
        <f t="shared" si="501"/>
        <v>0</v>
      </c>
      <c r="AI408" s="9">
        <f t="shared" si="501"/>
        <v>0</v>
      </c>
      <c r="AJ408" s="9">
        <f t="shared" si="501"/>
        <v>0</v>
      </c>
      <c r="AK408" s="9">
        <f t="shared" si="501"/>
        <v>300420</v>
      </c>
      <c r="AL408" s="9">
        <f t="shared" si="501"/>
        <v>286000</v>
      </c>
    </row>
    <row r="409" spans="1:38" ht="33" hidden="1">
      <c r="A409" s="25" t="s">
        <v>36</v>
      </c>
      <c r="B409" s="26">
        <v>909</v>
      </c>
      <c r="C409" s="26" t="s">
        <v>343</v>
      </c>
      <c r="D409" s="26" t="s">
        <v>117</v>
      </c>
      <c r="E409" s="46" t="s">
        <v>516</v>
      </c>
      <c r="F409" s="26" t="s">
        <v>37</v>
      </c>
      <c r="G409" s="9">
        <f>40178+7842</f>
        <v>48020</v>
      </c>
      <c r="H409" s="9"/>
      <c r="I409" s="84"/>
      <c r="J409" s="84"/>
      <c r="K409" s="84"/>
      <c r="L409" s="84"/>
      <c r="M409" s="9">
        <f>G409+I409+J409+K409+L409</f>
        <v>48020</v>
      </c>
      <c r="N409" s="9">
        <f>H409+L409</f>
        <v>0</v>
      </c>
      <c r="O409" s="85"/>
      <c r="P409" s="85"/>
      <c r="Q409" s="85"/>
      <c r="R409" s="85"/>
      <c r="S409" s="9">
        <f>M409+O409+P409+Q409+R409</f>
        <v>48020</v>
      </c>
      <c r="T409" s="9">
        <f>N409+R409</f>
        <v>0</v>
      </c>
      <c r="U409" s="9">
        <v>-33600</v>
      </c>
      <c r="V409" s="9"/>
      <c r="W409" s="9"/>
      <c r="X409" s="9">
        <v>286000</v>
      </c>
      <c r="Y409" s="9">
        <f>S409+U409+V409+W409+X409</f>
        <v>300420</v>
      </c>
      <c r="Z409" s="9">
        <f>T409+X409</f>
        <v>286000</v>
      </c>
      <c r="AA409" s="9"/>
      <c r="AB409" s="9"/>
      <c r="AC409" s="9"/>
      <c r="AD409" s="9"/>
      <c r="AE409" s="9">
        <f>Y409+AA409+AB409+AC409+AD409</f>
        <v>300420</v>
      </c>
      <c r="AF409" s="9">
        <f>Z409+AD409</f>
        <v>286000</v>
      </c>
      <c r="AG409" s="9"/>
      <c r="AH409" s="9"/>
      <c r="AI409" s="9"/>
      <c r="AJ409" s="9"/>
      <c r="AK409" s="9">
        <f>AE409+AG409+AH409+AI409+AJ409</f>
        <v>300420</v>
      </c>
      <c r="AL409" s="9">
        <f>AF409+AJ409</f>
        <v>286000</v>
      </c>
    </row>
    <row r="410" spans="1:38" ht="33" hidden="1">
      <c r="A410" s="28" t="s">
        <v>179</v>
      </c>
      <c r="B410" s="26">
        <v>909</v>
      </c>
      <c r="C410" s="26" t="s">
        <v>343</v>
      </c>
      <c r="D410" s="26" t="s">
        <v>117</v>
      </c>
      <c r="E410" s="46" t="s">
        <v>516</v>
      </c>
      <c r="F410" s="26" t="s">
        <v>180</v>
      </c>
      <c r="G410" s="9">
        <f>G411</f>
        <v>2400</v>
      </c>
      <c r="H410" s="9">
        <f t="shared" ref="H410:AL410" si="502">H411</f>
        <v>0</v>
      </c>
      <c r="I410" s="9">
        <f t="shared" si="502"/>
        <v>0</v>
      </c>
      <c r="J410" s="9">
        <f t="shared" si="502"/>
        <v>0</v>
      </c>
      <c r="K410" s="9">
        <f t="shared" si="502"/>
        <v>0</v>
      </c>
      <c r="L410" s="9">
        <f t="shared" si="502"/>
        <v>0</v>
      </c>
      <c r="M410" s="9">
        <f t="shared" si="502"/>
        <v>2400</v>
      </c>
      <c r="N410" s="9">
        <f t="shared" si="502"/>
        <v>0</v>
      </c>
      <c r="O410" s="9">
        <f t="shared" si="502"/>
        <v>0</v>
      </c>
      <c r="P410" s="9">
        <f t="shared" si="502"/>
        <v>0</v>
      </c>
      <c r="Q410" s="9">
        <f t="shared" si="502"/>
        <v>0</v>
      </c>
      <c r="R410" s="9">
        <f t="shared" si="502"/>
        <v>0</v>
      </c>
      <c r="S410" s="9">
        <f t="shared" si="502"/>
        <v>2400</v>
      </c>
      <c r="T410" s="9">
        <f t="shared" si="502"/>
        <v>0</v>
      </c>
      <c r="U410" s="9">
        <f t="shared" si="502"/>
        <v>-706</v>
      </c>
      <c r="V410" s="9">
        <f t="shared" si="502"/>
        <v>0</v>
      </c>
      <c r="W410" s="9">
        <f t="shared" si="502"/>
        <v>0</v>
      </c>
      <c r="X410" s="9">
        <f t="shared" si="502"/>
        <v>33600</v>
      </c>
      <c r="Y410" s="9">
        <f t="shared" si="502"/>
        <v>35294</v>
      </c>
      <c r="Z410" s="9">
        <f t="shared" si="502"/>
        <v>33600</v>
      </c>
      <c r="AA410" s="9">
        <f t="shared" si="502"/>
        <v>0</v>
      </c>
      <c r="AB410" s="9">
        <f t="shared" si="502"/>
        <v>0</v>
      </c>
      <c r="AC410" s="9">
        <f t="shared" si="502"/>
        <v>0</v>
      </c>
      <c r="AD410" s="9">
        <f t="shared" si="502"/>
        <v>0</v>
      </c>
      <c r="AE410" s="9">
        <f t="shared" si="502"/>
        <v>35294</v>
      </c>
      <c r="AF410" s="9">
        <f t="shared" si="502"/>
        <v>33600</v>
      </c>
      <c r="AG410" s="9">
        <f t="shared" si="502"/>
        <v>0</v>
      </c>
      <c r="AH410" s="9">
        <f t="shared" si="502"/>
        <v>0</v>
      </c>
      <c r="AI410" s="9">
        <f t="shared" si="502"/>
        <v>0</v>
      </c>
      <c r="AJ410" s="9">
        <f t="shared" si="502"/>
        <v>0</v>
      </c>
      <c r="AK410" s="9">
        <f t="shared" si="502"/>
        <v>35294</v>
      </c>
      <c r="AL410" s="9">
        <f t="shared" si="502"/>
        <v>33600</v>
      </c>
    </row>
    <row r="411" spans="1:38" ht="27" hidden="1" customHeight="1">
      <c r="A411" s="28" t="s">
        <v>167</v>
      </c>
      <c r="B411" s="26">
        <v>909</v>
      </c>
      <c r="C411" s="26" t="s">
        <v>343</v>
      </c>
      <c r="D411" s="26" t="s">
        <v>117</v>
      </c>
      <c r="E411" s="46" t="s">
        <v>516</v>
      </c>
      <c r="F411" s="26" t="s">
        <v>181</v>
      </c>
      <c r="G411" s="9">
        <f>10315-7915</f>
        <v>2400</v>
      </c>
      <c r="H411" s="9"/>
      <c r="I411" s="84"/>
      <c r="J411" s="84"/>
      <c r="K411" s="84"/>
      <c r="L411" s="84"/>
      <c r="M411" s="9">
        <f>G411+I411+J411+K411+L411</f>
        <v>2400</v>
      </c>
      <c r="N411" s="9">
        <f>H411+L411</f>
        <v>0</v>
      </c>
      <c r="O411" s="85"/>
      <c r="P411" s="85"/>
      <c r="Q411" s="85"/>
      <c r="R411" s="85"/>
      <c r="S411" s="9">
        <f>M411+O411+P411+Q411+R411</f>
        <v>2400</v>
      </c>
      <c r="T411" s="9">
        <f>N411+R411</f>
        <v>0</v>
      </c>
      <c r="U411" s="9">
        <v>-706</v>
      </c>
      <c r="V411" s="9"/>
      <c r="W411" s="9"/>
      <c r="X411" s="9">
        <v>33600</v>
      </c>
      <c r="Y411" s="9">
        <f>S411+U411+V411+W411+X411</f>
        <v>35294</v>
      </c>
      <c r="Z411" s="9">
        <f>T411+X411</f>
        <v>33600</v>
      </c>
      <c r="AA411" s="9"/>
      <c r="AB411" s="9"/>
      <c r="AC411" s="9"/>
      <c r="AD411" s="9"/>
      <c r="AE411" s="9">
        <f>Y411+AA411+AB411+AC411+AD411</f>
        <v>35294</v>
      </c>
      <c r="AF411" s="9">
        <f>Z411+AD411</f>
        <v>33600</v>
      </c>
      <c r="AG411" s="9"/>
      <c r="AH411" s="9"/>
      <c r="AI411" s="9"/>
      <c r="AJ411" s="9"/>
      <c r="AK411" s="9">
        <f>AE411+AG411+AH411+AI411+AJ411</f>
        <v>35294</v>
      </c>
      <c r="AL411" s="9">
        <f>AF411+AJ411</f>
        <v>33600</v>
      </c>
    </row>
    <row r="412" spans="1:38" ht="54.75" hidden="1" customHeight="1">
      <c r="A412" s="28" t="s">
        <v>770</v>
      </c>
      <c r="B412" s="26">
        <v>909</v>
      </c>
      <c r="C412" s="26" t="s">
        <v>343</v>
      </c>
      <c r="D412" s="26" t="s">
        <v>117</v>
      </c>
      <c r="E412" s="46" t="s">
        <v>771</v>
      </c>
      <c r="F412" s="26"/>
      <c r="G412" s="9"/>
      <c r="H412" s="9"/>
      <c r="I412" s="84"/>
      <c r="J412" s="84"/>
      <c r="K412" s="84"/>
      <c r="L412" s="84"/>
      <c r="M412" s="9"/>
      <c r="N412" s="9"/>
      <c r="O412" s="85"/>
      <c r="P412" s="85"/>
      <c r="Q412" s="85"/>
      <c r="R412" s="85"/>
      <c r="S412" s="9"/>
      <c r="T412" s="9"/>
      <c r="U412" s="9">
        <f>U413+U415</f>
        <v>34306</v>
      </c>
      <c r="V412" s="9">
        <f t="shared" ref="V412:Z412" si="503">V413+V415</f>
        <v>0</v>
      </c>
      <c r="W412" s="9">
        <f t="shared" si="503"/>
        <v>0</v>
      </c>
      <c r="X412" s="9">
        <f t="shared" si="503"/>
        <v>680400</v>
      </c>
      <c r="Y412" s="9">
        <f t="shared" si="503"/>
        <v>714706</v>
      </c>
      <c r="Z412" s="9">
        <f t="shared" si="503"/>
        <v>680400</v>
      </c>
      <c r="AA412" s="9">
        <f>AA413+AA415</f>
        <v>0</v>
      </c>
      <c r="AB412" s="9">
        <f t="shared" ref="AB412:AF412" si="504">AB413+AB415</f>
        <v>0</v>
      </c>
      <c r="AC412" s="9">
        <f t="shared" si="504"/>
        <v>0</v>
      </c>
      <c r="AD412" s="9">
        <f t="shared" si="504"/>
        <v>0</v>
      </c>
      <c r="AE412" s="9">
        <f t="shared" si="504"/>
        <v>714706</v>
      </c>
      <c r="AF412" s="9">
        <f t="shared" si="504"/>
        <v>680400</v>
      </c>
      <c r="AG412" s="9">
        <f>AG413+AG415</f>
        <v>0</v>
      </c>
      <c r="AH412" s="9">
        <f t="shared" ref="AH412:AL412" si="505">AH413+AH415</f>
        <v>0</v>
      </c>
      <c r="AI412" s="9">
        <f t="shared" si="505"/>
        <v>0</v>
      </c>
      <c r="AJ412" s="9">
        <f t="shared" si="505"/>
        <v>0</v>
      </c>
      <c r="AK412" s="9">
        <f t="shared" si="505"/>
        <v>714706</v>
      </c>
      <c r="AL412" s="9">
        <f t="shared" si="505"/>
        <v>680400</v>
      </c>
    </row>
    <row r="413" spans="1:38" ht="33" hidden="1">
      <c r="A413" s="25" t="s">
        <v>242</v>
      </c>
      <c r="B413" s="26">
        <v>909</v>
      </c>
      <c r="C413" s="26" t="s">
        <v>343</v>
      </c>
      <c r="D413" s="26" t="s">
        <v>117</v>
      </c>
      <c r="E413" s="46" t="s">
        <v>771</v>
      </c>
      <c r="F413" s="26" t="s">
        <v>30</v>
      </c>
      <c r="G413" s="9"/>
      <c r="H413" s="9"/>
      <c r="I413" s="84"/>
      <c r="J413" s="84"/>
      <c r="K413" s="84"/>
      <c r="L413" s="84"/>
      <c r="M413" s="9"/>
      <c r="N413" s="9"/>
      <c r="O413" s="85"/>
      <c r="P413" s="85"/>
      <c r="Q413" s="85"/>
      <c r="R413" s="85"/>
      <c r="S413" s="9"/>
      <c r="T413" s="9"/>
      <c r="U413" s="9">
        <f>U414</f>
        <v>33600</v>
      </c>
      <c r="V413" s="9">
        <f t="shared" ref="V413:AL413" si="506">V414</f>
        <v>0</v>
      </c>
      <c r="W413" s="9">
        <f t="shared" si="506"/>
        <v>0</v>
      </c>
      <c r="X413" s="9">
        <f t="shared" si="506"/>
        <v>666400</v>
      </c>
      <c r="Y413" s="9">
        <f t="shared" si="506"/>
        <v>700000</v>
      </c>
      <c r="Z413" s="9">
        <f t="shared" si="506"/>
        <v>666400</v>
      </c>
      <c r="AA413" s="9">
        <f>AA414</f>
        <v>0</v>
      </c>
      <c r="AB413" s="9">
        <f t="shared" si="506"/>
        <v>0</v>
      </c>
      <c r="AC413" s="9">
        <f t="shared" si="506"/>
        <v>0</v>
      </c>
      <c r="AD413" s="9">
        <f t="shared" si="506"/>
        <v>0</v>
      </c>
      <c r="AE413" s="9">
        <f t="shared" si="506"/>
        <v>700000</v>
      </c>
      <c r="AF413" s="9">
        <f t="shared" si="506"/>
        <v>666400</v>
      </c>
      <c r="AG413" s="9">
        <f>AG414</f>
        <v>0</v>
      </c>
      <c r="AH413" s="9">
        <f t="shared" si="506"/>
        <v>0</v>
      </c>
      <c r="AI413" s="9">
        <f t="shared" si="506"/>
        <v>0</v>
      </c>
      <c r="AJ413" s="9">
        <f t="shared" si="506"/>
        <v>0</v>
      </c>
      <c r="AK413" s="9">
        <f t="shared" si="506"/>
        <v>700000</v>
      </c>
      <c r="AL413" s="9">
        <f t="shared" si="506"/>
        <v>666400</v>
      </c>
    </row>
    <row r="414" spans="1:38" ht="33" hidden="1">
      <c r="A414" s="25" t="s">
        <v>36</v>
      </c>
      <c r="B414" s="26">
        <v>909</v>
      </c>
      <c r="C414" s="26" t="s">
        <v>343</v>
      </c>
      <c r="D414" s="26" t="s">
        <v>117</v>
      </c>
      <c r="E414" s="46" t="s">
        <v>771</v>
      </c>
      <c r="F414" s="26" t="s">
        <v>37</v>
      </c>
      <c r="G414" s="9"/>
      <c r="H414" s="9"/>
      <c r="I414" s="84"/>
      <c r="J414" s="84"/>
      <c r="K414" s="84"/>
      <c r="L414" s="84"/>
      <c r="M414" s="9"/>
      <c r="N414" s="9"/>
      <c r="O414" s="85"/>
      <c r="P414" s="85"/>
      <c r="Q414" s="85"/>
      <c r="R414" s="85"/>
      <c r="S414" s="9"/>
      <c r="T414" s="9"/>
      <c r="U414" s="9">
        <v>33600</v>
      </c>
      <c r="V414" s="9"/>
      <c r="W414" s="9"/>
      <c r="X414" s="9">
        <v>666400</v>
      </c>
      <c r="Y414" s="9">
        <f>S414+U414+V414+W414+X414</f>
        <v>700000</v>
      </c>
      <c r="Z414" s="9">
        <f>T414+X414</f>
        <v>666400</v>
      </c>
      <c r="AA414" s="9"/>
      <c r="AB414" s="9"/>
      <c r="AC414" s="9"/>
      <c r="AD414" s="9"/>
      <c r="AE414" s="9">
        <f>Y414+AA414+AB414+AC414+AD414</f>
        <v>700000</v>
      </c>
      <c r="AF414" s="9">
        <f>Z414+AD414</f>
        <v>666400</v>
      </c>
      <c r="AG414" s="9"/>
      <c r="AH414" s="9"/>
      <c r="AI414" s="9"/>
      <c r="AJ414" s="9"/>
      <c r="AK414" s="9">
        <f>AE414+AG414+AH414+AI414+AJ414</f>
        <v>700000</v>
      </c>
      <c r="AL414" s="9">
        <f>AF414+AJ414</f>
        <v>666400</v>
      </c>
    </row>
    <row r="415" spans="1:38" ht="33" hidden="1">
      <c r="A415" s="28" t="s">
        <v>179</v>
      </c>
      <c r="B415" s="26">
        <v>909</v>
      </c>
      <c r="C415" s="26" t="s">
        <v>343</v>
      </c>
      <c r="D415" s="26" t="s">
        <v>117</v>
      </c>
      <c r="E415" s="46" t="s">
        <v>771</v>
      </c>
      <c r="F415" s="26" t="s">
        <v>180</v>
      </c>
      <c r="G415" s="9"/>
      <c r="H415" s="9"/>
      <c r="I415" s="84"/>
      <c r="J415" s="84"/>
      <c r="K415" s="84"/>
      <c r="L415" s="84"/>
      <c r="M415" s="9"/>
      <c r="N415" s="9"/>
      <c r="O415" s="85"/>
      <c r="P415" s="85"/>
      <c r="Q415" s="85"/>
      <c r="R415" s="85"/>
      <c r="S415" s="9"/>
      <c r="T415" s="9"/>
      <c r="U415" s="9">
        <f>U416</f>
        <v>706</v>
      </c>
      <c r="V415" s="9">
        <f t="shared" ref="V415:AL415" si="507">V416</f>
        <v>0</v>
      </c>
      <c r="W415" s="9">
        <f t="shared" si="507"/>
        <v>0</v>
      </c>
      <c r="X415" s="9">
        <f t="shared" si="507"/>
        <v>14000</v>
      </c>
      <c r="Y415" s="9">
        <f t="shared" si="507"/>
        <v>14706</v>
      </c>
      <c r="Z415" s="9">
        <f t="shared" si="507"/>
        <v>14000</v>
      </c>
      <c r="AA415" s="9">
        <f>AA416</f>
        <v>0</v>
      </c>
      <c r="AB415" s="9">
        <f t="shared" si="507"/>
        <v>0</v>
      </c>
      <c r="AC415" s="9">
        <f t="shared" si="507"/>
        <v>0</v>
      </c>
      <c r="AD415" s="9">
        <f t="shared" si="507"/>
        <v>0</v>
      </c>
      <c r="AE415" s="9">
        <f t="shared" si="507"/>
        <v>14706</v>
      </c>
      <c r="AF415" s="9">
        <f t="shared" si="507"/>
        <v>14000</v>
      </c>
      <c r="AG415" s="9">
        <f>AG416</f>
        <v>0</v>
      </c>
      <c r="AH415" s="9">
        <f t="shared" si="507"/>
        <v>0</v>
      </c>
      <c r="AI415" s="9">
        <f t="shared" si="507"/>
        <v>0</v>
      </c>
      <c r="AJ415" s="9">
        <f t="shared" si="507"/>
        <v>0</v>
      </c>
      <c r="AK415" s="9">
        <f t="shared" si="507"/>
        <v>14706</v>
      </c>
      <c r="AL415" s="9">
        <f t="shared" si="507"/>
        <v>14000</v>
      </c>
    </row>
    <row r="416" spans="1:38" ht="27" hidden="1" customHeight="1">
      <c r="A416" s="28" t="s">
        <v>167</v>
      </c>
      <c r="B416" s="26">
        <v>909</v>
      </c>
      <c r="C416" s="26" t="s">
        <v>343</v>
      </c>
      <c r="D416" s="26" t="s">
        <v>117</v>
      </c>
      <c r="E416" s="46" t="s">
        <v>771</v>
      </c>
      <c r="F416" s="26" t="s">
        <v>181</v>
      </c>
      <c r="G416" s="9"/>
      <c r="H416" s="9"/>
      <c r="I416" s="84"/>
      <c r="J416" s="84"/>
      <c r="K416" s="84"/>
      <c r="L416" s="84"/>
      <c r="M416" s="9"/>
      <c r="N416" s="9"/>
      <c r="O416" s="85"/>
      <c r="P416" s="85"/>
      <c r="Q416" s="85"/>
      <c r="R416" s="85"/>
      <c r="S416" s="9"/>
      <c r="T416" s="9"/>
      <c r="U416" s="9">
        <v>706</v>
      </c>
      <c r="V416" s="9"/>
      <c r="W416" s="9"/>
      <c r="X416" s="9">
        <v>14000</v>
      </c>
      <c r="Y416" s="9">
        <f>S416+U416+V416+W416+X416</f>
        <v>14706</v>
      </c>
      <c r="Z416" s="9">
        <f>T416+X416</f>
        <v>14000</v>
      </c>
      <c r="AA416" s="9"/>
      <c r="AB416" s="9"/>
      <c r="AC416" s="9"/>
      <c r="AD416" s="9"/>
      <c r="AE416" s="9">
        <f>Y416+AA416+AB416+AC416+AD416</f>
        <v>14706</v>
      </c>
      <c r="AF416" s="9">
        <f>Z416+AD416</f>
        <v>14000</v>
      </c>
      <c r="AG416" s="9"/>
      <c r="AH416" s="9"/>
      <c r="AI416" s="9"/>
      <c r="AJ416" s="9"/>
      <c r="AK416" s="9">
        <f>AE416+AG416+AH416+AI416+AJ416</f>
        <v>14706</v>
      </c>
      <c r="AL416" s="9">
        <f>AF416+AJ416</f>
        <v>14000</v>
      </c>
    </row>
    <row r="417" spans="1:38" ht="49.5" hidden="1">
      <c r="A417" s="25" t="s">
        <v>678</v>
      </c>
      <c r="B417" s="26">
        <f>B405</f>
        <v>909</v>
      </c>
      <c r="C417" s="26" t="s">
        <v>343</v>
      </c>
      <c r="D417" s="26" t="s">
        <v>117</v>
      </c>
      <c r="E417" s="46" t="s">
        <v>679</v>
      </c>
      <c r="F417" s="26"/>
      <c r="G417" s="9">
        <f t="shared" ref="G417:H420" si="508">G418</f>
        <v>0</v>
      </c>
      <c r="H417" s="9">
        <f t="shared" si="508"/>
        <v>0</v>
      </c>
      <c r="I417" s="84"/>
      <c r="J417" s="84"/>
      <c r="K417" s="84"/>
      <c r="L417" s="84"/>
      <c r="M417" s="84"/>
      <c r="N417" s="84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  <c r="AA417" s="85"/>
      <c r="AB417" s="85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</row>
    <row r="418" spans="1:38" ht="20.100000000000001" hidden="1" customHeight="1">
      <c r="A418" s="28" t="s">
        <v>14</v>
      </c>
      <c r="B418" s="26">
        <f>B406</f>
        <v>909</v>
      </c>
      <c r="C418" s="26" t="s">
        <v>343</v>
      </c>
      <c r="D418" s="26" t="s">
        <v>117</v>
      </c>
      <c r="E418" s="26" t="s">
        <v>680</v>
      </c>
      <c r="F418" s="26"/>
      <c r="G418" s="9">
        <f t="shared" si="508"/>
        <v>0</v>
      </c>
      <c r="H418" s="9">
        <f t="shared" si="508"/>
        <v>0</v>
      </c>
      <c r="I418" s="84"/>
      <c r="J418" s="84"/>
      <c r="K418" s="84"/>
      <c r="L418" s="84"/>
      <c r="M418" s="84"/>
      <c r="N418" s="84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  <c r="AA418" s="85"/>
      <c r="AB418" s="85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</row>
    <row r="419" spans="1:38" ht="20.100000000000001" hidden="1" customHeight="1">
      <c r="A419" s="28" t="s">
        <v>321</v>
      </c>
      <c r="B419" s="26">
        <f>B417</f>
        <v>909</v>
      </c>
      <c r="C419" s="26" t="s">
        <v>343</v>
      </c>
      <c r="D419" s="26" t="s">
        <v>117</v>
      </c>
      <c r="E419" s="26" t="s">
        <v>681</v>
      </c>
      <c r="F419" s="26"/>
      <c r="G419" s="9">
        <f t="shared" si="508"/>
        <v>0</v>
      </c>
      <c r="H419" s="9">
        <f t="shared" si="508"/>
        <v>0</v>
      </c>
      <c r="I419" s="84"/>
      <c r="J419" s="84"/>
      <c r="K419" s="84"/>
      <c r="L419" s="84"/>
      <c r="M419" s="84"/>
      <c r="N419" s="84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  <c r="AA419" s="85"/>
      <c r="AB419" s="85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</row>
    <row r="420" spans="1:38" ht="33" hidden="1">
      <c r="A420" s="25" t="s">
        <v>682</v>
      </c>
      <c r="B420" s="26">
        <f>B418</f>
        <v>909</v>
      </c>
      <c r="C420" s="26" t="s">
        <v>343</v>
      </c>
      <c r="D420" s="26" t="s">
        <v>117</v>
      </c>
      <c r="E420" s="46" t="s">
        <v>681</v>
      </c>
      <c r="F420" s="26" t="s">
        <v>30</v>
      </c>
      <c r="G420" s="9">
        <f t="shared" si="508"/>
        <v>0</v>
      </c>
      <c r="H420" s="9">
        <f t="shared" si="508"/>
        <v>0</v>
      </c>
      <c r="I420" s="84"/>
      <c r="J420" s="84"/>
      <c r="K420" s="84"/>
      <c r="L420" s="84"/>
      <c r="M420" s="84"/>
      <c r="N420" s="84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  <c r="AA420" s="85"/>
      <c r="AB420" s="85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</row>
    <row r="421" spans="1:38" ht="33" hidden="1">
      <c r="A421" s="25" t="s">
        <v>36</v>
      </c>
      <c r="B421" s="26">
        <f>B419</f>
        <v>909</v>
      </c>
      <c r="C421" s="26" t="s">
        <v>343</v>
      </c>
      <c r="D421" s="26" t="s">
        <v>117</v>
      </c>
      <c r="E421" s="46" t="s">
        <v>681</v>
      </c>
      <c r="F421" s="26" t="s">
        <v>37</v>
      </c>
      <c r="G421" s="9"/>
      <c r="H421" s="9"/>
      <c r="I421" s="84"/>
      <c r="J421" s="84"/>
      <c r="K421" s="84"/>
      <c r="L421" s="84"/>
      <c r="M421" s="84"/>
      <c r="N421" s="84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  <c r="AA421" s="85"/>
      <c r="AB421" s="85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</row>
    <row r="422" spans="1:38" ht="33" hidden="1">
      <c r="A422" s="28" t="s">
        <v>568</v>
      </c>
      <c r="B422" s="26">
        <v>909</v>
      </c>
      <c r="C422" s="26" t="s">
        <v>343</v>
      </c>
      <c r="D422" s="26" t="s">
        <v>117</v>
      </c>
      <c r="E422" s="26" t="s">
        <v>365</v>
      </c>
      <c r="F422" s="26"/>
      <c r="G422" s="11">
        <f t="shared" ref="G422" si="509">G423+G427</f>
        <v>104770</v>
      </c>
      <c r="H422" s="11">
        <f t="shared" ref="H422:N422" si="510">H423+H427</f>
        <v>0</v>
      </c>
      <c r="I422" s="11">
        <f t="shared" si="510"/>
        <v>0</v>
      </c>
      <c r="J422" s="11">
        <f t="shared" si="510"/>
        <v>0</v>
      </c>
      <c r="K422" s="11">
        <f t="shared" si="510"/>
        <v>0</v>
      </c>
      <c r="L422" s="11">
        <f t="shared" si="510"/>
        <v>0</v>
      </c>
      <c r="M422" s="11">
        <f t="shared" si="510"/>
        <v>104770</v>
      </c>
      <c r="N422" s="11">
        <f t="shared" si="510"/>
        <v>0</v>
      </c>
      <c r="O422" s="11">
        <f t="shared" ref="O422:T422" si="511">O423+O427</f>
        <v>0</v>
      </c>
      <c r="P422" s="11">
        <f t="shared" si="511"/>
        <v>0</v>
      </c>
      <c r="Q422" s="11">
        <f t="shared" si="511"/>
        <v>0</v>
      </c>
      <c r="R422" s="11">
        <f t="shared" si="511"/>
        <v>0</v>
      </c>
      <c r="S422" s="11">
        <f t="shared" si="511"/>
        <v>104770</v>
      </c>
      <c r="T422" s="11">
        <f t="shared" si="511"/>
        <v>0</v>
      </c>
      <c r="U422" s="11">
        <f t="shared" ref="U422:Z422" si="512">U423+U427</f>
        <v>0</v>
      </c>
      <c r="V422" s="11">
        <f t="shared" si="512"/>
        <v>0</v>
      </c>
      <c r="W422" s="11">
        <f t="shared" si="512"/>
        <v>0</v>
      </c>
      <c r="X422" s="11">
        <f t="shared" si="512"/>
        <v>0</v>
      </c>
      <c r="Y422" s="11">
        <f t="shared" si="512"/>
        <v>104770</v>
      </c>
      <c r="Z422" s="11">
        <f t="shared" si="512"/>
        <v>0</v>
      </c>
      <c r="AA422" s="11">
        <f t="shared" ref="AA422:AF422" si="513">AA423+AA427</f>
        <v>0</v>
      </c>
      <c r="AB422" s="11">
        <f t="shared" si="513"/>
        <v>0</v>
      </c>
      <c r="AC422" s="11">
        <f t="shared" si="513"/>
        <v>0</v>
      </c>
      <c r="AD422" s="11">
        <f t="shared" si="513"/>
        <v>0</v>
      </c>
      <c r="AE422" s="11">
        <f t="shared" si="513"/>
        <v>104770</v>
      </c>
      <c r="AF422" s="11">
        <f t="shared" si="513"/>
        <v>0</v>
      </c>
      <c r="AG422" s="11">
        <f t="shared" ref="AG422:AL422" si="514">AG423+AG427</f>
        <v>0</v>
      </c>
      <c r="AH422" s="11">
        <f t="shared" si="514"/>
        <v>0</v>
      </c>
      <c r="AI422" s="11">
        <f t="shared" si="514"/>
        <v>0</v>
      </c>
      <c r="AJ422" s="11">
        <f t="shared" si="514"/>
        <v>0</v>
      </c>
      <c r="AK422" s="11">
        <f t="shared" si="514"/>
        <v>104770</v>
      </c>
      <c r="AL422" s="11">
        <f t="shared" si="514"/>
        <v>0</v>
      </c>
    </row>
    <row r="423" spans="1:38" ht="20.100000000000001" hidden="1" customHeight="1">
      <c r="A423" s="28" t="s">
        <v>14</v>
      </c>
      <c r="B423" s="26" t="s">
        <v>444</v>
      </c>
      <c r="C423" s="26" t="s">
        <v>343</v>
      </c>
      <c r="D423" s="26" t="s">
        <v>117</v>
      </c>
      <c r="E423" s="26" t="s">
        <v>366</v>
      </c>
      <c r="F423" s="26"/>
      <c r="G423" s="9">
        <f t="shared" ref="G423:V425" si="515">G424</f>
        <v>21947</v>
      </c>
      <c r="H423" s="9">
        <f t="shared" si="515"/>
        <v>0</v>
      </c>
      <c r="I423" s="9">
        <f t="shared" si="515"/>
        <v>0</v>
      </c>
      <c r="J423" s="9">
        <f t="shared" si="515"/>
        <v>0</v>
      </c>
      <c r="K423" s="9">
        <f t="shared" si="515"/>
        <v>0</v>
      </c>
      <c r="L423" s="9">
        <f t="shared" si="515"/>
        <v>0</v>
      </c>
      <c r="M423" s="9">
        <f t="shared" si="515"/>
        <v>21947</v>
      </c>
      <c r="N423" s="9">
        <f t="shared" si="515"/>
        <v>0</v>
      </c>
      <c r="O423" s="9">
        <f t="shared" si="515"/>
        <v>0</v>
      </c>
      <c r="P423" s="9">
        <f t="shared" si="515"/>
        <v>0</v>
      </c>
      <c r="Q423" s="9">
        <f t="shared" si="515"/>
        <v>0</v>
      </c>
      <c r="R423" s="9">
        <f t="shared" si="515"/>
        <v>0</v>
      </c>
      <c r="S423" s="9">
        <f t="shared" si="515"/>
        <v>21947</v>
      </c>
      <c r="T423" s="9">
        <f t="shared" si="515"/>
        <v>0</v>
      </c>
      <c r="U423" s="9">
        <f t="shared" si="515"/>
        <v>0</v>
      </c>
      <c r="V423" s="9">
        <f t="shared" si="515"/>
        <v>0</v>
      </c>
      <c r="W423" s="9">
        <f t="shared" ref="U423:AJ425" si="516">W424</f>
        <v>0</v>
      </c>
      <c r="X423" s="9">
        <f t="shared" si="516"/>
        <v>0</v>
      </c>
      <c r="Y423" s="9">
        <f t="shared" si="516"/>
        <v>21947</v>
      </c>
      <c r="Z423" s="9">
        <f t="shared" si="516"/>
        <v>0</v>
      </c>
      <c r="AA423" s="9">
        <f t="shared" si="516"/>
        <v>0</v>
      </c>
      <c r="AB423" s="9">
        <f t="shared" si="516"/>
        <v>0</v>
      </c>
      <c r="AC423" s="9">
        <f t="shared" si="516"/>
        <v>0</v>
      </c>
      <c r="AD423" s="9">
        <f t="shared" si="516"/>
        <v>0</v>
      </c>
      <c r="AE423" s="9">
        <f t="shared" si="516"/>
        <v>21947</v>
      </c>
      <c r="AF423" s="9">
        <f t="shared" si="516"/>
        <v>0</v>
      </c>
      <c r="AG423" s="9">
        <f t="shared" si="516"/>
        <v>0</v>
      </c>
      <c r="AH423" s="9">
        <f t="shared" si="516"/>
        <v>0</v>
      </c>
      <c r="AI423" s="9">
        <f t="shared" si="516"/>
        <v>0</v>
      </c>
      <c r="AJ423" s="9">
        <f t="shared" si="516"/>
        <v>0</v>
      </c>
      <c r="AK423" s="9">
        <f t="shared" ref="AG423:AL425" si="517">AK424</f>
        <v>21947</v>
      </c>
      <c r="AL423" s="9">
        <f t="shared" si="517"/>
        <v>0</v>
      </c>
    </row>
    <row r="424" spans="1:38" ht="20.100000000000001" hidden="1" customHeight="1">
      <c r="A424" s="28" t="s">
        <v>321</v>
      </c>
      <c r="B424" s="26">
        <f t="shared" ref="B424:B433" si="518">B422</f>
        <v>909</v>
      </c>
      <c r="C424" s="26" t="s">
        <v>343</v>
      </c>
      <c r="D424" s="26" t="s">
        <v>117</v>
      </c>
      <c r="E424" s="26" t="s">
        <v>367</v>
      </c>
      <c r="F424" s="26"/>
      <c r="G424" s="9">
        <f t="shared" si="515"/>
        <v>21947</v>
      </c>
      <c r="H424" s="9">
        <f t="shared" si="515"/>
        <v>0</v>
      </c>
      <c r="I424" s="9">
        <f t="shared" si="515"/>
        <v>0</v>
      </c>
      <c r="J424" s="9">
        <f t="shared" si="515"/>
        <v>0</v>
      </c>
      <c r="K424" s="9">
        <f t="shared" si="515"/>
        <v>0</v>
      </c>
      <c r="L424" s="9">
        <f t="shared" si="515"/>
        <v>0</v>
      </c>
      <c r="M424" s="9">
        <f t="shared" si="515"/>
        <v>21947</v>
      </c>
      <c r="N424" s="9">
        <f t="shared" si="515"/>
        <v>0</v>
      </c>
      <c r="O424" s="9">
        <f t="shared" si="515"/>
        <v>0</v>
      </c>
      <c r="P424" s="9">
        <f t="shared" si="515"/>
        <v>0</v>
      </c>
      <c r="Q424" s="9">
        <f t="shared" si="515"/>
        <v>0</v>
      </c>
      <c r="R424" s="9">
        <f t="shared" si="515"/>
        <v>0</v>
      </c>
      <c r="S424" s="9">
        <f t="shared" si="515"/>
        <v>21947</v>
      </c>
      <c r="T424" s="9">
        <f t="shared" si="515"/>
        <v>0</v>
      </c>
      <c r="U424" s="9">
        <f t="shared" si="516"/>
        <v>0</v>
      </c>
      <c r="V424" s="9">
        <f t="shared" si="516"/>
        <v>0</v>
      </c>
      <c r="W424" s="9">
        <f t="shared" si="516"/>
        <v>0</v>
      </c>
      <c r="X424" s="9">
        <f t="shared" si="516"/>
        <v>0</v>
      </c>
      <c r="Y424" s="9">
        <f t="shared" si="516"/>
        <v>21947</v>
      </c>
      <c r="Z424" s="9">
        <f t="shared" si="516"/>
        <v>0</v>
      </c>
      <c r="AA424" s="9">
        <f t="shared" si="516"/>
        <v>0</v>
      </c>
      <c r="AB424" s="9">
        <f t="shared" si="516"/>
        <v>0</v>
      </c>
      <c r="AC424" s="9">
        <f t="shared" si="516"/>
        <v>0</v>
      </c>
      <c r="AD424" s="9">
        <f t="shared" si="516"/>
        <v>0</v>
      </c>
      <c r="AE424" s="9">
        <f t="shared" si="516"/>
        <v>21947</v>
      </c>
      <c r="AF424" s="9">
        <f t="shared" si="516"/>
        <v>0</v>
      </c>
      <c r="AG424" s="9">
        <f t="shared" si="517"/>
        <v>0</v>
      </c>
      <c r="AH424" s="9">
        <f t="shared" si="517"/>
        <v>0</v>
      </c>
      <c r="AI424" s="9">
        <f t="shared" si="517"/>
        <v>0</v>
      </c>
      <c r="AJ424" s="9">
        <f t="shared" si="517"/>
        <v>0</v>
      </c>
      <c r="AK424" s="9">
        <f t="shared" si="517"/>
        <v>21947</v>
      </c>
      <c r="AL424" s="9">
        <f t="shared" si="517"/>
        <v>0</v>
      </c>
    </row>
    <row r="425" spans="1:38" ht="33" hidden="1">
      <c r="A425" s="25" t="s">
        <v>242</v>
      </c>
      <c r="B425" s="26" t="str">
        <f t="shared" si="518"/>
        <v>909</v>
      </c>
      <c r="C425" s="26" t="s">
        <v>343</v>
      </c>
      <c r="D425" s="26" t="s">
        <v>117</v>
      </c>
      <c r="E425" s="26" t="s">
        <v>367</v>
      </c>
      <c r="F425" s="26" t="s">
        <v>30</v>
      </c>
      <c r="G425" s="9">
        <f t="shared" si="515"/>
        <v>21947</v>
      </c>
      <c r="H425" s="9">
        <f t="shared" si="515"/>
        <v>0</v>
      </c>
      <c r="I425" s="9">
        <f t="shared" si="515"/>
        <v>0</v>
      </c>
      <c r="J425" s="9">
        <f t="shared" si="515"/>
        <v>0</v>
      </c>
      <c r="K425" s="9">
        <f t="shared" si="515"/>
        <v>0</v>
      </c>
      <c r="L425" s="9">
        <f t="shared" si="515"/>
        <v>0</v>
      </c>
      <c r="M425" s="9">
        <f t="shared" si="515"/>
        <v>21947</v>
      </c>
      <c r="N425" s="9">
        <f t="shared" si="515"/>
        <v>0</v>
      </c>
      <c r="O425" s="9">
        <f t="shared" si="515"/>
        <v>0</v>
      </c>
      <c r="P425" s="9">
        <f t="shared" si="515"/>
        <v>0</v>
      </c>
      <c r="Q425" s="9">
        <f t="shared" si="515"/>
        <v>0</v>
      </c>
      <c r="R425" s="9">
        <f t="shared" si="515"/>
        <v>0</v>
      </c>
      <c r="S425" s="9">
        <f t="shared" si="515"/>
        <v>21947</v>
      </c>
      <c r="T425" s="9">
        <f t="shared" si="515"/>
        <v>0</v>
      </c>
      <c r="U425" s="9">
        <f t="shared" si="516"/>
        <v>0</v>
      </c>
      <c r="V425" s="9">
        <f t="shared" si="516"/>
        <v>0</v>
      </c>
      <c r="W425" s="9">
        <f t="shared" si="516"/>
        <v>0</v>
      </c>
      <c r="X425" s="9">
        <f t="shared" si="516"/>
        <v>0</v>
      </c>
      <c r="Y425" s="9">
        <f t="shared" si="516"/>
        <v>21947</v>
      </c>
      <c r="Z425" s="9">
        <f t="shared" si="516"/>
        <v>0</v>
      </c>
      <c r="AA425" s="9">
        <f t="shared" si="516"/>
        <v>0</v>
      </c>
      <c r="AB425" s="9">
        <f t="shared" si="516"/>
        <v>0</v>
      </c>
      <c r="AC425" s="9">
        <f t="shared" si="516"/>
        <v>0</v>
      </c>
      <c r="AD425" s="9">
        <f t="shared" si="516"/>
        <v>0</v>
      </c>
      <c r="AE425" s="9">
        <f t="shared" si="516"/>
        <v>21947</v>
      </c>
      <c r="AF425" s="9">
        <f t="shared" si="516"/>
        <v>0</v>
      </c>
      <c r="AG425" s="9">
        <f t="shared" si="517"/>
        <v>0</v>
      </c>
      <c r="AH425" s="9">
        <f t="shared" si="517"/>
        <v>0</v>
      </c>
      <c r="AI425" s="9">
        <f t="shared" si="517"/>
        <v>0</v>
      </c>
      <c r="AJ425" s="9">
        <f t="shared" si="517"/>
        <v>0</v>
      </c>
      <c r="AK425" s="9">
        <f t="shared" si="517"/>
        <v>21947</v>
      </c>
      <c r="AL425" s="9">
        <f t="shared" si="517"/>
        <v>0</v>
      </c>
    </row>
    <row r="426" spans="1:38" ht="33" hidden="1">
      <c r="A426" s="28" t="s">
        <v>36</v>
      </c>
      <c r="B426" s="26">
        <f t="shared" si="518"/>
        <v>909</v>
      </c>
      <c r="C426" s="26" t="s">
        <v>343</v>
      </c>
      <c r="D426" s="26" t="s">
        <v>117</v>
      </c>
      <c r="E426" s="26" t="s">
        <v>367</v>
      </c>
      <c r="F426" s="26" t="s">
        <v>37</v>
      </c>
      <c r="G426" s="9">
        <f>21169+500+278</f>
        <v>21947</v>
      </c>
      <c r="H426" s="10"/>
      <c r="I426" s="84"/>
      <c r="J426" s="84"/>
      <c r="K426" s="84"/>
      <c r="L426" s="84"/>
      <c r="M426" s="9">
        <f>G426+I426+J426+K426+L426</f>
        <v>21947</v>
      </c>
      <c r="N426" s="9">
        <f>H426+L426</f>
        <v>0</v>
      </c>
      <c r="O426" s="85"/>
      <c r="P426" s="85"/>
      <c r="Q426" s="85"/>
      <c r="R426" s="85"/>
      <c r="S426" s="9">
        <f>M426+O426+P426+Q426+R426</f>
        <v>21947</v>
      </c>
      <c r="T426" s="9">
        <f>N426+R426</f>
        <v>0</v>
      </c>
      <c r="U426" s="85"/>
      <c r="V426" s="85"/>
      <c r="W426" s="85"/>
      <c r="X426" s="85"/>
      <c r="Y426" s="9">
        <f>S426+U426+V426+W426+X426</f>
        <v>21947</v>
      </c>
      <c r="Z426" s="9">
        <f>T426+X426</f>
        <v>0</v>
      </c>
      <c r="AA426" s="85"/>
      <c r="AB426" s="85"/>
      <c r="AC426" s="85"/>
      <c r="AD426" s="85"/>
      <c r="AE426" s="9">
        <f>Y426+AA426+AB426+AC426+AD426</f>
        <v>21947</v>
      </c>
      <c r="AF426" s="9">
        <f>Z426+AD426</f>
        <v>0</v>
      </c>
      <c r="AG426" s="85"/>
      <c r="AH426" s="85"/>
      <c r="AI426" s="85"/>
      <c r="AJ426" s="85"/>
      <c r="AK426" s="9">
        <f>AE426+AG426+AH426+AI426+AJ426</f>
        <v>21947</v>
      </c>
      <c r="AL426" s="9">
        <f>AF426+AJ426</f>
        <v>0</v>
      </c>
    </row>
    <row r="427" spans="1:38" ht="20.100000000000001" hidden="1" customHeight="1">
      <c r="A427" s="28" t="s">
        <v>120</v>
      </c>
      <c r="B427" s="26" t="str">
        <f t="shared" si="518"/>
        <v>909</v>
      </c>
      <c r="C427" s="26" t="s">
        <v>343</v>
      </c>
      <c r="D427" s="26" t="s">
        <v>117</v>
      </c>
      <c r="E427" s="26" t="s">
        <v>368</v>
      </c>
      <c r="F427" s="26"/>
      <c r="G427" s="9">
        <f t="shared" ref="G427:AL427" si="519">G428</f>
        <v>82823</v>
      </c>
      <c r="H427" s="9">
        <f t="shared" si="519"/>
        <v>0</v>
      </c>
      <c r="I427" s="9">
        <f t="shared" si="519"/>
        <v>0</v>
      </c>
      <c r="J427" s="9">
        <f t="shared" si="519"/>
        <v>0</v>
      </c>
      <c r="K427" s="9">
        <f t="shared" si="519"/>
        <v>0</v>
      </c>
      <c r="L427" s="9">
        <f t="shared" si="519"/>
        <v>0</v>
      </c>
      <c r="M427" s="9">
        <f t="shared" si="519"/>
        <v>82823</v>
      </c>
      <c r="N427" s="9">
        <f t="shared" si="519"/>
        <v>0</v>
      </c>
      <c r="O427" s="9">
        <f t="shared" si="519"/>
        <v>0</v>
      </c>
      <c r="P427" s="9">
        <f t="shared" si="519"/>
        <v>0</v>
      </c>
      <c r="Q427" s="9">
        <f t="shared" si="519"/>
        <v>0</v>
      </c>
      <c r="R427" s="9">
        <f t="shared" si="519"/>
        <v>0</v>
      </c>
      <c r="S427" s="9">
        <f t="shared" si="519"/>
        <v>82823</v>
      </c>
      <c r="T427" s="9">
        <f t="shared" si="519"/>
        <v>0</v>
      </c>
      <c r="U427" s="9">
        <f t="shared" si="519"/>
        <v>0</v>
      </c>
      <c r="V427" s="9">
        <f t="shared" si="519"/>
        <v>0</v>
      </c>
      <c r="W427" s="9">
        <f t="shared" si="519"/>
        <v>0</v>
      </c>
      <c r="X427" s="9">
        <f t="shared" si="519"/>
        <v>0</v>
      </c>
      <c r="Y427" s="9">
        <f t="shared" si="519"/>
        <v>82823</v>
      </c>
      <c r="Z427" s="9">
        <f t="shared" si="519"/>
        <v>0</v>
      </c>
      <c r="AA427" s="9">
        <f t="shared" si="519"/>
        <v>0</v>
      </c>
      <c r="AB427" s="9">
        <f t="shared" si="519"/>
        <v>0</v>
      </c>
      <c r="AC427" s="9">
        <f t="shared" si="519"/>
        <v>0</v>
      </c>
      <c r="AD427" s="9">
        <f t="shared" si="519"/>
        <v>0</v>
      </c>
      <c r="AE427" s="9">
        <f t="shared" si="519"/>
        <v>82823</v>
      </c>
      <c r="AF427" s="9">
        <f t="shared" si="519"/>
        <v>0</v>
      </c>
      <c r="AG427" s="9">
        <f t="shared" si="519"/>
        <v>0</v>
      </c>
      <c r="AH427" s="9">
        <f t="shared" si="519"/>
        <v>0</v>
      </c>
      <c r="AI427" s="9">
        <f t="shared" si="519"/>
        <v>0</v>
      </c>
      <c r="AJ427" s="9">
        <f t="shared" si="519"/>
        <v>0</v>
      </c>
      <c r="AK427" s="9">
        <f t="shared" si="519"/>
        <v>82823</v>
      </c>
      <c r="AL427" s="9">
        <f t="shared" si="519"/>
        <v>0</v>
      </c>
    </row>
    <row r="428" spans="1:38" ht="33" hidden="1">
      <c r="A428" s="28" t="s">
        <v>344</v>
      </c>
      <c r="B428" s="26">
        <f t="shared" si="518"/>
        <v>909</v>
      </c>
      <c r="C428" s="26" t="s">
        <v>343</v>
      </c>
      <c r="D428" s="26" t="s">
        <v>117</v>
      </c>
      <c r="E428" s="26" t="s">
        <v>369</v>
      </c>
      <c r="F428" s="26"/>
      <c r="G428" s="11">
        <f t="shared" ref="G428" si="520">G429+G431+G433</f>
        <v>82823</v>
      </c>
      <c r="H428" s="11">
        <f t="shared" ref="H428:N428" si="521">H429+H431+H433</f>
        <v>0</v>
      </c>
      <c r="I428" s="11">
        <f t="shared" si="521"/>
        <v>0</v>
      </c>
      <c r="J428" s="11">
        <f t="shared" si="521"/>
        <v>0</v>
      </c>
      <c r="K428" s="11">
        <f t="shared" si="521"/>
        <v>0</v>
      </c>
      <c r="L428" s="11">
        <f t="shared" si="521"/>
        <v>0</v>
      </c>
      <c r="M428" s="11">
        <f t="shared" si="521"/>
        <v>82823</v>
      </c>
      <c r="N428" s="11">
        <f t="shared" si="521"/>
        <v>0</v>
      </c>
      <c r="O428" s="11">
        <f t="shared" ref="O428:T428" si="522">O429+O431+O433</f>
        <v>0</v>
      </c>
      <c r="P428" s="11">
        <f t="shared" si="522"/>
        <v>0</v>
      </c>
      <c r="Q428" s="11">
        <f t="shared" si="522"/>
        <v>0</v>
      </c>
      <c r="R428" s="11">
        <f t="shared" si="522"/>
        <v>0</v>
      </c>
      <c r="S428" s="11">
        <f t="shared" si="522"/>
        <v>82823</v>
      </c>
      <c r="T428" s="11">
        <f t="shared" si="522"/>
        <v>0</v>
      </c>
      <c r="U428" s="11">
        <f t="shared" ref="U428:Z428" si="523">U429+U431+U433</f>
        <v>0</v>
      </c>
      <c r="V428" s="11">
        <f t="shared" si="523"/>
        <v>0</v>
      </c>
      <c r="W428" s="11">
        <f t="shared" si="523"/>
        <v>0</v>
      </c>
      <c r="X428" s="11">
        <f t="shared" si="523"/>
        <v>0</v>
      </c>
      <c r="Y428" s="11">
        <f t="shared" si="523"/>
        <v>82823</v>
      </c>
      <c r="Z428" s="11">
        <f t="shared" si="523"/>
        <v>0</v>
      </c>
      <c r="AA428" s="11">
        <f t="shared" ref="AA428:AF428" si="524">AA429+AA431+AA433</f>
        <v>0</v>
      </c>
      <c r="AB428" s="11">
        <f t="shared" si="524"/>
        <v>0</v>
      </c>
      <c r="AC428" s="11">
        <f t="shared" si="524"/>
        <v>0</v>
      </c>
      <c r="AD428" s="11">
        <f t="shared" si="524"/>
        <v>0</v>
      </c>
      <c r="AE428" s="11">
        <f t="shared" si="524"/>
        <v>82823</v>
      </c>
      <c r="AF428" s="11">
        <f t="shared" si="524"/>
        <v>0</v>
      </c>
      <c r="AG428" s="11">
        <f t="shared" ref="AG428:AL428" si="525">AG429+AG431+AG433</f>
        <v>0</v>
      </c>
      <c r="AH428" s="11">
        <f t="shared" si="525"/>
        <v>0</v>
      </c>
      <c r="AI428" s="11">
        <f t="shared" si="525"/>
        <v>0</v>
      </c>
      <c r="AJ428" s="11">
        <f t="shared" si="525"/>
        <v>0</v>
      </c>
      <c r="AK428" s="11">
        <f t="shared" si="525"/>
        <v>82823</v>
      </c>
      <c r="AL428" s="11">
        <f t="shared" si="525"/>
        <v>0</v>
      </c>
    </row>
    <row r="429" spans="1:38" ht="66" hidden="1">
      <c r="A429" s="25" t="s">
        <v>447</v>
      </c>
      <c r="B429" s="26" t="str">
        <f t="shared" si="518"/>
        <v>909</v>
      </c>
      <c r="C429" s="26" t="s">
        <v>343</v>
      </c>
      <c r="D429" s="26" t="s">
        <v>117</v>
      </c>
      <c r="E429" s="26" t="s">
        <v>369</v>
      </c>
      <c r="F429" s="26" t="s">
        <v>84</v>
      </c>
      <c r="G429" s="11">
        <f t="shared" ref="G429:AL429" si="526">SUM(G430:G430)</f>
        <v>14173</v>
      </c>
      <c r="H429" s="11">
        <f t="shared" si="526"/>
        <v>0</v>
      </c>
      <c r="I429" s="11">
        <f t="shared" si="526"/>
        <v>0</v>
      </c>
      <c r="J429" s="11">
        <f t="shared" si="526"/>
        <v>0</v>
      </c>
      <c r="K429" s="11">
        <f t="shared" si="526"/>
        <v>0</v>
      </c>
      <c r="L429" s="11">
        <f t="shared" si="526"/>
        <v>0</v>
      </c>
      <c r="M429" s="11">
        <f t="shared" si="526"/>
        <v>14173</v>
      </c>
      <c r="N429" s="11">
        <f t="shared" si="526"/>
        <v>0</v>
      </c>
      <c r="O429" s="11">
        <f t="shared" si="526"/>
        <v>0</v>
      </c>
      <c r="P429" s="11">
        <f t="shared" si="526"/>
        <v>0</v>
      </c>
      <c r="Q429" s="11">
        <f t="shared" si="526"/>
        <v>0</v>
      </c>
      <c r="R429" s="11">
        <f t="shared" si="526"/>
        <v>0</v>
      </c>
      <c r="S429" s="11">
        <f t="shared" si="526"/>
        <v>14173</v>
      </c>
      <c r="T429" s="11">
        <f t="shared" si="526"/>
        <v>0</v>
      </c>
      <c r="U429" s="11">
        <f t="shared" si="526"/>
        <v>0</v>
      </c>
      <c r="V429" s="11">
        <f t="shared" si="526"/>
        <v>0</v>
      </c>
      <c r="W429" s="11">
        <f t="shared" si="526"/>
        <v>0</v>
      </c>
      <c r="X429" s="11">
        <f t="shared" si="526"/>
        <v>0</v>
      </c>
      <c r="Y429" s="11">
        <f t="shared" si="526"/>
        <v>14173</v>
      </c>
      <c r="Z429" s="11">
        <f t="shared" si="526"/>
        <v>0</v>
      </c>
      <c r="AA429" s="11">
        <f t="shared" si="526"/>
        <v>0</v>
      </c>
      <c r="AB429" s="11">
        <f t="shared" si="526"/>
        <v>0</v>
      </c>
      <c r="AC429" s="11">
        <f t="shared" si="526"/>
        <v>0</v>
      </c>
      <c r="AD429" s="11">
        <f t="shared" si="526"/>
        <v>0</v>
      </c>
      <c r="AE429" s="11">
        <f t="shared" si="526"/>
        <v>14173</v>
      </c>
      <c r="AF429" s="11">
        <f t="shared" si="526"/>
        <v>0</v>
      </c>
      <c r="AG429" s="11">
        <f t="shared" si="526"/>
        <v>0</v>
      </c>
      <c r="AH429" s="11">
        <f t="shared" si="526"/>
        <v>0</v>
      </c>
      <c r="AI429" s="11">
        <f t="shared" si="526"/>
        <v>0</v>
      </c>
      <c r="AJ429" s="11">
        <f t="shared" si="526"/>
        <v>0</v>
      </c>
      <c r="AK429" s="11">
        <f t="shared" si="526"/>
        <v>14173</v>
      </c>
      <c r="AL429" s="11">
        <f t="shared" si="526"/>
        <v>0</v>
      </c>
    </row>
    <row r="430" spans="1:38" ht="20.100000000000001" hidden="1" customHeight="1">
      <c r="A430" s="28" t="s">
        <v>106</v>
      </c>
      <c r="B430" s="26">
        <f t="shared" si="518"/>
        <v>909</v>
      </c>
      <c r="C430" s="26" t="s">
        <v>343</v>
      </c>
      <c r="D430" s="26" t="s">
        <v>117</v>
      </c>
      <c r="E430" s="26" t="s">
        <v>369</v>
      </c>
      <c r="F430" s="26" t="s">
        <v>107</v>
      </c>
      <c r="G430" s="9">
        <f>13628+545</f>
        <v>14173</v>
      </c>
      <c r="H430" s="9"/>
      <c r="I430" s="84"/>
      <c r="J430" s="84"/>
      <c r="K430" s="84"/>
      <c r="L430" s="84"/>
      <c r="M430" s="9">
        <f>G430+I430+J430+K430+L430</f>
        <v>14173</v>
      </c>
      <c r="N430" s="9">
        <f>H430+L430</f>
        <v>0</v>
      </c>
      <c r="O430" s="85"/>
      <c r="P430" s="85"/>
      <c r="Q430" s="85"/>
      <c r="R430" s="85"/>
      <c r="S430" s="9">
        <f>M430+O430+P430+Q430+R430</f>
        <v>14173</v>
      </c>
      <c r="T430" s="9">
        <f>N430+R430</f>
        <v>0</v>
      </c>
      <c r="U430" s="85"/>
      <c r="V430" s="85"/>
      <c r="W430" s="85"/>
      <c r="X430" s="85"/>
      <c r="Y430" s="9">
        <f>S430+U430+V430+W430+X430</f>
        <v>14173</v>
      </c>
      <c r="Z430" s="9">
        <f>T430+X430</f>
        <v>0</v>
      </c>
      <c r="AA430" s="85"/>
      <c r="AB430" s="85"/>
      <c r="AC430" s="85"/>
      <c r="AD430" s="85"/>
      <c r="AE430" s="9">
        <f>Y430+AA430+AB430+AC430+AD430</f>
        <v>14173</v>
      </c>
      <c r="AF430" s="9">
        <f>Z430+AD430</f>
        <v>0</v>
      </c>
      <c r="AG430" s="85"/>
      <c r="AH430" s="85"/>
      <c r="AI430" s="85"/>
      <c r="AJ430" s="85"/>
      <c r="AK430" s="9">
        <f>AE430+AG430+AH430+AI430+AJ430</f>
        <v>14173</v>
      </c>
      <c r="AL430" s="9">
        <f>AF430+AJ430</f>
        <v>0</v>
      </c>
    </row>
    <row r="431" spans="1:38" ht="33" hidden="1">
      <c r="A431" s="25" t="s">
        <v>242</v>
      </c>
      <c r="B431" s="26" t="str">
        <f t="shared" si="518"/>
        <v>909</v>
      </c>
      <c r="C431" s="26" t="s">
        <v>343</v>
      </c>
      <c r="D431" s="26" t="s">
        <v>117</v>
      </c>
      <c r="E431" s="26" t="s">
        <v>369</v>
      </c>
      <c r="F431" s="26" t="s">
        <v>30</v>
      </c>
      <c r="G431" s="9">
        <f t="shared" ref="G431:AL431" si="527">G432</f>
        <v>67948</v>
      </c>
      <c r="H431" s="9">
        <f t="shared" si="527"/>
        <v>0</v>
      </c>
      <c r="I431" s="9">
        <f t="shared" si="527"/>
        <v>0</v>
      </c>
      <c r="J431" s="9">
        <f t="shared" si="527"/>
        <v>0</v>
      </c>
      <c r="K431" s="9">
        <f t="shared" si="527"/>
        <v>0</v>
      </c>
      <c r="L431" s="9">
        <f t="shared" si="527"/>
        <v>0</v>
      </c>
      <c r="M431" s="9">
        <f t="shared" si="527"/>
        <v>67948</v>
      </c>
      <c r="N431" s="9">
        <f t="shared" si="527"/>
        <v>0</v>
      </c>
      <c r="O431" s="9">
        <f t="shared" si="527"/>
        <v>0</v>
      </c>
      <c r="P431" s="9">
        <f t="shared" si="527"/>
        <v>0</v>
      </c>
      <c r="Q431" s="9">
        <f t="shared" si="527"/>
        <v>0</v>
      </c>
      <c r="R431" s="9">
        <f t="shared" si="527"/>
        <v>0</v>
      </c>
      <c r="S431" s="9">
        <f t="shared" si="527"/>
        <v>67948</v>
      </c>
      <c r="T431" s="9">
        <f t="shared" si="527"/>
        <v>0</v>
      </c>
      <c r="U431" s="9">
        <f t="shared" si="527"/>
        <v>0</v>
      </c>
      <c r="V431" s="9">
        <f t="shared" si="527"/>
        <v>0</v>
      </c>
      <c r="W431" s="9">
        <f t="shared" si="527"/>
        <v>0</v>
      </c>
      <c r="X431" s="9">
        <f t="shared" si="527"/>
        <v>0</v>
      </c>
      <c r="Y431" s="9">
        <f t="shared" si="527"/>
        <v>67948</v>
      </c>
      <c r="Z431" s="9">
        <f t="shared" si="527"/>
        <v>0</v>
      </c>
      <c r="AA431" s="9">
        <f t="shared" si="527"/>
        <v>-8</v>
      </c>
      <c r="AB431" s="9">
        <f t="shared" si="527"/>
        <v>0</v>
      </c>
      <c r="AC431" s="9">
        <f t="shared" si="527"/>
        <v>0</v>
      </c>
      <c r="AD431" s="9">
        <f t="shared" si="527"/>
        <v>0</v>
      </c>
      <c r="AE431" s="9">
        <f t="shared" si="527"/>
        <v>67940</v>
      </c>
      <c r="AF431" s="9">
        <f t="shared" si="527"/>
        <v>0</v>
      </c>
      <c r="AG431" s="9">
        <f t="shared" si="527"/>
        <v>0</v>
      </c>
      <c r="AH431" s="9">
        <f t="shared" si="527"/>
        <v>0</v>
      </c>
      <c r="AI431" s="9">
        <f t="shared" si="527"/>
        <v>0</v>
      </c>
      <c r="AJ431" s="9">
        <f t="shared" si="527"/>
        <v>0</v>
      </c>
      <c r="AK431" s="9">
        <f t="shared" si="527"/>
        <v>67940</v>
      </c>
      <c r="AL431" s="9">
        <f t="shared" si="527"/>
        <v>0</v>
      </c>
    </row>
    <row r="432" spans="1:38" ht="33" hidden="1">
      <c r="A432" s="28" t="s">
        <v>36</v>
      </c>
      <c r="B432" s="26">
        <f t="shared" si="518"/>
        <v>909</v>
      </c>
      <c r="C432" s="26" t="s">
        <v>343</v>
      </c>
      <c r="D432" s="26" t="s">
        <v>117</v>
      </c>
      <c r="E432" s="26" t="s">
        <v>369</v>
      </c>
      <c r="F432" s="26" t="s">
        <v>37</v>
      </c>
      <c r="G432" s="9">
        <v>67948</v>
      </c>
      <c r="H432" s="10"/>
      <c r="I432" s="84"/>
      <c r="J432" s="84"/>
      <c r="K432" s="84"/>
      <c r="L432" s="84"/>
      <c r="M432" s="9">
        <f>G432+I432+J432+K432+L432</f>
        <v>67948</v>
      </c>
      <c r="N432" s="9">
        <f>H432+L432</f>
        <v>0</v>
      </c>
      <c r="O432" s="85"/>
      <c r="P432" s="85"/>
      <c r="Q432" s="85"/>
      <c r="R432" s="85"/>
      <c r="S432" s="9">
        <f>M432+O432+P432+Q432+R432</f>
        <v>67948</v>
      </c>
      <c r="T432" s="9">
        <f>N432+R432</f>
        <v>0</v>
      </c>
      <c r="U432" s="85"/>
      <c r="V432" s="85"/>
      <c r="W432" s="85"/>
      <c r="X432" s="85"/>
      <c r="Y432" s="9">
        <f>S432+U432+V432+W432+X432</f>
        <v>67948</v>
      </c>
      <c r="Z432" s="9">
        <f>T432+X432</f>
        <v>0</v>
      </c>
      <c r="AA432" s="9">
        <v>-8</v>
      </c>
      <c r="AB432" s="85"/>
      <c r="AC432" s="85"/>
      <c r="AD432" s="85"/>
      <c r="AE432" s="9">
        <f>Y432+AA432+AB432+AC432+AD432</f>
        <v>67940</v>
      </c>
      <c r="AF432" s="9">
        <f>Z432+AD432</f>
        <v>0</v>
      </c>
      <c r="AG432" s="9"/>
      <c r="AH432" s="85"/>
      <c r="AI432" s="85"/>
      <c r="AJ432" s="85"/>
      <c r="AK432" s="9">
        <f>AE432+AG432+AH432+AI432+AJ432</f>
        <v>67940</v>
      </c>
      <c r="AL432" s="9">
        <f>AF432+AJ432</f>
        <v>0</v>
      </c>
    </row>
    <row r="433" spans="1:38" ht="20.100000000000001" hidden="1" customHeight="1">
      <c r="A433" s="28" t="s">
        <v>65</v>
      </c>
      <c r="B433" s="26" t="str">
        <f t="shared" si="518"/>
        <v>909</v>
      </c>
      <c r="C433" s="26" t="s">
        <v>343</v>
      </c>
      <c r="D433" s="26" t="s">
        <v>117</v>
      </c>
      <c r="E433" s="26" t="s">
        <v>369</v>
      </c>
      <c r="F433" s="26" t="s">
        <v>66</v>
      </c>
      <c r="G433" s="9">
        <f t="shared" ref="G433:N433" si="528">G434+G435</f>
        <v>702</v>
      </c>
      <c r="H433" s="9">
        <f t="shared" si="528"/>
        <v>0</v>
      </c>
      <c r="I433" s="9">
        <f t="shared" si="528"/>
        <v>0</v>
      </c>
      <c r="J433" s="9">
        <f t="shared" si="528"/>
        <v>0</v>
      </c>
      <c r="K433" s="9">
        <f t="shared" si="528"/>
        <v>0</v>
      </c>
      <c r="L433" s="9">
        <f t="shared" si="528"/>
        <v>0</v>
      </c>
      <c r="M433" s="9">
        <f t="shared" si="528"/>
        <v>702</v>
      </c>
      <c r="N433" s="9">
        <f t="shared" si="528"/>
        <v>0</v>
      </c>
      <c r="O433" s="9">
        <f t="shared" ref="O433:T433" si="529">O434+O435</f>
        <v>0</v>
      </c>
      <c r="P433" s="9">
        <f t="shared" si="529"/>
        <v>0</v>
      </c>
      <c r="Q433" s="9">
        <f t="shared" si="529"/>
        <v>0</v>
      </c>
      <c r="R433" s="9">
        <f t="shared" si="529"/>
        <v>0</v>
      </c>
      <c r="S433" s="9">
        <f t="shared" si="529"/>
        <v>702</v>
      </c>
      <c r="T433" s="9">
        <f t="shared" si="529"/>
        <v>0</v>
      </c>
      <c r="U433" s="9">
        <f t="shared" ref="U433:Z433" si="530">U434+U435</f>
        <v>0</v>
      </c>
      <c r="V433" s="9">
        <f t="shared" si="530"/>
        <v>0</v>
      </c>
      <c r="W433" s="9">
        <f t="shared" si="530"/>
        <v>0</v>
      </c>
      <c r="X433" s="9">
        <f t="shared" si="530"/>
        <v>0</v>
      </c>
      <c r="Y433" s="9">
        <f t="shared" si="530"/>
        <v>702</v>
      </c>
      <c r="Z433" s="9">
        <f t="shared" si="530"/>
        <v>0</v>
      </c>
      <c r="AA433" s="9">
        <f t="shared" ref="AA433:AF433" si="531">AA434+AA435</f>
        <v>8</v>
      </c>
      <c r="AB433" s="9">
        <f t="shared" si="531"/>
        <v>0</v>
      </c>
      <c r="AC433" s="9">
        <f t="shared" si="531"/>
        <v>0</v>
      </c>
      <c r="AD433" s="9">
        <f t="shared" si="531"/>
        <v>0</v>
      </c>
      <c r="AE433" s="9">
        <f t="shared" si="531"/>
        <v>710</v>
      </c>
      <c r="AF433" s="9">
        <f t="shared" si="531"/>
        <v>0</v>
      </c>
      <c r="AG433" s="9">
        <f t="shared" ref="AG433:AL433" si="532">AG434+AG435</f>
        <v>0</v>
      </c>
      <c r="AH433" s="9">
        <f t="shared" si="532"/>
        <v>0</v>
      </c>
      <c r="AI433" s="9">
        <f t="shared" si="532"/>
        <v>0</v>
      </c>
      <c r="AJ433" s="9">
        <f t="shared" si="532"/>
        <v>0</v>
      </c>
      <c r="AK433" s="9">
        <f t="shared" si="532"/>
        <v>710</v>
      </c>
      <c r="AL433" s="9">
        <f t="shared" si="532"/>
        <v>0</v>
      </c>
    </row>
    <row r="434" spans="1:38" ht="21" hidden="1" customHeight="1">
      <c r="A434" s="28" t="s">
        <v>154</v>
      </c>
      <c r="B434" s="26" t="str">
        <f>B431</f>
        <v>909</v>
      </c>
      <c r="C434" s="26" t="s">
        <v>343</v>
      </c>
      <c r="D434" s="26" t="s">
        <v>117</v>
      </c>
      <c r="E434" s="26" t="s">
        <v>369</v>
      </c>
      <c r="F434" s="26" t="s">
        <v>615</v>
      </c>
      <c r="G434" s="9"/>
      <c r="H434" s="10"/>
      <c r="I434" s="84"/>
      <c r="J434" s="84"/>
      <c r="K434" s="84"/>
      <c r="L434" s="84"/>
      <c r="M434" s="84"/>
      <c r="N434" s="84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  <c r="AA434" s="9">
        <v>8</v>
      </c>
      <c r="AB434" s="85"/>
      <c r="AC434" s="85"/>
      <c r="AD434" s="85"/>
      <c r="AE434" s="9">
        <f>Y434+AA434+AB434+AC434+AD434</f>
        <v>8</v>
      </c>
      <c r="AF434" s="9">
        <f>Z434+AD434</f>
        <v>0</v>
      </c>
      <c r="AG434" s="9"/>
      <c r="AH434" s="85"/>
      <c r="AI434" s="85"/>
      <c r="AJ434" s="85"/>
      <c r="AK434" s="9">
        <f>AE434+AG434+AH434+AI434+AJ434</f>
        <v>8</v>
      </c>
      <c r="AL434" s="9">
        <f>AF434+AJ434</f>
        <v>0</v>
      </c>
    </row>
    <row r="435" spans="1:38" ht="20.100000000000001" hidden="1" customHeight="1">
      <c r="A435" s="28" t="s">
        <v>91</v>
      </c>
      <c r="B435" s="26">
        <f>B432</f>
        <v>909</v>
      </c>
      <c r="C435" s="26" t="s">
        <v>343</v>
      </c>
      <c r="D435" s="26" t="s">
        <v>117</v>
      </c>
      <c r="E435" s="26" t="s">
        <v>369</v>
      </c>
      <c r="F435" s="26" t="s">
        <v>68</v>
      </c>
      <c r="G435" s="9">
        <v>702</v>
      </c>
      <c r="H435" s="9"/>
      <c r="I435" s="84"/>
      <c r="J435" s="84"/>
      <c r="K435" s="84"/>
      <c r="L435" s="84"/>
      <c r="M435" s="9">
        <f>G435+I435+J435+K435+L435</f>
        <v>702</v>
      </c>
      <c r="N435" s="9">
        <f>H435+L435</f>
        <v>0</v>
      </c>
      <c r="O435" s="85"/>
      <c r="P435" s="85"/>
      <c r="Q435" s="85"/>
      <c r="R435" s="85"/>
      <c r="S435" s="9">
        <f>M435+O435+P435+Q435+R435</f>
        <v>702</v>
      </c>
      <c r="T435" s="9">
        <f>N435+R435</f>
        <v>0</v>
      </c>
      <c r="U435" s="85"/>
      <c r="V435" s="85"/>
      <c r="W435" s="85"/>
      <c r="X435" s="85"/>
      <c r="Y435" s="9">
        <f>S435+U435+V435+W435+X435</f>
        <v>702</v>
      </c>
      <c r="Z435" s="9">
        <f>T435+X435</f>
        <v>0</v>
      </c>
      <c r="AA435" s="85"/>
      <c r="AB435" s="85"/>
      <c r="AC435" s="85"/>
      <c r="AD435" s="85"/>
      <c r="AE435" s="9">
        <f>Y435+AA435+AB435+AC435+AD435</f>
        <v>702</v>
      </c>
      <c r="AF435" s="9">
        <f>Z435+AD435</f>
        <v>0</v>
      </c>
      <c r="AG435" s="85"/>
      <c r="AH435" s="85"/>
      <c r="AI435" s="85"/>
      <c r="AJ435" s="85"/>
      <c r="AK435" s="9">
        <f>AE435+AG435+AH435+AI435+AJ435</f>
        <v>702</v>
      </c>
      <c r="AL435" s="9">
        <f>AF435+AJ435</f>
        <v>0</v>
      </c>
    </row>
    <row r="436" spans="1:38" hidden="1">
      <c r="A436" s="25"/>
      <c r="B436" s="26"/>
      <c r="C436" s="26"/>
      <c r="D436" s="26"/>
      <c r="E436" s="26"/>
      <c r="F436" s="26"/>
      <c r="G436" s="9"/>
      <c r="H436" s="10"/>
      <c r="I436" s="84"/>
      <c r="J436" s="84"/>
      <c r="K436" s="84"/>
      <c r="L436" s="84"/>
      <c r="M436" s="84"/>
      <c r="N436" s="84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  <c r="AA436" s="85"/>
      <c r="AB436" s="85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</row>
    <row r="437" spans="1:38" ht="25.5" hidden="1" customHeight="1">
      <c r="A437" s="40" t="s">
        <v>74</v>
      </c>
      <c r="B437" s="15">
        <v>909</v>
      </c>
      <c r="C437" s="24" t="s">
        <v>343</v>
      </c>
      <c r="D437" s="24" t="s">
        <v>75</v>
      </c>
      <c r="E437" s="24"/>
      <c r="F437" s="15"/>
      <c r="G437" s="15">
        <f t="shared" ref="G437:V442" si="533">G438</f>
        <v>97032</v>
      </c>
      <c r="H437" s="15">
        <f t="shared" si="533"/>
        <v>0</v>
      </c>
      <c r="I437" s="15">
        <f t="shared" si="533"/>
        <v>0</v>
      </c>
      <c r="J437" s="15">
        <f t="shared" si="533"/>
        <v>0</v>
      </c>
      <c r="K437" s="15">
        <f t="shared" si="533"/>
        <v>0</v>
      </c>
      <c r="L437" s="15">
        <f t="shared" si="533"/>
        <v>0</v>
      </c>
      <c r="M437" s="15">
        <f t="shared" si="533"/>
        <v>97032</v>
      </c>
      <c r="N437" s="15">
        <f t="shared" si="533"/>
        <v>0</v>
      </c>
      <c r="O437" s="15">
        <f t="shared" si="533"/>
        <v>0</v>
      </c>
      <c r="P437" s="15">
        <f t="shared" si="533"/>
        <v>0</v>
      </c>
      <c r="Q437" s="15">
        <f t="shared" si="533"/>
        <v>0</v>
      </c>
      <c r="R437" s="15">
        <f t="shared" si="533"/>
        <v>0</v>
      </c>
      <c r="S437" s="15">
        <f t="shared" si="533"/>
        <v>97032</v>
      </c>
      <c r="T437" s="15">
        <f t="shared" si="533"/>
        <v>0</v>
      </c>
      <c r="U437" s="15">
        <f t="shared" si="533"/>
        <v>0</v>
      </c>
      <c r="V437" s="15">
        <f t="shared" si="533"/>
        <v>0</v>
      </c>
      <c r="W437" s="15">
        <f t="shared" ref="U437:AJ442" si="534">W438</f>
        <v>0</v>
      </c>
      <c r="X437" s="15">
        <f t="shared" si="534"/>
        <v>0</v>
      </c>
      <c r="Y437" s="15">
        <f t="shared" si="534"/>
        <v>97032</v>
      </c>
      <c r="Z437" s="15">
        <f t="shared" si="534"/>
        <v>0</v>
      </c>
      <c r="AA437" s="15">
        <f t="shared" si="534"/>
        <v>0</v>
      </c>
      <c r="AB437" s="15">
        <f t="shared" si="534"/>
        <v>0</v>
      </c>
      <c r="AC437" s="15">
        <f t="shared" si="534"/>
        <v>0</v>
      </c>
      <c r="AD437" s="15">
        <f t="shared" si="534"/>
        <v>0</v>
      </c>
      <c r="AE437" s="15">
        <f t="shared" si="534"/>
        <v>97032</v>
      </c>
      <c r="AF437" s="15">
        <f t="shared" si="534"/>
        <v>0</v>
      </c>
      <c r="AG437" s="15">
        <f t="shared" si="534"/>
        <v>0</v>
      </c>
      <c r="AH437" s="15">
        <f t="shared" si="534"/>
        <v>0</v>
      </c>
      <c r="AI437" s="15">
        <f t="shared" si="534"/>
        <v>0</v>
      </c>
      <c r="AJ437" s="15">
        <f t="shared" si="534"/>
        <v>0</v>
      </c>
      <c r="AK437" s="15">
        <f t="shared" ref="AG437:AL442" si="535">AK438</f>
        <v>97032</v>
      </c>
      <c r="AL437" s="15">
        <f t="shared" si="535"/>
        <v>0</v>
      </c>
    </row>
    <row r="438" spans="1:38" ht="49.5" hidden="1">
      <c r="A438" s="28" t="s">
        <v>341</v>
      </c>
      <c r="B438" s="9">
        <v>909</v>
      </c>
      <c r="C438" s="26" t="s">
        <v>343</v>
      </c>
      <c r="D438" s="26" t="s">
        <v>75</v>
      </c>
      <c r="E438" s="26" t="s">
        <v>171</v>
      </c>
      <c r="F438" s="9"/>
      <c r="G438" s="9">
        <f t="shared" si="533"/>
        <v>97032</v>
      </c>
      <c r="H438" s="9">
        <f t="shared" si="533"/>
        <v>0</v>
      </c>
      <c r="I438" s="9">
        <f t="shared" si="533"/>
        <v>0</v>
      </c>
      <c r="J438" s="9">
        <f t="shared" si="533"/>
        <v>0</v>
      </c>
      <c r="K438" s="9">
        <f t="shared" si="533"/>
        <v>0</v>
      </c>
      <c r="L438" s="9">
        <f t="shared" si="533"/>
        <v>0</v>
      </c>
      <c r="M438" s="9">
        <f t="shared" si="533"/>
        <v>97032</v>
      </c>
      <c r="N438" s="9">
        <f t="shared" si="533"/>
        <v>0</v>
      </c>
      <c r="O438" s="9">
        <f t="shared" si="533"/>
        <v>0</v>
      </c>
      <c r="P438" s="9">
        <f t="shared" si="533"/>
        <v>0</v>
      </c>
      <c r="Q438" s="9">
        <f t="shared" si="533"/>
        <v>0</v>
      </c>
      <c r="R438" s="9">
        <f t="shared" si="533"/>
        <v>0</v>
      </c>
      <c r="S438" s="9">
        <f t="shared" si="533"/>
        <v>97032</v>
      </c>
      <c r="T438" s="9">
        <f t="shared" si="533"/>
        <v>0</v>
      </c>
      <c r="U438" s="9">
        <f t="shared" si="534"/>
        <v>0</v>
      </c>
      <c r="V438" s="9">
        <f t="shared" si="534"/>
        <v>0</v>
      </c>
      <c r="W438" s="9">
        <f t="shared" si="534"/>
        <v>0</v>
      </c>
      <c r="X438" s="9">
        <f t="shared" si="534"/>
        <v>0</v>
      </c>
      <c r="Y438" s="9">
        <f t="shared" si="534"/>
        <v>97032</v>
      </c>
      <c r="Z438" s="9">
        <f t="shared" si="534"/>
        <v>0</v>
      </c>
      <c r="AA438" s="9">
        <f t="shared" si="534"/>
        <v>0</v>
      </c>
      <c r="AB438" s="9">
        <f t="shared" si="534"/>
        <v>0</v>
      </c>
      <c r="AC438" s="9">
        <f t="shared" si="534"/>
        <v>0</v>
      </c>
      <c r="AD438" s="9">
        <f t="shared" si="534"/>
        <v>0</v>
      </c>
      <c r="AE438" s="9">
        <f t="shared" si="534"/>
        <v>97032</v>
      </c>
      <c r="AF438" s="9">
        <f t="shared" si="534"/>
        <v>0</v>
      </c>
      <c r="AG438" s="9">
        <f t="shared" si="535"/>
        <v>0</v>
      </c>
      <c r="AH438" s="9">
        <f t="shared" si="535"/>
        <v>0</v>
      </c>
      <c r="AI438" s="9">
        <f t="shared" si="535"/>
        <v>0</v>
      </c>
      <c r="AJ438" s="9">
        <f t="shared" si="535"/>
        <v>0</v>
      </c>
      <c r="AK438" s="9">
        <f t="shared" si="535"/>
        <v>97032</v>
      </c>
      <c r="AL438" s="9">
        <f t="shared" si="535"/>
        <v>0</v>
      </c>
    </row>
    <row r="439" spans="1:38" ht="49.5" hidden="1">
      <c r="A439" s="28" t="s">
        <v>342</v>
      </c>
      <c r="B439" s="9">
        <f t="shared" ref="B439:B455" si="536">B437</f>
        <v>909</v>
      </c>
      <c r="C439" s="26" t="s">
        <v>343</v>
      </c>
      <c r="D439" s="26" t="s">
        <v>75</v>
      </c>
      <c r="E439" s="26" t="s">
        <v>334</v>
      </c>
      <c r="F439" s="9"/>
      <c r="G439" s="9">
        <f t="shared" si="533"/>
        <v>97032</v>
      </c>
      <c r="H439" s="9">
        <f t="shared" si="533"/>
        <v>0</v>
      </c>
      <c r="I439" s="9">
        <f t="shared" si="533"/>
        <v>0</v>
      </c>
      <c r="J439" s="9">
        <f t="shared" si="533"/>
        <v>0</v>
      </c>
      <c r="K439" s="9">
        <f t="shared" si="533"/>
        <v>0</v>
      </c>
      <c r="L439" s="9">
        <f t="shared" si="533"/>
        <v>0</v>
      </c>
      <c r="M439" s="9">
        <f t="shared" si="533"/>
        <v>97032</v>
      </c>
      <c r="N439" s="9">
        <f t="shared" si="533"/>
        <v>0</v>
      </c>
      <c r="O439" s="9">
        <f t="shared" si="533"/>
        <v>0</v>
      </c>
      <c r="P439" s="9">
        <f t="shared" si="533"/>
        <v>0</v>
      </c>
      <c r="Q439" s="9">
        <f t="shared" si="533"/>
        <v>0</v>
      </c>
      <c r="R439" s="9">
        <f t="shared" si="533"/>
        <v>0</v>
      </c>
      <c r="S439" s="9">
        <f t="shared" si="533"/>
        <v>97032</v>
      </c>
      <c r="T439" s="9">
        <f t="shared" si="533"/>
        <v>0</v>
      </c>
      <c r="U439" s="9">
        <f t="shared" si="534"/>
        <v>0</v>
      </c>
      <c r="V439" s="9">
        <f t="shared" si="534"/>
        <v>0</v>
      </c>
      <c r="W439" s="9">
        <f t="shared" si="534"/>
        <v>0</v>
      </c>
      <c r="X439" s="9">
        <f t="shared" si="534"/>
        <v>0</v>
      </c>
      <c r="Y439" s="9">
        <f t="shared" si="534"/>
        <v>97032</v>
      </c>
      <c r="Z439" s="9">
        <f t="shared" si="534"/>
        <v>0</v>
      </c>
      <c r="AA439" s="9">
        <f t="shared" si="534"/>
        <v>0</v>
      </c>
      <c r="AB439" s="9">
        <f t="shared" si="534"/>
        <v>0</v>
      </c>
      <c r="AC439" s="9">
        <f t="shared" si="534"/>
        <v>0</v>
      </c>
      <c r="AD439" s="9">
        <f t="shared" si="534"/>
        <v>0</v>
      </c>
      <c r="AE439" s="9">
        <f t="shared" si="534"/>
        <v>97032</v>
      </c>
      <c r="AF439" s="9">
        <f t="shared" si="534"/>
        <v>0</v>
      </c>
      <c r="AG439" s="9">
        <f t="shared" si="535"/>
        <v>0</v>
      </c>
      <c r="AH439" s="9">
        <f t="shared" si="535"/>
        <v>0</v>
      </c>
      <c r="AI439" s="9">
        <f t="shared" si="535"/>
        <v>0</v>
      </c>
      <c r="AJ439" s="9">
        <f t="shared" si="535"/>
        <v>0</v>
      </c>
      <c r="AK439" s="9">
        <f t="shared" si="535"/>
        <v>97032</v>
      </c>
      <c r="AL439" s="9">
        <f t="shared" si="535"/>
        <v>0</v>
      </c>
    </row>
    <row r="440" spans="1:38" ht="20.100000000000001" hidden="1" customHeight="1">
      <c r="A440" s="28" t="s">
        <v>14</v>
      </c>
      <c r="B440" s="26">
        <f t="shared" si="536"/>
        <v>909</v>
      </c>
      <c r="C440" s="26" t="s">
        <v>343</v>
      </c>
      <c r="D440" s="26" t="s">
        <v>75</v>
      </c>
      <c r="E440" s="26" t="s">
        <v>335</v>
      </c>
      <c r="F440" s="26"/>
      <c r="G440" s="9">
        <f t="shared" si="533"/>
        <v>97032</v>
      </c>
      <c r="H440" s="9">
        <f t="shared" si="533"/>
        <v>0</v>
      </c>
      <c r="I440" s="9">
        <f t="shared" si="533"/>
        <v>0</v>
      </c>
      <c r="J440" s="9">
        <f t="shared" si="533"/>
        <v>0</v>
      </c>
      <c r="K440" s="9">
        <f t="shared" si="533"/>
        <v>0</v>
      </c>
      <c r="L440" s="9">
        <f t="shared" si="533"/>
        <v>0</v>
      </c>
      <c r="M440" s="9">
        <f t="shared" si="533"/>
        <v>97032</v>
      </c>
      <c r="N440" s="9">
        <f t="shared" si="533"/>
        <v>0</v>
      </c>
      <c r="O440" s="9">
        <f t="shared" si="533"/>
        <v>0</v>
      </c>
      <c r="P440" s="9">
        <f t="shared" si="533"/>
        <v>0</v>
      </c>
      <c r="Q440" s="9">
        <f t="shared" si="533"/>
        <v>0</v>
      </c>
      <c r="R440" s="9">
        <f t="shared" si="533"/>
        <v>0</v>
      </c>
      <c r="S440" s="9">
        <f t="shared" si="533"/>
        <v>97032</v>
      </c>
      <c r="T440" s="9">
        <f t="shared" si="533"/>
        <v>0</v>
      </c>
      <c r="U440" s="9">
        <f t="shared" si="534"/>
        <v>0</v>
      </c>
      <c r="V440" s="9">
        <f t="shared" si="534"/>
        <v>0</v>
      </c>
      <c r="W440" s="9">
        <f t="shared" si="534"/>
        <v>0</v>
      </c>
      <c r="X440" s="9">
        <f t="shared" si="534"/>
        <v>0</v>
      </c>
      <c r="Y440" s="9">
        <f t="shared" si="534"/>
        <v>97032</v>
      </c>
      <c r="Z440" s="9">
        <f t="shared" si="534"/>
        <v>0</v>
      </c>
      <c r="AA440" s="9">
        <f t="shared" si="534"/>
        <v>0</v>
      </c>
      <c r="AB440" s="9">
        <f t="shared" si="534"/>
        <v>0</v>
      </c>
      <c r="AC440" s="9">
        <f t="shared" si="534"/>
        <v>0</v>
      </c>
      <c r="AD440" s="9">
        <f t="shared" si="534"/>
        <v>0</v>
      </c>
      <c r="AE440" s="9">
        <f t="shared" si="534"/>
        <v>97032</v>
      </c>
      <c r="AF440" s="9">
        <f t="shared" si="534"/>
        <v>0</v>
      </c>
      <c r="AG440" s="9">
        <f t="shared" si="535"/>
        <v>0</v>
      </c>
      <c r="AH440" s="9">
        <f t="shared" si="535"/>
        <v>0</v>
      </c>
      <c r="AI440" s="9">
        <f t="shared" si="535"/>
        <v>0</v>
      </c>
      <c r="AJ440" s="9">
        <f t="shared" si="535"/>
        <v>0</v>
      </c>
      <c r="AK440" s="9">
        <f t="shared" si="535"/>
        <v>97032</v>
      </c>
      <c r="AL440" s="9">
        <f t="shared" si="535"/>
        <v>0</v>
      </c>
    </row>
    <row r="441" spans="1:38" ht="20.100000000000001" hidden="1" customHeight="1">
      <c r="A441" s="28" t="s">
        <v>163</v>
      </c>
      <c r="B441" s="26">
        <f t="shared" si="536"/>
        <v>909</v>
      </c>
      <c r="C441" s="26" t="s">
        <v>343</v>
      </c>
      <c r="D441" s="26" t="s">
        <v>75</v>
      </c>
      <c r="E441" s="26" t="s">
        <v>336</v>
      </c>
      <c r="F441" s="26"/>
      <c r="G441" s="9">
        <f t="shared" si="533"/>
        <v>97032</v>
      </c>
      <c r="H441" s="9">
        <f t="shared" si="533"/>
        <v>0</v>
      </c>
      <c r="I441" s="9">
        <f t="shared" si="533"/>
        <v>0</v>
      </c>
      <c r="J441" s="9">
        <f t="shared" si="533"/>
        <v>0</v>
      </c>
      <c r="K441" s="9">
        <f t="shared" si="533"/>
        <v>0</v>
      </c>
      <c r="L441" s="9">
        <f t="shared" si="533"/>
        <v>0</v>
      </c>
      <c r="M441" s="9">
        <f t="shared" si="533"/>
        <v>97032</v>
      </c>
      <c r="N441" s="9">
        <f t="shared" si="533"/>
        <v>0</v>
      </c>
      <c r="O441" s="9">
        <f t="shared" si="533"/>
        <v>0</v>
      </c>
      <c r="P441" s="9">
        <f t="shared" si="533"/>
        <v>0</v>
      </c>
      <c r="Q441" s="9">
        <f t="shared" si="533"/>
        <v>0</v>
      </c>
      <c r="R441" s="9">
        <f t="shared" si="533"/>
        <v>0</v>
      </c>
      <c r="S441" s="9">
        <f t="shared" si="533"/>
        <v>97032</v>
      </c>
      <c r="T441" s="9">
        <f t="shared" si="533"/>
        <v>0</v>
      </c>
      <c r="U441" s="9">
        <f t="shared" si="534"/>
        <v>0</v>
      </c>
      <c r="V441" s="9">
        <f t="shared" si="534"/>
        <v>0</v>
      </c>
      <c r="W441" s="9">
        <f t="shared" si="534"/>
        <v>0</v>
      </c>
      <c r="X441" s="9">
        <f t="shared" si="534"/>
        <v>0</v>
      </c>
      <c r="Y441" s="9">
        <f t="shared" si="534"/>
        <v>97032</v>
      </c>
      <c r="Z441" s="9">
        <f t="shared" si="534"/>
        <v>0</v>
      </c>
      <c r="AA441" s="9">
        <f t="shared" si="534"/>
        <v>0</v>
      </c>
      <c r="AB441" s="9">
        <f t="shared" si="534"/>
        <v>0</v>
      </c>
      <c r="AC441" s="9">
        <f t="shared" si="534"/>
        <v>0</v>
      </c>
      <c r="AD441" s="9">
        <f t="shared" si="534"/>
        <v>0</v>
      </c>
      <c r="AE441" s="9">
        <f t="shared" si="534"/>
        <v>97032</v>
      </c>
      <c r="AF441" s="9">
        <f t="shared" si="534"/>
        <v>0</v>
      </c>
      <c r="AG441" s="9">
        <f t="shared" si="535"/>
        <v>0</v>
      </c>
      <c r="AH441" s="9">
        <f t="shared" si="535"/>
        <v>0</v>
      </c>
      <c r="AI441" s="9">
        <f t="shared" si="535"/>
        <v>0</v>
      </c>
      <c r="AJ441" s="9">
        <f t="shared" si="535"/>
        <v>0</v>
      </c>
      <c r="AK441" s="9">
        <f t="shared" si="535"/>
        <v>97032</v>
      </c>
      <c r="AL441" s="9">
        <f t="shared" si="535"/>
        <v>0</v>
      </c>
    </row>
    <row r="442" spans="1:38" ht="33" hidden="1">
      <c r="A442" s="25" t="s">
        <v>242</v>
      </c>
      <c r="B442" s="9">
        <f t="shared" si="536"/>
        <v>909</v>
      </c>
      <c r="C442" s="26" t="s">
        <v>343</v>
      </c>
      <c r="D442" s="26" t="s">
        <v>75</v>
      </c>
      <c r="E442" s="26" t="s">
        <v>336</v>
      </c>
      <c r="F442" s="26" t="s">
        <v>30</v>
      </c>
      <c r="G442" s="9">
        <f t="shared" si="533"/>
        <v>97032</v>
      </c>
      <c r="H442" s="9">
        <f t="shared" si="533"/>
        <v>0</v>
      </c>
      <c r="I442" s="9">
        <f t="shared" si="533"/>
        <v>0</v>
      </c>
      <c r="J442" s="9">
        <f t="shared" si="533"/>
        <v>0</v>
      </c>
      <c r="K442" s="9">
        <f t="shared" si="533"/>
        <v>0</v>
      </c>
      <c r="L442" s="9">
        <f t="shared" si="533"/>
        <v>0</v>
      </c>
      <c r="M442" s="9">
        <f t="shared" si="533"/>
        <v>97032</v>
      </c>
      <c r="N442" s="9">
        <f t="shared" si="533"/>
        <v>0</v>
      </c>
      <c r="O442" s="9">
        <f t="shared" si="533"/>
        <v>0</v>
      </c>
      <c r="P442" s="9">
        <f t="shared" si="533"/>
        <v>0</v>
      </c>
      <c r="Q442" s="9">
        <f t="shared" si="533"/>
        <v>0</v>
      </c>
      <c r="R442" s="9">
        <f t="shared" si="533"/>
        <v>0</v>
      </c>
      <c r="S442" s="9">
        <f t="shared" si="533"/>
        <v>97032</v>
      </c>
      <c r="T442" s="9">
        <f t="shared" si="533"/>
        <v>0</v>
      </c>
      <c r="U442" s="9">
        <f t="shared" si="534"/>
        <v>0</v>
      </c>
      <c r="V442" s="9">
        <f t="shared" si="534"/>
        <v>0</v>
      </c>
      <c r="W442" s="9">
        <f t="shared" si="534"/>
        <v>0</v>
      </c>
      <c r="X442" s="9">
        <f t="shared" si="534"/>
        <v>0</v>
      </c>
      <c r="Y442" s="9">
        <f t="shared" si="534"/>
        <v>97032</v>
      </c>
      <c r="Z442" s="9">
        <f t="shared" si="534"/>
        <v>0</v>
      </c>
      <c r="AA442" s="9">
        <f t="shared" si="534"/>
        <v>0</v>
      </c>
      <c r="AB442" s="9">
        <f t="shared" si="534"/>
        <v>0</v>
      </c>
      <c r="AC442" s="9">
        <f t="shared" si="534"/>
        <v>0</v>
      </c>
      <c r="AD442" s="9">
        <f t="shared" si="534"/>
        <v>0</v>
      </c>
      <c r="AE442" s="9">
        <f t="shared" si="534"/>
        <v>97032</v>
      </c>
      <c r="AF442" s="9">
        <f t="shared" si="534"/>
        <v>0</v>
      </c>
      <c r="AG442" s="9">
        <f t="shared" si="535"/>
        <v>0</v>
      </c>
      <c r="AH442" s="9">
        <f t="shared" si="535"/>
        <v>0</v>
      </c>
      <c r="AI442" s="9">
        <f t="shared" si="535"/>
        <v>0</v>
      </c>
      <c r="AJ442" s="9">
        <f t="shared" si="535"/>
        <v>0</v>
      </c>
      <c r="AK442" s="9">
        <f t="shared" si="535"/>
        <v>97032</v>
      </c>
      <c r="AL442" s="9">
        <f t="shared" si="535"/>
        <v>0</v>
      </c>
    </row>
    <row r="443" spans="1:38" ht="33" hidden="1">
      <c r="A443" s="28" t="s">
        <v>36</v>
      </c>
      <c r="B443" s="9">
        <f t="shared" si="536"/>
        <v>909</v>
      </c>
      <c r="C443" s="26" t="s">
        <v>343</v>
      </c>
      <c r="D443" s="26" t="s">
        <v>75</v>
      </c>
      <c r="E443" s="26" t="s">
        <v>336</v>
      </c>
      <c r="F443" s="26" t="s">
        <v>37</v>
      </c>
      <c r="G443" s="9">
        <v>97032</v>
      </c>
      <c r="H443" s="10"/>
      <c r="I443" s="84"/>
      <c r="J443" s="84"/>
      <c r="K443" s="84"/>
      <c r="L443" s="84"/>
      <c r="M443" s="9">
        <f>G443+I443+J443+K443+L443</f>
        <v>97032</v>
      </c>
      <c r="N443" s="9">
        <f>H443+L443</f>
        <v>0</v>
      </c>
      <c r="O443" s="85"/>
      <c r="P443" s="85"/>
      <c r="Q443" s="85"/>
      <c r="R443" s="85"/>
      <c r="S443" s="9">
        <f>M443+O443+P443+Q443+R443</f>
        <v>97032</v>
      </c>
      <c r="T443" s="9">
        <f>N443+R443</f>
        <v>0</v>
      </c>
      <c r="U443" s="85"/>
      <c r="V443" s="85"/>
      <c r="W443" s="85"/>
      <c r="X443" s="85"/>
      <c r="Y443" s="9">
        <f>S443+U443+V443+W443+X443</f>
        <v>97032</v>
      </c>
      <c r="Z443" s="9">
        <f>T443+X443</f>
        <v>0</v>
      </c>
      <c r="AA443" s="85"/>
      <c r="AB443" s="85"/>
      <c r="AC443" s="85"/>
      <c r="AD443" s="85"/>
      <c r="AE443" s="9">
        <f>Y443+AA443+AB443+AC443+AD443</f>
        <v>97032</v>
      </c>
      <c r="AF443" s="9">
        <f>Z443+AD443</f>
        <v>0</v>
      </c>
      <c r="AG443" s="85"/>
      <c r="AH443" s="85"/>
      <c r="AI443" s="85"/>
      <c r="AJ443" s="85"/>
      <c r="AK443" s="9">
        <f>AE443+AG443+AH443+AI443+AJ443</f>
        <v>97032</v>
      </c>
      <c r="AL443" s="9">
        <f>AF443+AJ443</f>
        <v>0</v>
      </c>
    </row>
    <row r="444" spans="1:38" hidden="1">
      <c r="A444" s="28"/>
      <c r="B444" s="9"/>
      <c r="C444" s="26"/>
      <c r="D444" s="26"/>
      <c r="E444" s="26"/>
      <c r="F444" s="26"/>
      <c r="G444" s="9"/>
      <c r="H444" s="10"/>
      <c r="I444" s="84"/>
      <c r="J444" s="84"/>
      <c r="K444" s="84"/>
      <c r="L444" s="84"/>
      <c r="M444" s="84"/>
      <c r="N444" s="84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  <c r="AA444" s="85"/>
      <c r="AB444" s="85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</row>
    <row r="445" spans="1:38" ht="18.75" hidden="1">
      <c r="A445" s="40" t="s">
        <v>166</v>
      </c>
      <c r="B445" s="24">
        <v>909</v>
      </c>
      <c r="C445" s="24" t="s">
        <v>145</v>
      </c>
      <c r="D445" s="24" t="s">
        <v>79</v>
      </c>
      <c r="E445" s="24"/>
      <c r="F445" s="24"/>
      <c r="G445" s="13">
        <f t="shared" ref="G445" si="537">G447+G452</f>
        <v>846</v>
      </c>
      <c r="H445" s="13">
        <f t="shared" ref="H445:N445" si="538">H447+H452</f>
        <v>0</v>
      </c>
      <c r="I445" s="13">
        <f t="shared" si="538"/>
        <v>0</v>
      </c>
      <c r="J445" s="13">
        <f t="shared" si="538"/>
        <v>0</v>
      </c>
      <c r="K445" s="13">
        <f t="shared" si="538"/>
        <v>0</v>
      </c>
      <c r="L445" s="13">
        <f t="shared" si="538"/>
        <v>0</v>
      </c>
      <c r="M445" s="13">
        <f t="shared" si="538"/>
        <v>846</v>
      </c>
      <c r="N445" s="13">
        <f t="shared" si="538"/>
        <v>0</v>
      </c>
      <c r="O445" s="13">
        <f t="shared" ref="O445:T445" si="539">O447+O452</f>
        <v>0</v>
      </c>
      <c r="P445" s="13">
        <f t="shared" si="539"/>
        <v>0</v>
      </c>
      <c r="Q445" s="13">
        <f t="shared" si="539"/>
        <v>0</v>
      </c>
      <c r="R445" s="13">
        <f t="shared" si="539"/>
        <v>0</v>
      </c>
      <c r="S445" s="13">
        <f t="shared" si="539"/>
        <v>846</v>
      </c>
      <c r="T445" s="13">
        <f t="shared" si="539"/>
        <v>0</v>
      </c>
      <c r="U445" s="13">
        <f t="shared" ref="U445:Z445" si="540">U447+U452</f>
        <v>0</v>
      </c>
      <c r="V445" s="13">
        <f t="shared" si="540"/>
        <v>0</v>
      </c>
      <c r="W445" s="13">
        <f t="shared" si="540"/>
        <v>0</v>
      </c>
      <c r="X445" s="13">
        <f t="shared" si="540"/>
        <v>0</v>
      </c>
      <c r="Y445" s="13">
        <f t="shared" si="540"/>
        <v>846</v>
      </c>
      <c r="Z445" s="13">
        <f t="shared" si="540"/>
        <v>0</v>
      </c>
      <c r="AA445" s="13">
        <f t="shared" ref="AA445:AF445" si="541">AA447+AA452</f>
        <v>0</v>
      </c>
      <c r="AB445" s="13">
        <f t="shared" si="541"/>
        <v>0</v>
      </c>
      <c r="AC445" s="13">
        <f t="shared" si="541"/>
        <v>0</v>
      </c>
      <c r="AD445" s="13">
        <f t="shared" si="541"/>
        <v>0</v>
      </c>
      <c r="AE445" s="13">
        <f t="shared" si="541"/>
        <v>846</v>
      </c>
      <c r="AF445" s="13">
        <f t="shared" si="541"/>
        <v>0</v>
      </c>
      <c r="AG445" s="13">
        <f t="shared" ref="AG445:AL445" si="542">AG447+AG452</f>
        <v>0</v>
      </c>
      <c r="AH445" s="13">
        <f t="shared" si="542"/>
        <v>0</v>
      </c>
      <c r="AI445" s="13">
        <f t="shared" si="542"/>
        <v>0</v>
      </c>
      <c r="AJ445" s="13">
        <f t="shared" si="542"/>
        <v>0</v>
      </c>
      <c r="AK445" s="13">
        <f t="shared" si="542"/>
        <v>846</v>
      </c>
      <c r="AL445" s="13">
        <f t="shared" si="542"/>
        <v>0</v>
      </c>
    </row>
    <row r="446" spans="1:38" ht="50.25" hidden="1">
      <c r="A446" s="28" t="s">
        <v>341</v>
      </c>
      <c r="B446" s="9">
        <f>B442</f>
        <v>909</v>
      </c>
      <c r="C446" s="26" t="s">
        <v>145</v>
      </c>
      <c r="D446" s="26" t="s">
        <v>79</v>
      </c>
      <c r="E446" s="46" t="s">
        <v>171</v>
      </c>
      <c r="F446" s="24"/>
      <c r="G446" s="11">
        <f t="shared" ref="G446:V450" si="543">G447</f>
        <v>846</v>
      </c>
      <c r="H446" s="11">
        <f t="shared" si="543"/>
        <v>0</v>
      </c>
      <c r="I446" s="11">
        <f t="shared" si="543"/>
        <v>0</v>
      </c>
      <c r="J446" s="11">
        <f t="shared" si="543"/>
        <v>0</v>
      </c>
      <c r="K446" s="11">
        <f t="shared" si="543"/>
        <v>0</v>
      </c>
      <c r="L446" s="11">
        <f t="shared" si="543"/>
        <v>0</v>
      </c>
      <c r="M446" s="11">
        <f t="shared" si="543"/>
        <v>846</v>
      </c>
      <c r="N446" s="11">
        <f t="shared" si="543"/>
        <v>0</v>
      </c>
      <c r="O446" s="11">
        <f t="shared" si="543"/>
        <v>0</v>
      </c>
      <c r="P446" s="11">
        <f t="shared" si="543"/>
        <v>0</v>
      </c>
      <c r="Q446" s="11">
        <f t="shared" si="543"/>
        <v>0</v>
      </c>
      <c r="R446" s="11">
        <f t="shared" si="543"/>
        <v>0</v>
      </c>
      <c r="S446" s="11">
        <f t="shared" si="543"/>
        <v>846</v>
      </c>
      <c r="T446" s="11">
        <f t="shared" si="543"/>
        <v>0</v>
      </c>
      <c r="U446" s="11">
        <f t="shared" si="543"/>
        <v>0</v>
      </c>
      <c r="V446" s="11">
        <f t="shared" si="543"/>
        <v>0</v>
      </c>
      <c r="W446" s="11">
        <f t="shared" ref="U446:AJ450" si="544">W447</f>
        <v>0</v>
      </c>
      <c r="X446" s="11">
        <f t="shared" si="544"/>
        <v>0</v>
      </c>
      <c r="Y446" s="11">
        <f t="shared" si="544"/>
        <v>846</v>
      </c>
      <c r="Z446" s="11">
        <f t="shared" si="544"/>
        <v>0</v>
      </c>
      <c r="AA446" s="11">
        <f t="shared" si="544"/>
        <v>0</v>
      </c>
      <c r="AB446" s="11">
        <f t="shared" si="544"/>
        <v>0</v>
      </c>
      <c r="AC446" s="11">
        <f t="shared" si="544"/>
        <v>0</v>
      </c>
      <c r="AD446" s="11">
        <f t="shared" si="544"/>
        <v>0</v>
      </c>
      <c r="AE446" s="11">
        <f t="shared" si="544"/>
        <v>846</v>
      </c>
      <c r="AF446" s="11">
        <f t="shared" si="544"/>
        <v>0</v>
      </c>
      <c r="AG446" s="11">
        <f t="shared" si="544"/>
        <v>0</v>
      </c>
      <c r="AH446" s="11">
        <f t="shared" si="544"/>
        <v>0</v>
      </c>
      <c r="AI446" s="11">
        <f t="shared" si="544"/>
        <v>0</v>
      </c>
      <c r="AJ446" s="11">
        <f t="shared" si="544"/>
        <v>0</v>
      </c>
      <c r="AK446" s="11">
        <f t="shared" ref="AG446:AL450" si="545">AK447</f>
        <v>846</v>
      </c>
      <c r="AL446" s="11">
        <f t="shared" si="545"/>
        <v>0</v>
      </c>
    </row>
    <row r="447" spans="1:38" ht="33" hidden="1">
      <c r="A447" s="28" t="s">
        <v>569</v>
      </c>
      <c r="B447" s="9">
        <f>B443</f>
        <v>909</v>
      </c>
      <c r="C447" s="26" t="s">
        <v>145</v>
      </c>
      <c r="D447" s="26" t="s">
        <v>79</v>
      </c>
      <c r="E447" s="46" t="s">
        <v>452</v>
      </c>
      <c r="F447" s="26"/>
      <c r="G447" s="9">
        <f t="shared" si="543"/>
        <v>846</v>
      </c>
      <c r="H447" s="9">
        <f t="shared" si="543"/>
        <v>0</v>
      </c>
      <c r="I447" s="9">
        <f t="shared" si="543"/>
        <v>0</v>
      </c>
      <c r="J447" s="9">
        <f t="shared" si="543"/>
        <v>0</v>
      </c>
      <c r="K447" s="9">
        <f t="shared" si="543"/>
        <v>0</v>
      </c>
      <c r="L447" s="9">
        <f t="shared" si="543"/>
        <v>0</v>
      </c>
      <c r="M447" s="9">
        <f t="shared" si="543"/>
        <v>846</v>
      </c>
      <c r="N447" s="9">
        <f t="shared" si="543"/>
        <v>0</v>
      </c>
      <c r="O447" s="9">
        <f t="shared" si="543"/>
        <v>0</v>
      </c>
      <c r="P447" s="9">
        <f t="shared" si="543"/>
        <v>0</v>
      </c>
      <c r="Q447" s="9">
        <f t="shared" si="543"/>
        <v>0</v>
      </c>
      <c r="R447" s="9">
        <f t="shared" si="543"/>
        <v>0</v>
      </c>
      <c r="S447" s="9">
        <f t="shared" si="543"/>
        <v>846</v>
      </c>
      <c r="T447" s="9">
        <f t="shared" si="543"/>
        <v>0</v>
      </c>
      <c r="U447" s="9">
        <f t="shared" si="544"/>
        <v>0</v>
      </c>
      <c r="V447" s="9">
        <f t="shared" si="544"/>
        <v>0</v>
      </c>
      <c r="W447" s="9">
        <f t="shared" si="544"/>
        <v>0</v>
      </c>
      <c r="X447" s="9">
        <f t="shared" si="544"/>
        <v>0</v>
      </c>
      <c r="Y447" s="9">
        <f t="shared" si="544"/>
        <v>846</v>
      </c>
      <c r="Z447" s="9">
        <f t="shared" si="544"/>
        <v>0</v>
      </c>
      <c r="AA447" s="9">
        <f t="shared" si="544"/>
        <v>0</v>
      </c>
      <c r="AB447" s="9">
        <f t="shared" si="544"/>
        <v>0</v>
      </c>
      <c r="AC447" s="9">
        <f t="shared" si="544"/>
        <v>0</v>
      </c>
      <c r="AD447" s="9">
        <f t="shared" si="544"/>
        <v>0</v>
      </c>
      <c r="AE447" s="9">
        <f t="shared" si="544"/>
        <v>846</v>
      </c>
      <c r="AF447" s="9">
        <f t="shared" si="544"/>
        <v>0</v>
      </c>
      <c r="AG447" s="9">
        <f t="shared" si="545"/>
        <v>0</v>
      </c>
      <c r="AH447" s="9">
        <f t="shared" si="545"/>
        <v>0</v>
      </c>
      <c r="AI447" s="9">
        <f t="shared" si="545"/>
        <v>0</v>
      </c>
      <c r="AJ447" s="9">
        <f t="shared" si="545"/>
        <v>0</v>
      </c>
      <c r="AK447" s="9">
        <f t="shared" si="545"/>
        <v>846</v>
      </c>
      <c r="AL447" s="9">
        <f t="shared" si="545"/>
        <v>0</v>
      </c>
    </row>
    <row r="448" spans="1:38" ht="20.100000000000001" hidden="1" customHeight="1">
      <c r="A448" s="28" t="s">
        <v>14</v>
      </c>
      <c r="B448" s="26">
        <f>B445</f>
        <v>909</v>
      </c>
      <c r="C448" s="26" t="s">
        <v>145</v>
      </c>
      <c r="D448" s="26" t="s">
        <v>79</v>
      </c>
      <c r="E448" s="26" t="s">
        <v>453</v>
      </c>
      <c r="F448" s="26"/>
      <c r="G448" s="9">
        <f t="shared" si="543"/>
        <v>846</v>
      </c>
      <c r="H448" s="9">
        <f t="shared" si="543"/>
        <v>0</v>
      </c>
      <c r="I448" s="9">
        <f t="shared" si="543"/>
        <v>0</v>
      </c>
      <c r="J448" s="9">
        <f t="shared" si="543"/>
        <v>0</v>
      </c>
      <c r="K448" s="9">
        <f t="shared" si="543"/>
        <v>0</v>
      </c>
      <c r="L448" s="9">
        <f t="shared" si="543"/>
        <v>0</v>
      </c>
      <c r="M448" s="9">
        <f t="shared" si="543"/>
        <v>846</v>
      </c>
      <c r="N448" s="9">
        <f t="shared" si="543"/>
        <v>0</v>
      </c>
      <c r="O448" s="9">
        <f t="shared" si="543"/>
        <v>0</v>
      </c>
      <c r="P448" s="9">
        <f t="shared" si="543"/>
        <v>0</v>
      </c>
      <c r="Q448" s="9">
        <f t="shared" si="543"/>
        <v>0</v>
      </c>
      <c r="R448" s="9">
        <f t="shared" si="543"/>
        <v>0</v>
      </c>
      <c r="S448" s="9">
        <f t="shared" si="543"/>
        <v>846</v>
      </c>
      <c r="T448" s="9">
        <f t="shared" si="543"/>
        <v>0</v>
      </c>
      <c r="U448" s="9">
        <f t="shared" si="544"/>
        <v>0</v>
      </c>
      <c r="V448" s="9">
        <f t="shared" si="544"/>
        <v>0</v>
      </c>
      <c r="W448" s="9">
        <f t="shared" si="544"/>
        <v>0</v>
      </c>
      <c r="X448" s="9">
        <f t="shared" si="544"/>
        <v>0</v>
      </c>
      <c r="Y448" s="9">
        <f t="shared" si="544"/>
        <v>846</v>
      </c>
      <c r="Z448" s="9">
        <f t="shared" si="544"/>
        <v>0</v>
      </c>
      <c r="AA448" s="9">
        <f t="shared" si="544"/>
        <v>0</v>
      </c>
      <c r="AB448" s="9">
        <f t="shared" si="544"/>
        <v>0</v>
      </c>
      <c r="AC448" s="9">
        <f t="shared" si="544"/>
        <v>0</v>
      </c>
      <c r="AD448" s="9">
        <f t="shared" si="544"/>
        <v>0</v>
      </c>
      <c r="AE448" s="9">
        <f t="shared" si="544"/>
        <v>846</v>
      </c>
      <c r="AF448" s="9">
        <f t="shared" si="544"/>
        <v>0</v>
      </c>
      <c r="AG448" s="9">
        <f t="shared" si="545"/>
        <v>0</v>
      </c>
      <c r="AH448" s="9">
        <f t="shared" si="545"/>
        <v>0</v>
      </c>
      <c r="AI448" s="9">
        <f t="shared" si="545"/>
        <v>0</v>
      </c>
      <c r="AJ448" s="9">
        <f t="shared" si="545"/>
        <v>0</v>
      </c>
      <c r="AK448" s="9">
        <f t="shared" si="545"/>
        <v>846</v>
      </c>
      <c r="AL448" s="9">
        <f t="shared" si="545"/>
        <v>0</v>
      </c>
    </row>
    <row r="449" spans="1:38" ht="20.100000000000001" hidden="1" customHeight="1">
      <c r="A449" s="28" t="s">
        <v>326</v>
      </c>
      <c r="B449" s="26">
        <f t="shared" si="536"/>
        <v>909</v>
      </c>
      <c r="C449" s="26" t="s">
        <v>145</v>
      </c>
      <c r="D449" s="26" t="s">
        <v>79</v>
      </c>
      <c r="E449" s="26" t="s">
        <v>455</v>
      </c>
      <c r="F449" s="26"/>
      <c r="G449" s="9">
        <f t="shared" si="543"/>
        <v>846</v>
      </c>
      <c r="H449" s="9">
        <f t="shared" si="543"/>
        <v>0</v>
      </c>
      <c r="I449" s="9">
        <f t="shared" si="543"/>
        <v>0</v>
      </c>
      <c r="J449" s="9">
        <f t="shared" si="543"/>
        <v>0</v>
      </c>
      <c r="K449" s="9">
        <f t="shared" si="543"/>
        <v>0</v>
      </c>
      <c r="L449" s="9">
        <f t="shared" si="543"/>
        <v>0</v>
      </c>
      <c r="M449" s="9">
        <f t="shared" si="543"/>
        <v>846</v>
      </c>
      <c r="N449" s="9">
        <f t="shared" si="543"/>
        <v>0</v>
      </c>
      <c r="O449" s="9">
        <f t="shared" si="543"/>
        <v>0</v>
      </c>
      <c r="P449" s="9">
        <f t="shared" si="543"/>
        <v>0</v>
      </c>
      <c r="Q449" s="9">
        <f t="shared" si="543"/>
        <v>0</v>
      </c>
      <c r="R449" s="9">
        <f t="shared" si="543"/>
        <v>0</v>
      </c>
      <c r="S449" s="9">
        <f t="shared" si="543"/>
        <v>846</v>
      </c>
      <c r="T449" s="9">
        <f t="shared" si="543"/>
        <v>0</v>
      </c>
      <c r="U449" s="9">
        <f t="shared" si="544"/>
        <v>0</v>
      </c>
      <c r="V449" s="9">
        <f t="shared" si="544"/>
        <v>0</v>
      </c>
      <c r="W449" s="9">
        <f t="shared" si="544"/>
        <v>0</v>
      </c>
      <c r="X449" s="9">
        <f t="shared" si="544"/>
        <v>0</v>
      </c>
      <c r="Y449" s="9">
        <f t="shared" si="544"/>
        <v>846</v>
      </c>
      <c r="Z449" s="9">
        <f t="shared" si="544"/>
        <v>0</v>
      </c>
      <c r="AA449" s="9">
        <f t="shared" si="544"/>
        <v>0</v>
      </c>
      <c r="AB449" s="9">
        <f t="shared" si="544"/>
        <v>0</v>
      </c>
      <c r="AC449" s="9">
        <f t="shared" si="544"/>
        <v>0</v>
      </c>
      <c r="AD449" s="9">
        <f t="shared" si="544"/>
        <v>0</v>
      </c>
      <c r="AE449" s="9">
        <f t="shared" si="544"/>
        <v>846</v>
      </c>
      <c r="AF449" s="9">
        <f t="shared" si="544"/>
        <v>0</v>
      </c>
      <c r="AG449" s="9">
        <f t="shared" si="545"/>
        <v>0</v>
      </c>
      <c r="AH449" s="9">
        <f t="shared" si="545"/>
        <v>0</v>
      </c>
      <c r="AI449" s="9">
        <f t="shared" si="545"/>
        <v>0</v>
      </c>
      <c r="AJ449" s="9">
        <f t="shared" si="545"/>
        <v>0</v>
      </c>
      <c r="AK449" s="9">
        <f t="shared" si="545"/>
        <v>846</v>
      </c>
      <c r="AL449" s="9">
        <f t="shared" si="545"/>
        <v>0</v>
      </c>
    </row>
    <row r="450" spans="1:38" ht="33" hidden="1">
      <c r="A450" s="25" t="s">
        <v>242</v>
      </c>
      <c r="B450" s="9">
        <f t="shared" si="536"/>
        <v>909</v>
      </c>
      <c r="C450" s="26" t="s">
        <v>145</v>
      </c>
      <c r="D450" s="26" t="s">
        <v>79</v>
      </c>
      <c r="E450" s="46" t="s">
        <v>455</v>
      </c>
      <c r="F450" s="26" t="s">
        <v>30</v>
      </c>
      <c r="G450" s="9">
        <f t="shared" si="543"/>
        <v>846</v>
      </c>
      <c r="H450" s="9">
        <f t="shared" si="543"/>
        <v>0</v>
      </c>
      <c r="I450" s="9">
        <f t="shared" si="543"/>
        <v>0</v>
      </c>
      <c r="J450" s="9">
        <f t="shared" si="543"/>
        <v>0</v>
      </c>
      <c r="K450" s="9">
        <f t="shared" si="543"/>
        <v>0</v>
      </c>
      <c r="L450" s="9">
        <f t="shared" si="543"/>
        <v>0</v>
      </c>
      <c r="M450" s="9">
        <f t="shared" si="543"/>
        <v>846</v>
      </c>
      <c r="N450" s="9">
        <f t="shared" si="543"/>
        <v>0</v>
      </c>
      <c r="O450" s="9">
        <f t="shared" si="543"/>
        <v>0</v>
      </c>
      <c r="P450" s="9">
        <f t="shared" si="543"/>
        <v>0</v>
      </c>
      <c r="Q450" s="9">
        <f t="shared" si="543"/>
        <v>0</v>
      </c>
      <c r="R450" s="9">
        <f t="shared" si="543"/>
        <v>0</v>
      </c>
      <c r="S450" s="9">
        <f t="shared" si="543"/>
        <v>846</v>
      </c>
      <c r="T450" s="9">
        <f t="shared" si="543"/>
        <v>0</v>
      </c>
      <c r="U450" s="9">
        <f t="shared" si="544"/>
        <v>0</v>
      </c>
      <c r="V450" s="9">
        <f t="shared" si="544"/>
        <v>0</v>
      </c>
      <c r="W450" s="9">
        <f t="shared" si="544"/>
        <v>0</v>
      </c>
      <c r="X450" s="9">
        <f t="shared" si="544"/>
        <v>0</v>
      </c>
      <c r="Y450" s="9">
        <f t="shared" si="544"/>
        <v>846</v>
      </c>
      <c r="Z450" s="9">
        <f t="shared" si="544"/>
        <v>0</v>
      </c>
      <c r="AA450" s="9">
        <f t="shared" si="544"/>
        <v>0</v>
      </c>
      <c r="AB450" s="9">
        <f t="shared" si="544"/>
        <v>0</v>
      </c>
      <c r="AC450" s="9">
        <f t="shared" si="544"/>
        <v>0</v>
      </c>
      <c r="AD450" s="9">
        <f t="shared" si="544"/>
        <v>0</v>
      </c>
      <c r="AE450" s="9">
        <f t="shared" si="544"/>
        <v>846</v>
      </c>
      <c r="AF450" s="9">
        <f t="shared" si="544"/>
        <v>0</v>
      </c>
      <c r="AG450" s="9">
        <f t="shared" si="545"/>
        <v>0</v>
      </c>
      <c r="AH450" s="9">
        <f t="shared" si="545"/>
        <v>0</v>
      </c>
      <c r="AI450" s="9">
        <f t="shared" si="545"/>
        <v>0</v>
      </c>
      <c r="AJ450" s="9">
        <f t="shared" si="545"/>
        <v>0</v>
      </c>
      <c r="AK450" s="9">
        <f t="shared" si="545"/>
        <v>846</v>
      </c>
      <c r="AL450" s="9">
        <f t="shared" si="545"/>
        <v>0</v>
      </c>
    </row>
    <row r="451" spans="1:38" ht="33" hidden="1">
      <c r="A451" s="28" t="s">
        <v>36</v>
      </c>
      <c r="B451" s="9">
        <f t="shared" si="536"/>
        <v>909</v>
      </c>
      <c r="C451" s="26" t="s">
        <v>145</v>
      </c>
      <c r="D451" s="26" t="s">
        <v>79</v>
      </c>
      <c r="E451" s="46" t="s">
        <v>455</v>
      </c>
      <c r="F451" s="26" t="s">
        <v>37</v>
      </c>
      <c r="G451" s="9">
        <v>846</v>
      </c>
      <c r="H451" s="10"/>
      <c r="I451" s="84"/>
      <c r="J451" s="84"/>
      <c r="K451" s="84"/>
      <c r="L451" s="84"/>
      <c r="M451" s="9">
        <f>G451+I451+J451+K451+L451</f>
        <v>846</v>
      </c>
      <c r="N451" s="9">
        <f>H451+L451</f>
        <v>0</v>
      </c>
      <c r="O451" s="85"/>
      <c r="P451" s="85"/>
      <c r="Q451" s="85"/>
      <c r="R451" s="85"/>
      <c r="S451" s="9">
        <f>M451+O451+P451+Q451+R451</f>
        <v>846</v>
      </c>
      <c r="T451" s="9">
        <f>N451+R451</f>
        <v>0</v>
      </c>
      <c r="U451" s="85"/>
      <c r="V451" s="85"/>
      <c r="W451" s="85"/>
      <c r="X451" s="85"/>
      <c r="Y451" s="9">
        <f>S451+U451+V451+W451+X451</f>
        <v>846</v>
      </c>
      <c r="Z451" s="9">
        <f>T451+X451</f>
        <v>0</v>
      </c>
      <c r="AA451" s="85"/>
      <c r="AB451" s="85"/>
      <c r="AC451" s="85"/>
      <c r="AD451" s="85"/>
      <c r="AE451" s="9">
        <f>Y451+AA451+AB451+AC451+AD451</f>
        <v>846</v>
      </c>
      <c r="AF451" s="9">
        <f>Z451+AD451</f>
        <v>0</v>
      </c>
      <c r="AG451" s="85"/>
      <c r="AH451" s="85"/>
      <c r="AI451" s="85"/>
      <c r="AJ451" s="85"/>
      <c r="AK451" s="9">
        <f>AE451+AG451+AH451+AI451+AJ451</f>
        <v>846</v>
      </c>
      <c r="AL451" s="9">
        <f>AF451+AJ451</f>
        <v>0</v>
      </c>
    </row>
    <row r="452" spans="1:38" ht="34.5" hidden="1">
      <c r="A452" s="25" t="s">
        <v>601</v>
      </c>
      <c r="B452" s="9">
        <f t="shared" si="536"/>
        <v>909</v>
      </c>
      <c r="C452" s="26" t="s">
        <v>145</v>
      </c>
      <c r="D452" s="26" t="s">
        <v>79</v>
      </c>
      <c r="E452" s="26" t="s">
        <v>600</v>
      </c>
      <c r="F452" s="26"/>
      <c r="G452" s="9">
        <f t="shared" ref="G452:H454" si="546">G453</f>
        <v>0</v>
      </c>
      <c r="H452" s="9">
        <f t="shared" si="546"/>
        <v>0</v>
      </c>
      <c r="I452" s="84"/>
      <c r="J452" s="84"/>
      <c r="K452" s="84"/>
      <c r="L452" s="84"/>
      <c r="M452" s="84"/>
      <c r="N452" s="84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  <c r="AA452" s="85"/>
      <c r="AB452" s="85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</row>
    <row r="453" spans="1:38" ht="49.5" hidden="1">
      <c r="A453" s="25" t="s">
        <v>670</v>
      </c>
      <c r="B453" s="9">
        <f t="shared" si="536"/>
        <v>909</v>
      </c>
      <c r="C453" s="26" t="s">
        <v>145</v>
      </c>
      <c r="D453" s="26" t="s">
        <v>79</v>
      </c>
      <c r="E453" s="26" t="s">
        <v>669</v>
      </c>
      <c r="F453" s="26"/>
      <c r="G453" s="9">
        <f t="shared" si="546"/>
        <v>0</v>
      </c>
      <c r="H453" s="9">
        <f t="shared" si="546"/>
        <v>0</v>
      </c>
      <c r="I453" s="84"/>
      <c r="J453" s="84"/>
      <c r="K453" s="84"/>
      <c r="L453" s="84"/>
      <c r="M453" s="84"/>
      <c r="N453" s="84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  <c r="AA453" s="85"/>
      <c r="AB453" s="85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</row>
    <row r="454" spans="1:38" ht="33" hidden="1">
      <c r="A454" s="25" t="s">
        <v>242</v>
      </c>
      <c r="B454" s="9">
        <f t="shared" si="536"/>
        <v>909</v>
      </c>
      <c r="C454" s="26" t="s">
        <v>145</v>
      </c>
      <c r="D454" s="26" t="s">
        <v>79</v>
      </c>
      <c r="E454" s="26" t="s">
        <v>669</v>
      </c>
      <c r="F454" s="26" t="s">
        <v>30</v>
      </c>
      <c r="G454" s="9">
        <f t="shared" si="546"/>
        <v>0</v>
      </c>
      <c r="H454" s="9">
        <f t="shared" si="546"/>
        <v>0</v>
      </c>
      <c r="I454" s="84"/>
      <c r="J454" s="84"/>
      <c r="K454" s="84"/>
      <c r="L454" s="84"/>
      <c r="M454" s="84"/>
      <c r="N454" s="84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  <c r="AA454" s="85"/>
      <c r="AB454" s="85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</row>
    <row r="455" spans="1:38" ht="33" hidden="1">
      <c r="A455" s="25" t="s">
        <v>36</v>
      </c>
      <c r="B455" s="9">
        <f t="shared" si="536"/>
        <v>909</v>
      </c>
      <c r="C455" s="26" t="s">
        <v>145</v>
      </c>
      <c r="D455" s="26" t="s">
        <v>79</v>
      </c>
      <c r="E455" s="26" t="s">
        <v>669</v>
      </c>
      <c r="F455" s="26" t="s">
        <v>37</v>
      </c>
      <c r="G455" s="9"/>
      <c r="H455" s="9"/>
      <c r="I455" s="84"/>
      <c r="J455" s="84"/>
      <c r="K455" s="84"/>
      <c r="L455" s="84"/>
      <c r="M455" s="84"/>
      <c r="N455" s="84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  <c r="AA455" s="85"/>
      <c r="AB455" s="85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</row>
    <row r="456" spans="1:38" hidden="1">
      <c r="A456" s="28"/>
      <c r="B456" s="9"/>
      <c r="C456" s="26"/>
      <c r="D456" s="26"/>
      <c r="E456" s="46"/>
      <c r="F456" s="26"/>
      <c r="G456" s="9"/>
      <c r="H456" s="9"/>
      <c r="I456" s="84"/>
      <c r="J456" s="84"/>
      <c r="K456" s="84"/>
      <c r="L456" s="84"/>
      <c r="M456" s="84"/>
      <c r="N456" s="84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  <c r="AA456" s="85"/>
      <c r="AB456" s="85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</row>
    <row r="457" spans="1:38" ht="40.5" hidden="1">
      <c r="A457" s="39" t="s">
        <v>476</v>
      </c>
      <c r="B457" s="29">
        <v>910</v>
      </c>
      <c r="C457" s="21"/>
      <c r="D457" s="21"/>
      <c r="E457" s="21"/>
      <c r="F457" s="21"/>
      <c r="G457" s="12">
        <f t="shared" ref="G457" si="547">G459+G478</f>
        <v>49117</v>
      </c>
      <c r="H457" s="12">
        <f t="shared" ref="H457:N457" si="548">H459+H478</f>
        <v>0</v>
      </c>
      <c r="I457" s="12">
        <f t="shared" si="548"/>
        <v>0</v>
      </c>
      <c r="J457" s="12">
        <f t="shared" si="548"/>
        <v>0</v>
      </c>
      <c r="K457" s="12">
        <f t="shared" si="548"/>
        <v>0</v>
      </c>
      <c r="L457" s="12">
        <f t="shared" si="548"/>
        <v>0</v>
      </c>
      <c r="M457" s="12">
        <f t="shared" si="548"/>
        <v>49117</v>
      </c>
      <c r="N457" s="12">
        <f t="shared" si="548"/>
        <v>0</v>
      </c>
      <c r="O457" s="12">
        <f t="shared" ref="O457:T457" si="549">O459+O478</f>
        <v>0</v>
      </c>
      <c r="P457" s="12">
        <f t="shared" si="549"/>
        <v>0</v>
      </c>
      <c r="Q457" s="12">
        <f t="shared" si="549"/>
        <v>0</v>
      </c>
      <c r="R457" s="12">
        <f t="shared" si="549"/>
        <v>0</v>
      </c>
      <c r="S457" s="12">
        <f t="shared" si="549"/>
        <v>49117</v>
      </c>
      <c r="T457" s="12">
        <f t="shared" si="549"/>
        <v>0</v>
      </c>
      <c r="U457" s="12">
        <f t="shared" ref="U457:Z457" si="550">U459+U478</f>
        <v>0</v>
      </c>
      <c r="V457" s="12">
        <f t="shared" si="550"/>
        <v>0</v>
      </c>
      <c r="W457" s="12">
        <f t="shared" si="550"/>
        <v>0</v>
      </c>
      <c r="X457" s="12">
        <f t="shared" si="550"/>
        <v>0</v>
      </c>
      <c r="Y457" s="12">
        <f t="shared" si="550"/>
        <v>49117</v>
      </c>
      <c r="Z457" s="12">
        <f t="shared" si="550"/>
        <v>0</v>
      </c>
      <c r="AA457" s="12">
        <f t="shared" ref="AA457:AF457" si="551">AA459+AA478</f>
        <v>0</v>
      </c>
      <c r="AB457" s="12">
        <f t="shared" si="551"/>
        <v>0</v>
      </c>
      <c r="AC457" s="12">
        <f t="shared" si="551"/>
        <v>0</v>
      </c>
      <c r="AD457" s="12">
        <f t="shared" si="551"/>
        <v>0</v>
      </c>
      <c r="AE457" s="12">
        <f t="shared" si="551"/>
        <v>49117</v>
      </c>
      <c r="AF457" s="12">
        <f t="shared" si="551"/>
        <v>0</v>
      </c>
      <c r="AG457" s="12">
        <f t="shared" ref="AG457:AL457" si="552">AG459+AG478</f>
        <v>0</v>
      </c>
      <c r="AH457" s="12">
        <f t="shared" si="552"/>
        <v>0</v>
      </c>
      <c r="AI457" s="12">
        <f t="shared" si="552"/>
        <v>0</v>
      </c>
      <c r="AJ457" s="12">
        <f t="shared" si="552"/>
        <v>0</v>
      </c>
      <c r="AK457" s="12">
        <f t="shared" si="552"/>
        <v>49117</v>
      </c>
      <c r="AL457" s="12">
        <f t="shared" si="552"/>
        <v>0</v>
      </c>
    </row>
    <row r="458" spans="1:38" s="72" customFormat="1" hidden="1">
      <c r="A458" s="75"/>
      <c r="B458" s="74"/>
      <c r="C458" s="27"/>
      <c r="D458" s="27"/>
      <c r="E458" s="27"/>
      <c r="F458" s="27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  <c r="AA458" s="71"/>
      <c r="AB458" s="71"/>
      <c r="AC458" s="71"/>
      <c r="AD458" s="71"/>
      <c r="AE458" s="71"/>
      <c r="AF458" s="71"/>
      <c r="AG458" s="71"/>
      <c r="AH458" s="71"/>
      <c r="AI458" s="71"/>
      <c r="AJ458" s="71"/>
      <c r="AK458" s="71"/>
      <c r="AL458" s="71"/>
    </row>
    <row r="459" spans="1:38" ht="18.75" hidden="1">
      <c r="A459" s="40" t="s">
        <v>58</v>
      </c>
      <c r="B459" s="24">
        <f>B457</f>
        <v>910</v>
      </c>
      <c r="C459" s="24" t="s">
        <v>21</v>
      </c>
      <c r="D459" s="24" t="s">
        <v>59</v>
      </c>
      <c r="E459" s="24"/>
      <c r="F459" s="24"/>
      <c r="G459" s="13">
        <f t="shared" ref="G459" si="553">G460+G465+G470</f>
        <v>8420</v>
      </c>
      <c r="H459" s="13">
        <f t="shared" ref="H459:N459" si="554">H460+H465+H470</f>
        <v>0</v>
      </c>
      <c r="I459" s="13">
        <f t="shared" si="554"/>
        <v>0</v>
      </c>
      <c r="J459" s="13">
        <f t="shared" si="554"/>
        <v>0</v>
      </c>
      <c r="K459" s="13">
        <f t="shared" si="554"/>
        <v>0</v>
      </c>
      <c r="L459" s="13">
        <f t="shared" si="554"/>
        <v>0</v>
      </c>
      <c r="M459" s="13">
        <f t="shared" si="554"/>
        <v>8420</v>
      </c>
      <c r="N459" s="13">
        <f t="shared" si="554"/>
        <v>0</v>
      </c>
      <c r="O459" s="13">
        <f t="shared" ref="O459:T459" si="555">O460+O465+O470</f>
        <v>0</v>
      </c>
      <c r="P459" s="13">
        <f t="shared" si="555"/>
        <v>0</v>
      </c>
      <c r="Q459" s="13">
        <f t="shared" si="555"/>
        <v>0</v>
      </c>
      <c r="R459" s="13">
        <f t="shared" si="555"/>
        <v>0</v>
      </c>
      <c r="S459" s="13">
        <f t="shared" si="555"/>
        <v>8420</v>
      </c>
      <c r="T459" s="13">
        <f t="shared" si="555"/>
        <v>0</v>
      </c>
      <c r="U459" s="13">
        <f t="shared" ref="U459:Z459" si="556">U460+U465+U470</f>
        <v>0</v>
      </c>
      <c r="V459" s="13">
        <f t="shared" si="556"/>
        <v>0</v>
      </c>
      <c r="W459" s="13">
        <f t="shared" si="556"/>
        <v>0</v>
      </c>
      <c r="X459" s="13">
        <f t="shared" si="556"/>
        <v>0</v>
      </c>
      <c r="Y459" s="13">
        <f t="shared" si="556"/>
        <v>8420</v>
      </c>
      <c r="Z459" s="13">
        <f t="shared" si="556"/>
        <v>0</v>
      </c>
      <c r="AA459" s="13">
        <f t="shared" ref="AA459:AF459" si="557">AA460+AA465+AA470</f>
        <v>0</v>
      </c>
      <c r="AB459" s="13">
        <f t="shared" si="557"/>
        <v>0</v>
      </c>
      <c r="AC459" s="13">
        <f t="shared" si="557"/>
        <v>0</v>
      </c>
      <c r="AD459" s="13">
        <f t="shared" si="557"/>
        <v>0</v>
      </c>
      <c r="AE459" s="13">
        <f t="shared" si="557"/>
        <v>8420</v>
      </c>
      <c r="AF459" s="13">
        <f t="shared" si="557"/>
        <v>0</v>
      </c>
      <c r="AG459" s="13">
        <f t="shared" ref="AG459:AL459" si="558">AG460+AG465+AG470</f>
        <v>0</v>
      </c>
      <c r="AH459" s="13">
        <f t="shared" si="558"/>
        <v>0</v>
      </c>
      <c r="AI459" s="13">
        <f t="shared" si="558"/>
        <v>0</v>
      </c>
      <c r="AJ459" s="13">
        <f t="shared" si="558"/>
        <v>0</v>
      </c>
      <c r="AK459" s="13">
        <f t="shared" si="558"/>
        <v>8420</v>
      </c>
      <c r="AL459" s="13">
        <f t="shared" si="558"/>
        <v>0</v>
      </c>
    </row>
    <row r="460" spans="1:38" ht="49.5" hidden="1">
      <c r="A460" s="28" t="s">
        <v>565</v>
      </c>
      <c r="B460" s="26">
        <f>B478</f>
        <v>910</v>
      </c>
      <c r="C460" s="26" t="s">
        <v>21</v>
      </c>
      <c r="D460" s="26" t="s">
        <v>59</v>
      </c>
      <c r="E460" s="26" t="s">
        <v>69</v>
      </c>
      <c r="F460" s="26"/>
      <c r="G460" s="9">
        <f t="shared" ref="G460:V463" si="559">G461</f>
        <v>2073</v>
      </c>
      <c r="H460" s="9">
        <f t="shared" si="559"/>
        <v>0</v>
      </c>
      <c r="I460" s="9">
        <f t="shared" si="559"/>
        <v>0</v>
      </c>
      <c r="J460" s="9">
        <f t="shared" si="559"/>
        <v>0</v>
      </c>
      <c r="K460" s="9">
        <f t="shared" si="559"/>
        <v>0</v>
      </c>
      <c r="L460" s="9">
        <f t="shared" si="559"/>
        <v>0</v>
      </c>
      <c r="M460" s="9">
        <f t="shared" si="559"/>
        <v>2073</v>
      </c>
      <c r="N460" s="9">
        <f t="shared" si="559"/>
        <v>0</v>
      </c>
      <c r="O460" s="9">
        <f t="shared" si="559"/>
        <v>0</v>
      </c>
      <c r="P460" s="9">
        <f t="shared" si="559"/>
        <v>0</v>
      </c>
      <c r="Q460" s="9">
        <f t="shared" si="559"/>
        <v>0</v>
      </c>
      <c r="R460" s="9">
        <f t="shared" si="559"/>
        <v>0</v>
      </c>
      <c r="S460" s="9">
        <f t="shared" si="559"/>
        <v>2073</v>
      </c>
      <c r="T460" s="9">
        <f t="shared" si="559"/>
        <v>0</v>
      </c>
      <c r="U460" s="9">
        <f t="shared" si="559"/>
        <v>0</v>
      </c>
      <c r="V460" s="9">
        <f t="shared" si="559"/>
        <v>0</v>
      </c>
      <c r="W460" s="9">
        <f t="shared" ref="U460:AJ463" si="560">W461</f>
        <v>0</v>
      </c>
      <c r="X460" s="9">
        <f t="shared" si="560"/>
        <v>0</v>
      </c>
      <c r="Y460" s="9">
        <f t="shared" si="560"/>
        <v>2073</v>
      </c>
      <c r="Z460" s="9">
        <f t="shared" si="560"/>
        <v>0</v>
      </c>
      <c r="AA460" s="9">
        <f t="shared" si="560"/>
        <v>0</v>
      </c>
      <c r="AB460" s="9">
        <f t="shared" si="560"/>
        <v>0</v>
      </c>
      <c r="AC460" s="9">
        <f t="shared" si="560"/>
        <v>0</v>
      </c>
      <c r="AD460" s="9">
        <f t="shared" si="560"/>
        <v>0</v>
      </c>
      <c r="AE460" s="9">
        <f t="shared" si="560"/>
        <v>2073</v>
      </c>
      <c r="AF460" s="9">
        <f t="shared" si="560"/>
        <v>0</v>
      </c>
      <c r="AG460" s="9">
        <f t="shared" si="560"/>
        <v>0</v>
      </c>
      <c r="AH460" s="9">
        <f t="shared" si="560"/>
        <v>0</v>
      </c>
      <c r="AI460" s="9">
        <f t="shared" si="560"/>
        <v>0</v>
      </c>
      <c r="AJ460" s="9">
        <f t="shared" si="560"/>
        <v>0</v>
      </c>
      <c r="AK460" s="9">
        <f t="shared" ref="AG460:AL463" si="561">AK461</f>
        <v>2073</v>
      </c>
      <c r="AL460" s="9">
        <f t="shared" si="561"/>
        <v>0</v>
      </c>
    </row>
    <row r="461" spans="1:38" ht="20.100000000000001" hidden="1" customHeight="1">
      <c r="A461" s="28" t="s">
        <v>14</v>
      </c>
      <c r="B461" s="26">
        <f>B479</f>
        <v>910</v>
      </c>
      <c r="C461" s="26" t="s">
        <v>21</v>
      </c>
      <c r="D461" s="26" t="s">
        <v>59</v>
      </c>
      <c r="E461" s="26" t="s">
        <v>70</v>
      </c>
      <c r="F461" s="26"/>
      <c r="G461" s="9">
        <f t="shared" si="559"/>
        <v>2073</v>
      </c>
      <c r="H461" s="9">
        <f t="shared" si="559"/>
        <v>0</v>
      </c>
      <c r="I461" s="9">
        <f t="shared" si="559"/>
        <v>0</v>
      </c>
      <c r="J461" s="9">
        <f t="shared" si="559"/>
        <v>0</v>
      </c>
      <c r="K461" s="9">
        <f t="shared" si="559"/>
        <v>0</v>
      </c>
      <c r="L461" s="9">
        <f t="shared" si="559"/>
        <v>0</v>
      </c>
      <c r="M461" s="9">
        <f t="shared" si="559"/>
        <v>2073</v>
      </c>
      <c r="N461" s="9">
        <f t="shared" si="559"/>
        <v>0</v>
      </c>
      <c r="O461" s="9">
        <f t="shared" si="559"/>
        <v>0</v>
      </c>
      <c r="P461" s="9">
        <f t="shared" si="559"/>
        <v>0</v>
      </c>
      <c r="Q461" s="9">
        <f t="shared" si="559"/>
        <v>0</v>
      </c>
      <c r="R461" s="9">
        <f t="shared" si="559"/>
        <v>0</v>
      </c>
      <c r="S461" s="9">
        <f t="shared" si="559"/>
        <v>2073</v>
      </c>
      <c r="T461" s="9">
        <f t="shared" si="559"/>
        <v>0</v>
      </c>
      <c r="U461" s="9">
        <f t="shared" si="560"/>
        <v>0</v>
      </c>
      <c r="V461" s="9">
        <f t="shared" si="560"/>
        <v>0</v>
      </c>
      <c r="W461" s="9">
        <f t="shared" si="560"/>
        <v>0</v>
      </c>
      <c r="X461" s="9">
        <f t="shared" si="560"/>
        <v>0</v>
      </c>
      <c r="Y461" s="9">
        <f t="shared" si="560"/>
        <v>2073</v>
      </c>
      <c r="Z461" s="9">
        <f t="shared" si="560"/>
        <v>0</v>
      </c>
      <c r="AA461" s="9">
        <f t="shared" si="560"/>
        <v>0</v>
      </c>
      <c r="AB461" s="9">
        <f t="shared" si="560"/>
        <v>0</v>
      </c>
      <c r="AC461" s="9">
        <f t="shared" si="560"/>
        <v>0</v>
      </c>
      <c r="AD461" s="9">
        <f t="shared" si="560"/>
        <v>0</v>
      </c>
      <c r="AE461" s="9">
        <f t="shared" si="560"/>
        <v>2073</v>
      </c>
      <c r="AF461" s="9">
        <f t="shared" si="560"/>
        <v>0</v>
      </c>
      <c r="AG461" s="9">
        <f t="shared" si="561"/>
        <v>0</v>
      </c>
      <c r="AH461" s="9">
        <f t="shared" si="561"/>
        <v>0</v>
      </c>
      <c r="AI461" s="9">
        <f t="shared" si="561"/>
        <v>0</v>
      </c>
      <c r="AJ461" s="9">
        <f t="shared" si="561"/>
        <v>0</v>
      </c>
      <c r="AK461" s="9">
        <f t="shared" si="561"/>
        <v>2073</v>
      </c>
      <c r="AL461" s="9">
        <f t="shared" si="561"/>
        <v>0</v>
      </c>
    </row>
    <row r="462" spans="1:38" ht="33" hidden="1">
      <c r="A462" s="47" t="s">
        <v>71</v>
      </c>
      <c r="B462" s="26">
        <f>B480</f>
        <v>910</v>
      </c>
      <c r="C462" s="26" t="s">
        <v>21</v>
      </c>
      <c r="D462" s="26" t="s">
        <v>59</v>
      </c>
      <c r="E462" s="26" t="s">
        <v>72</v>
      </c>
      <c r="F462" s="26"/>
      <c r="G462" s="9">
        <f t="shared" si="559"/>
        <v>2073</v>
      </c>
      <c r="H462" s="9">
        <f t="shared" si="559"/>
        <v>0</v>
      </c>
      <c r="I462" s="9">
        <f t="shared" si="559"/>
        <v>0</v>
      </c>
      <c r="J462" s="9">
        <f t="shared" si="559"/>
        <v>0</v>
      </c>
      <c r="K462" s="9">
        <f t="shared" si="559"/>
        <v>0</v>
      </c>
      <c r="L462" s="9">
        <f t="shared" si="559"/>
        <v>0</v>
      </c>
      <c r="M462" s="9">
        <f t="shared" si="559"/>
        <v>2073</v>
      </c>
      <c r="N462" s="9">
        <f t="shared" si="559"/>
        <v>0</v>
      </c>
      <c r="O462" s="9">
        <f t="shared" si="559"/>
        <v>0</v>
      </c>
      <c r="P462" s="9">
        <f t="shared" si="559"/>
        <v>0</v>
      </c>
      <c r="Q462" s="9">
        <f t="shared" si="559"/>
        <v>0</v>
      </c>
      <c r="R462" s="9">
        <f t="shared" si="559"/>
        <v>0</v>
      </c>
      <c r="S462" s="9">
        <f t="shared" si="559"/>
        <v>2073</v>
      </c>
      <c r="T462" s="9">
        <f t="shared" si="559"/>
        <v>0</v>
      </c>
      <c r="U462" s="9">
        <f t="shared" si="560"/>
        <v>0</v>
      </c>
      <c r="V462" s="9">
        <f t="shared" si="560"/>
        <v>0</v>
      </c>
      <c r="W462" s="9">
        <f t="shared" si="560"/>
        <v>0</v>
      </c>
      <c r="X462" s="9">
        <f t="shared" si="560"/>
        <v>0</v>
      </c>
      <c r="Y462" s="9">
        <f t="shared" si="560"/>
        <v>2073</v>
      </c>
      <c r="Z462" s="9">
        <f t="shared" si="560"/>
        <v>0</v>
      </c>
      <c r="AA462" s="9">
        <f t="shared" si="560"/>
        <v>0</v>
      </c>
      <c r="AB462" s="9">
        <f t="shared" si="560"/>
        <v>0</v>
      </c>
      <c r="AC462" s="9">
        <f t="shared" si="560"/>
        <v>0</v>
      </c>
      <c r="AD462" s="9">
        <f t="shared" si="560"/>
        <v>0</v>
      </c>
      <c r="AE462" s="9">
        <f t="shared" si="560"/>
        <v>2073</v>
      </c>
      <c r="AF462" s="9">
        <f t="shared" si="560"/>
        <v>0</v>
      </c>
      <c r="AG462" s="9">
        <f t="shared" si="561"/>
        <v>0</v>
      </c>
      <c r="AH462" s="9">
        <f t="shared" si="561"/>
        <v>0</v>
      </c>
      <c r="AI462" s="9">
        <f t="shared" si="561"/>
        <v>0</v>
      </c>
      <c r="AJ462" s="9">
        <f t="shared" si="561"/>
        <v>0</v>
      </c>
      <c r="AK462" s="9">
        <f t="shared" si="561"/>
        <v>2073</v>
      </c>
      <c r="AL462" s="9">
        <f t="shared" si="561"/>
        <v>0</v>
      </c>
    </row>
    <row r="463" spans="1:38" ht="33" hidden="1">
      <c r="A463" s="25" t="s">
        <v>242</v>
      </c>
      <c r="B463" s="26">
        <f>B481</f>
        <v>910</v>
      </c>
      <c r="C463" s="26" t="s">
        <v>21</v>
      </c>
      <c r="D463" s="26" t="s">
        <v>59</v>
      </c>
      <c r="E463" s="26" t="s">
        <v>72</v>
      </c>
      <c r="F463" s="26" t="s">
        <v>30</v>
      </c>
      <c r="G463" s="9">
        <f t="shared" si="559"/>
        <v>2073</v>
      </c>
      <c r="H463" s="9">
        <f t="shared" si="559"/>
        <v>0</v>
      </c>
      <c r="I463" s="9">
        <f t="shared" si="559"/>
        <v>0</v>
      </c>
      <c r="J463" s="9">
        <f t="shared" si="559"/>
        <v>0</v>
      </c>
      <c r="K463" s="9">
        <f t="shared" si="559"/>
        <v>0</v>
      </c>
      <c r="L463" s="9">
        <f t="shared" si="559"/>
        <v>0</v>
      </c>
      <c r="M463" s="9">
        <f t="shared" si="559"/>
        <v>2073</v>
      </c>
      <c r="N463" s="9">
        <f t="shared" si="559"/>
        <v>0</v>
      </c>
      <c r="O463" s="9">
        <f t="shared" si="559"/>
        <v>0</v>
      </c>
      <c r="P463" s="9">
        <f t="shared" si="559"/>
        <v>0</v>
      </c>
      <c r="Q463" s="9">
        <f t="shared" si="559"/>
        <v>0</v>
      </c>
      <c r="R463" s="9">
        <f t="shared" si="559"/>
        <v>0</v>
      </c>
      <c r="S463" s="9">
        <f t="shared" si="559"/>
        <v>2073</v>
      </c>
      <c r="T463" s="9">
        <f t="shared" si="559"/>
        <v>0</v>
      </c>
      <c r="U463" s="9">
        <f t="shared" si="560"/>
        <v>0</v>
      </c>
      <c r="V463" s="9">
        <f t="shared" si="560"/>
        <v>0</v>
      </c>
      <c r="W463" s="9">
        <f t="shared" si="560"/>
        <v>0</v>
      </c>
      <c r="X463" s="9">
        <f t="shared" si="560"/>
        <v>0</v>
      </c>
      <c r="Y463" s="9">
        <f t="shared" si="560"/>
        <v>2073</v>
      </c>
      <c r="Z463" s="9">
        <f t="shared" si="560"/>
        <v>0</v>
      </c>
      <c r="AA463" s="9">
        <f t="shared" si="560"/>
        <v>0</v>
      </c>
      <c r="AB463" s="9">
        <f t="shared" si="560"/>
        <v>0</v>
      </c>
      <c r="AC463" s="9">
        <f t="shared" si="560"/>
        <v>0</v>
      </c>
      <c r="AD463" s="9">
        <f t="shared" si="560"/>
        <v>0</v>
      </c>
      <c r="AE463" s="9">
        <f t="shared" si="560"/>
        <v>2073</v>
      </c>
      <c r="AF463" s="9">
        <f t="shared" si="560"/>
        <v>0</v>
      </c>
      <c r="AG463" s="9">
        <f t="shared" si="561"/>
        <v>0</v>
      </c>
      <c r="AH463" s="9">
        <f t="shared" si="561"/>
        <v>0</v>
      </c>
      <c r="AI463" s="9">
        <f t="shared" si="561"/>
        <v>0</v>
      </c>
      <c r="AJ463" s="9">
        <f t="shared" si="561"/>
        <v>0</v>
      </c>
      <c r="AK463" s="9">
        <f t="shared" si="561"/>
        <v>2073</v>
      </c>
      <c r="AL463" s="9">
        <f t="shared" si="561"/>
        <v>0</v>
      </c>
    </row>
    <row r="464" spans="1:38" ht="33" hidden="1">
      <c r="A464" s="28" t="s">
        <v>36</v>
      </c>
      <c r="B464" s="26">
        <f>B482</f>
        <v>910</v>
      </c>
      <c r="C464" s="26" t="s">
        <v>21</v>
      </c>
      <c r="D464" s="26" t="s">
        <v>59</v>
      </c>
      <c r="E464" s="26" t="s">
        <v>72</v>
      </c>
      <c r="F464" s="26" t="s">
        <v>37</v>
      </c>
      <c r="G464" s="9">
        <v>2073</v>
      </c>
      <c r="H464" s="10"/>
      <c r="I464" s="84"/>
      <c r="J464" s="84"/>
      <c r="K464" s="84"/>
      <c r="L464" s="84"/>
      <c r="M464" s="9">
        <f>G464+I464+J464+K464+L464</f>
        <v>2073</v>
      </c>
      <c r="N464" s="9">
        <f>H464+L464</f>
        <v>0</v>
      </c>
      <c r="O464" s="85"/>
      <c r="P464" s="85"/>
      <c r="Q464" s="85"/>
      <c r="R464" s="85"/>
      <c r="S464" s="9">
        <f>M464+O464+P464+Q464+R464</f>
        <v>2073</v>
      </c>
      <c r="T464" s="9">
        <f>N464+R464</f>
        <v>0</v>
      </c>
      <c r="U464" s="85"/>
      <c r="V464" s="85"/>
      <c r="W464" s="85"/>
      <c r="X464" s="85"/>
      <c r="Y464" s="9">
        <f>S464+U464+V464+W464+X464</f>
        <v>2073</v>
      </c>
      <c r="Z464" s="9">
        <f>T464+X464</f>
        <v>0</v>
      </c>
      <c r="AA464" s="85"/>
      <c r="AB464" s="85"/>
      <c r="AC464" s="85"/>
      <c r="AD464" s="85"/>
      <c r="AE464" s="9">
        <f>Y464+AA464+AB464+AC464+AD464</f>
        <v>2073</v>
      </c>
      <c r="AF464" s="9">
        <f>Z464+AD464</f>
        <v>0</v>
      </c>
      <c r="AG464" s="85"/>
      <c r="AH464" s="85"/>
      <c r="AI464" s="85"/>
      <c r="AJ464" s="85"/>
      <c r="AK464" s="9">
        <f>AE464+AG464+AH464+AI464+AJ464</f>
        <v>2073</v>
      </c>
      <c r="AL464" s="9">
        <f>AF464+AJ464</f>
        <v>0</v>
      </c>
    </row>
    <row r="465" spans="1:38" ht="49.5" hidden="1">
      <c r="A465" s="28" t="s">
        <v>426</v>
      </c>
      <c r="B465" s="26">
        <f>B464</f>
        <v>910</v>
      </c>
      <c r="C465" s="26" t="s">
        <v>21</v>
      </c>
      <c r="D465" s="26" t="s">
        <v>59</v>
      </c>
      <c r="E465" s="26" t="s">
        <v>73</v>
      </c>
      <c r="F465" s="26"/>
      <c r="G465" s="9">
        <f t="shared" ref="G465:V468" si="562">G466</f>
        <v>1151</v>
      </c>
      <c r="H465" s="9">
        <f t="shared" si="562"/>
        <v>0</v>
      </c>
      <c r="I465" s="9">
        <f t="shared" si="562"/>
        <v>0</v>
      </c>
      <c r="J465" s="9">
        <f t="shared" si="562"/>
        <v>0</v>
      </c>
      <c r="K465" s="9">
        <f t="shared" si="562"/>
        <v>0</v>
      </c>
      <c r="L465" s="9">
        <f t="shared" si="562"/>
        <v>0</v>
      </c>
      <c r="M465" s="9">
        <f t="shared" si="562"/>
        <v>1151</v>
      </c>
      <c r="N465" s="9">
        <f t="shared" si="562"/>
        <v>0</v>
      </c>
      <c r="O465" s="9">
        <f t="shared" si="562"/>
        <v>0</v>
      </c>
      <c r="P465" s="9">
        <f t="shared" si="562"/>
        <v>0</v>
      </c>
      <c r="Q465" s="9">
        <f t="shared" si="562"/>
        <v>0</v>
      </c>
      <c r="R465" s="9">
        <f t="shared" si="562"/>
        <v>0</v>
      </c>
      <c r="S465" s="9">
        <f t="shared" si="562"/>
        <v>1151</v>
      </c>
      <c r="T465" s="9">
        <f t="shared" si="562"/>
        <v>0</v>
      </c>
      <c r="U465" s="9">
        <f t="shared" si="562"/>
        <v>0</v>
      </c>
      <c r="V465" s="9">
        <f t="shared" si="562"/>
        <v>0</v>
      </c>
      <c r="W465" s="9">
        <f t="shared" ref="U465:AJ468" si="563">W466</f>
        <v>0</v>
      </c>
      <c r="X465" s="9">
        <f t="shared" si="563"/>
        <v>0</v>
      </c>
      <c r="Y465" s="9">
        <f t="shared" si="563"/>
        <v>1151</v>
      </c>
      <c r="Z465" s="9">
        <f t="shared" si="563"/>
        <v>0</v>
      </c>
      <c r="AA465" s="9">
        <f t="shared" si="563"/>
        <v>0</v>
      </c>
      <c r="AB465" s="9">
        <f t="shared" si="563"/>
        <v>0</v>
      </c>
      <c r="AC465" s="9">
        <f t="shared" si="563"/>
        <v>0</v>
      </c>
      <c r="AD465" s="9">
        <f t="shared" si="563"/>
        <v>0</v>
      </c>
      <c r="AE465" s="9">
        <f t="shared" si="563"/>
        <v>1151</v>
      </c>
      <c r="AF465" s="9">
        <f t="shared" si="563"/>
        <v>0</v>
      </c>
      <c r="AG465" s="9">
        <f t="shared" si="563"/>
        <v>0</v>
      </c>
      <c r="AH465" s="9">
        <f t="shared" si="563"/>
        <v>0</v>
      </c>
      <c r="AI465" s="9">
        <f t="shared" si="563"/>
        <v>0</v>
      </c>
      <c r="AJ465" s="9">
        <f t="shared" si="563"/>
        <v>0</v>
      </c>
      <c r="AK465" s="9">
        <f t="shared" ref="AG465:AL468" si="564">AK466</f>
        <v>1151</v>
      </c>
      <c r="AL465" s="9">
        <f t="shared" si="564"/>
        <v>0</v>
      </c>
    </row>
    <row r="466" spans="1:38" ht="20.100000000000001" hidden="1" customHeight="1">
      <c r="A466" s="28" t="s">
        <v>14</v>
      </c>
      <c r="B466" s="26">
        <f>B465</f>
        <v>910</v>
      </c>
      <c r="C466" s="26" t="s">
        <v>21</v>
      </c>
      <c r="D466" s="26" t="s">
        <v>59</v>
      </c>
      <c r="E466" s="26" t="s">
        <v>542</v>
      </c>
      <c r="F466" s="26"/>
      <c r="G466" s="9">
        <f t="shared" si="562"/>
        <v>1151</v>
      </c>
      <c r="H466" s="9">
        <f t="shared" si="562"/>
        <v>0</v>
      </c>
      <c r="I466" s="9">
        <f t="shared" si="562"/>
        <v>0</v>
      </c>
      <c r="J466" s="9">
        <f t="shared" si="562"/>
        <v>0</v>
      </c>
      <c r="K466" s="9">
        <f t="shared" si="562"/>
        <v>0</v>
      </c>
      <c r="L466" s="9">
        <f t="shared" si="562"/>
        <v>0</v>
      </c>
      <c r="M466" s="9">
        <f t="shared" si="562"/>
        <v>1151</v>
      </c>
      <c r="N466" s="9">
        <f t="shared" si="562"/>
        <v>0</v>
      </c>
      <c r="O466" s="9">
        <f t="shared" si="562"/>
        <v>0</v>
      </c>
      <c r="P466" s="9">
        <f t="shared" si="562"/>
        <v>0</v>
      </c>
      <c r="Q466" s="9">
        <f t="shared" si="562"/>
        <v>0</v>
      </c>
      <c r="R466" s="9">
        <f t="shared" si="562"/>
        <v>0</v>
      </c>
      <c r="S466" s="9">
        <f t="shared" si="562"/>
        <v>1151</v>
      </c>
      <c r="T466" s="9">
        <f t="shared" si="562"/>
        <v>0</v>
      </c>
      <c r="U466" s="9">
        <f t="shared" si="563"/>
        <v>0</v>
      </c>
      <c r="V466" s="9">
        <f t="shared" si="563"/>
        <v>0</v>
      </c>
      <c r="W466" s="9">
        <f t="shared" si="563"/>
        <v>0</v>
      </c>
      <c r="X466" s="9">
        <f t="shared" si="563"/>
        <v>0</v>
      </c>
      <c r="Y466" s="9">
        <f t="shared" si="563"/>
        <v>1151</v>
      </c>
      <c r="Z466" s="9">
        <f t="shared" si="563"/>
        <v>0</v>
      </c>
      <c r="AA466" s="9">
        <f t="shared" si="563"/>
        <v>0</v>
      </c>
      <c r="AB466" s="9">
        <f t="shared" si="563"/>
        <v>0</v>
      </c>
      <c r="AC466" s="9">
        <f t="shared" si="563"/>
        <v>0</v>
      </c>
      <c r="AD466" s="9">
        <f t="shared" si="563"/>
        <v>0</v>
      </c>
      <c r="AE466" s="9">
        <f t="shared" si="563"/>
        <v>1151</v>
      </c>
      <c r="AF466" s="9">
        <f t="shared" si="563"/>
        <v>0</v>
      </c>
      <c r="AG466" s="9">
        <f t="shared" si="564"/>
        <v>0</v>
      </c>
      <c r="AH466" s="9">
        <f t="shared" si="564"/>
        <v>0</v>
      </c>
      <c r="AI466" s="9">
        <f t="shared" si="564"/>
        <v>0</v>
      </c>
      <c r="AJ466" s="9">
        <f t="shared" si="564"/>
        <v>0</v>
      </c>
      <c r="AK466" s="9">
        <f t="shared" si="564"/>
        <v>1151</v>
      </c>
      <c r="AL466" s="9">
        <f t="shared" si="564"/>
        <v>0</v>
      </c>
    </row>
    <row r="467" spans="1:38" ht="20.100000000000001" hidden="1" customHeight="1">
      <c r="A467" s="28" t="s">
        <v>60</v>
      </c>
      <c r="B467" s="26">
        <f>B466</f>
        <v>910</v>
      </c>
      <c r="C467" s="26" t="s">
        <v>21</v>
      </c>
      <c r="D467" s="26" t="s">
        <v>59</v>
      </c>
      <c r="E467" s="26" t="s">
        <v>543</v>
      </c>
      <c r="F467" s="26"/>
      <c r="G467" s="9">
        <f t="shared" si="562"/>
        <v>1151</v>
      </c>
      <c r="H467" s="9">
        <f t="shared" si="562"/>
        <v>0</v>
      </c>
      <c r="I467" s="9">
        <f t="shared" si="562"/>
        <v>0</v>
      </c>
      <c r="J467" s="9">
        <f t="shared" si="562"/>
        <v>0</v>
      </c>
      <c r="K467" s="9">
        <f t="shared" si="562"/>
        <v>0</v>
      </c>
      <c r="L467" s="9">
        <f t="shared" si="562"/>
        <v>0</v>
      </c>
      <c r="M467" s="9">
        <f t="shared" si="562"/>
        <v>1151</v>
      </c>
      <c r="N467" s="9">
        <f t="shared" si="562"/>
        <v>0</v>
      </c>
      <c r="O467" s="9">
        <f t="shared" si="562"/>
        <v>0</v>
      </c>
      <c r="P467" s="9">
        <f t="shared" si="562"/>
        <v>0</v>
      </c>
      <c r="Q467" s="9">
        <f t="shared" si="562"/>
        <v>0</v>
      </c>
      <c r="R467" s="9">
        <f t="shared" si="562"/>
        <v>0</v>
      </c>
      <c r="S467" s="9">
        <f t="shared" si="562"/>
        <v>1151</v>
      </c>
      <c r="T467" s="9">
        <f t="shared" si="562"/>
        <v>0</v>
      </c>
      <c r="U467" s="9">
        <f t="shared" si="563"/>
        <v>0</v>
      </c>
      <c r="V467" s="9">
        <f t="shared" si="563"/>
        <v>0</v>
      </c>
      <c r="W467" s="9">
        <f t="shared" si="563"/>
        <v>0</v>
      </c>
      <c r="X467" s="9">
        <f t="shared" si="563"/>
        <v>0</v>
      </c>
      <c r="Y467" s="9">
        <f t="shared" si="563"/>
        <v>1151</v>
      </c>
      <c r="Z467" s="9">
        <f t="shared" si="563"/>
        <v>0</v>
      </c>
      <c r="AA467" s="9">
        <f t="shared" si="563"/>
        <v>0</v>
      </c>
      <c r="AB467" s="9">
        <f t="shared" si="563"/>
        <v>0</v>
      </c>
      <c r="AC467" s="9">
        <f t="shared" si="563"/>
        <v>0</v>
      </c>
      <c r="AD467" s="9">
        <f t="shared" si="563"/>
        <v>0</v>
      </c>
      <c r="AE467" s="9">
        <f t="shared" si="563"/>
        <v>1151</v>
      </c>
      <c r="AF467" s="9">
        <f t="shared" si="563"/>
        <v>0</v>
      </c>
      <c r="AG467" s="9">
        <f t="shared" si="564"/>
        <v>0</v>
      </c>
      <c r="AH467" s="9">
        <f t="shared" si="564"/>
        <v>0</v>
      </c>
      <c r="AI467" s="9">
        <f t="shared" si="564"/>
        <v>0</v>
      </c>
      <c r="AJ467" s="9">
        <f t="shared" si="564"/>
        <v>0</v>
      </c>
      <c r="AK467" s="9">
        <f t="shared" si="564"/>
        <v>1151</v>
      </c>
      <c r="AL467" s="9">
        <f t="shared" si="564"/>
        <v>0</v>
      </c>
    </row>
    <row r="468" spans="1:38" ht="33" hidden="1">
      <c r="A468" s="25" t="s">
        <v>242</v>
      </c>
      <c r="B468" s="26">
        <f>B467</f>
        <v>910</v>
      </c>
      <c r="C468" s="26" t="s">
        <v>21</v>
      </c>
      <c r="D468" s="26" t="s">
        <v>59</v>
      </c>
      <c r="E468" s="26" t="s">
        <v>543</v>
      </c>
      <c r="F468" s="26" t="s">
        <v>30</v>
      </c>
      <c r="G468" s="9">
        <f t="shared" si="562"/>
        <v>1151</v>
      </c>
      <c r="H468" s="9">
        <f t="shared" si="562"/>
        <v>0</v>
      </c>
      <c r="I468" s="9">
        <f t="shared" si="562"/>
        <v>0</v>
      </c>
      <c r="J468" s="9">
        <f t="shared" si="562"/>
        <v>0</v>
      </c>
      <c r="K468" s="9">
        <f t="shared" si="562"/>
        <v>0</v>
      </c>
      <c r="L468" s="9">
        <f t="shared" si="562"/>
        <v>0</v>
      </c>
      <c r="M468" s="9">
        <f t="shared" si="562"/>
        <v>1151</v>
      </c>
      <c r="N468" s="9">
        <f t="shared" si="562"/>
        <v>0</v>
      </c>
      <c r="O468" s="9">
        <f t="shared" si="562"/>
        <v>0</v>
      </c>
      <c r="P468" s="9">
        <f t="shared" si="562"/>
        <v>0</v>
      </c>
      <c r="Q468" s="9">
        <f t="shared" si="562"/>
        <v>0</v>
      </c>
      <c r="R468" s="9">
        <f t="shared" si="562"/>
        <v>0</v>
      </c>
      <c r="S468" s="9">
        <f t="shared" si="562"/>
        <v>1151</v>
      </c>
      <c r="T468" s="9">
        <f t="shared" si="562"/>
        <v>0</v>
      </c>
      <c r="U468" s="9">
        <f t="shared" si="563"/>
        <v>0</v>
      </c>
      <c r="V468" s="9">
        <f t="shared" si="563"/>
        <v>0</v>
      </c>
      <c r="W468" s="9">
        <f t="shared" si="563"/>
        <v>0</v>
      </c>
      <c r="X468" s="9">
        <f t="shared" si="563"/>
        <v>0</v>
      </c>
      <c r="Y468" s="9">
        <f t="shared" si="563"/>
        <v>1151</v>
      </c>
      <c r="Z468" s="9">
        <f t="shared" si="563"/>
        <v>0</v>
      </c>
      <c r="AA468" s="9">
        <f t="shared" si="563"/>
        <v>0</v>
      </c>
      <c r="AB468" s="9">
        <f t="shared" si="563"/>
        <v>0</v>
      </c>
      <c r="AC468" s="9">
        <f t="shared" si="563"/>
        <v>0</v>
      </c>
      <c r="AD468" s="9">
        <f t="shared" si="563"/>
        <v>0</v>
      </c>
      <c r="AE468" s="9">
        <f t="shared" si="563"/>
        <v>1151</v>
      </c>
      <c r="AF468" s="9">
        <f t="shared" si="563"/>
        <v>0</v>
      </c>
      <c r="AG468" s="9">
        <f t="shared" si="564"/>
        <v>0</v>
      </c>
      <c r="AH468" s="9">
        <f t="shared" si="564"/>
        <v>0</v>
      </c>
      <c r="AI468" s="9">
        <f t="shared" si="564"/>
        <v>0</v>
      </c>
      <c r="AJ468" s="9">
        <f t="shared" si="564"/>
        <v>0</v>
      </c>
      <c r="AK468" s="9">
        <f t="shared" si="564"/>
        <v>1151</v>
      </c>
      <c r="AL468" s="9">
        <f t="shared" si="564"/>
        <v>0</v>
      </c>
    </row>
    <row r="469" spans="1:38" ht="33" hidden="1">
      <c r="A469" s="28" t="s">
        <v>36</v>
      </c>
      <c r="B469" s="26">
        <f>B468</f>
        <v>910</v>
      </c>
      <c r="C469" s="26" t="s">
        <v>21</v>
      </c>
      <c r="D469" s="26" t="s">
        <v>59</v>
      </c>
      <c r="E469" s="26" t="s">
        <v>543</v>
      </c>
      <c r="F469" s="26" t="s">
        <v>37</v>
      </c>
      <c r="G469" s="9">
        <v>1151</v>
      </c>
      <c r="H469" s="10"/>
      <c r="I469" s="84"/>
      <c r="J469" s="84"/>
      <c r="K469" s="84"/>
      <c r="L469" s="84"/>
      <c r="M469" s="9">
        <f>G469+I469+J469+K469+L469</f>
        <v>1151</v>
      </c>
      <c r="N469" s="9">
        <f>H469+L469</f>
        <v>0</v>
      </c>
      <c r="O469" s="85"/>
      <c r="P469" s="85"/>
      <c r="Q469" s="85"/>
      <c r="R469" s="85"/>
      <c r="S469" s="9">
        <f>M469+O469+P469+Q469+R469</f>
        <v>1151</v>
      </c>
      <c r="T469" s="9">
        <f>N469+R469</f>
        <v>0</v>
      </c>
      <c r="U469" s="85"/>
      <c r="V469" s="85"/>
      <c r="W469" s="85"/>
      <c r="X469" s="85"/>
      <c r="Y469" s="9">
        <f>S469+U469+V469+W469+X469</f>
        <v>1151</v>
      </c>
      <c r="Z469" s="9">
        <f>T469+X469</f>
        <v>0</v>
      </c>
      <c r="AA469" s="85"/>
      <c r="AB469" s="85"/>
      <c r="AC469" s="85"/>
      <c r="AD469" s="85"/>
      <c r="AE469" s="9">
        <f>Y469+AA469+AB469+AC469+AD469</f>
        <v>1151</v>
      </c>
      <c r="AF469" s="9">
        <f>Z469+AD469</f>
        <v>0</v>
      </c>
      <c r="AG469" s="85"/>
      <c r="AH469" s="85"/>
      <c r="AI469" s="85"/>
      <c r="AJ469" s="85"/>
      <c r="AK469" s="9">
        <f>AE469+AG469+AH469+AI469+AJ469</f>
        <v>1151</v>
      </c>
      <c r="AL469" s="9">
        <f>AF469+AJ469</f>
        <v>0</v>
      </c>
    </row>
    <row r="470" spans="1:38" ht="20.100000000000001" hidden="1" customHeight="1">
      <c r="A470" s="28" t="s">
        <v>61</v>
      </c>
      <c r="B470" s="26">
        <v>910</v>
      </c>
      <c r="C470" s="26" t="s">
        <v>21</v>
      </c>
      <c r="D470" s="26" t="s">
        <v>59</v>
      </c>
      <c r="E470" s="26" t="s">
        <v>62</v>
      </c>
      <c r="F470" s="26"/>
      <c r="G470" s="9">
        <f t="shared" ref="G470:V473" si="565">G471</f>
        <v>5196</v>
      </c>
      <c r="H470" s="9">
        <f t="shared" si="565"/>
        <v>0</v>
      </c>
      <c r="I470" s="9">
        <f t="shared" si="565"/>
        <v>0</v>
      </c>
      <c r="J470" s="9">
        <f t="shared" si="565"/>
        <v>0</v>
      </c>
      <c r="K470" s="9">
        <f t="shared" si="565"/>
        <v>0</v>
      </c>
      <c r="L470" s="9">
        <f t="shared" si="565"/>
        <v>0</v>
      </c>
      <c r="M470" s="9">
        <f t="shared" si="565"/>
        <v>5196</v>
      </c>
      <c r="N470" s="9">
        <f t="shared" si="565"/>
        <v>0</v>
      </c>
      <c r="O470" s="9">
        <f t="shared" si="565"/>
        <v>0</v>
      </c>
      <c r="P470" s="9">
        <f t="shared" si="565"/>
        <v>0</v>
      </c>
      <c r="Q470" s="9">
        <f t="shared" si="565"/>
        <v>0</v>
      </c>
      <c r="R470" s="9">
        <f t="shared" si="565"/>
        <v>0</v>
      </c>
      <c r="S470" s="9">
        <f t="shared" si="565"/>
        <v>5196</v>
      </c>
      <c r="T470" s="9">
        <f t="shared" si="565"/>
        <v>0</v>
      </c>
      <c r="U470" s="9">
        <f t="shared" si="565"/>
        <v>0</v>
      </c>
      <c r="V470" s="9">
        <f t="shared" si="565"/>
        <v>0</v>
      </c>
      <c r="W470" s="9">
        <f t="shared" ref="U470:AJ473" si="566">W471</f>
        <v>0</v>
      </c>
      <c r="X470" s="9">
        <f t="shared" si="566"/>
        <v>0</v>
      </c>
      <c r="Y470" s="9">
        <f t="shared" si="566"/>
        <v>5196</v>
      </c>
      <c r="Z470" s="9">
        <f t="shared" si="566"/>
        <v>0</v>
      </c>
      <c r="AA470" s="9">
        <f t="shared" si="566"/>
        <v>0</v>
      </c>
      <c r="AB470" s="9">
        <f t="shared" si="566"/>
        <v>0</v>
      </c>
      <c r="AC470" s="9">
        <f t="shared" si="566"/>
        <v>0</v>
      </c>
      <c r="AD470" s="9">
        <f t="shared" si="566"/>
        <v>0</v>
      </c>
      <c r="AE470" s="9">
        <f t="shared" si="566"/>
        <v>5196</v>
      </c>
      <c r="AF470" s="9">
        <f t="shared" si="566"/>
        <v>0</v>
      </c>
      <c r="AG470" s="9">
        <f t="shared" si="566"/>
        <v>0</v>
      </c>
      <c r="AH470" s="9">
        <f t="shared" si="566"/>
        <v>0</v>
      </c>
      <c r="AI470" s="9">
        <f t="shared" si="566"/>
        <v>0</v>
      </c>
      <c r="AJ470" s="9">
        <f t="shared" si="566"/>
        <v>0</v>
      </c>
      <c r="AK470" s="9">
        <f t="shared" ref="AG470:AL473" si="567">AK471</f>
        <v>5196</v>
      </c>
      <c r="AL470" s="9">
        <f t="shared" si="567"/>
        <v>0</v>
      </c>
    </row>
    <row r="471" spans="1:38" ht="20.100000000000001" hidden="1" customHeight="1">
      <c r="A471" s="28" t="s">
        <v>14</v>
      </c>
      <c r="B471" s="26">
        <f>B470</f>
        <v>910</v>
      </c>
      <c r="C471" s="26" t="s">
        <v>21</v>
      </c>
      <c r="D471" s="26" t="s">
        <v>59</v>
      </c>
      <c r="E471" s="26" t="s">
        <v>63</v>
      </c>
      <c r="F471" s="26"/>
      <c r="G471" s="9">
        <f t="shared" si="565"/>
        <v>5196</v>
      </c>
      <c r="H471" s="9">
        <f t="shared" si="565"/>
        <v>0</v>
      </c>
      <c r="I471" s="9">
        <f t="shared" si="565"/>
        <v>0</v>
      </c>
      <c r="J471" s="9">
        <f t="shared" si="565"/>
        <v>0</v>
      </c>
      <c r="K471" s="9">
        <f t="shared" si="565"/>
        <v>0</v>
      </c>
      <c r="L471" s="9">
        <f t="shared" si="565"/>
        <v>0</v>
      </c>
      <c r="M471" s="9">
        <f t="shared" si="565"/>
        <v>5196</v>
      </c>
      <c r="N471" s="9">
        <f t="shared" si="565"/>
        <v>0</v>
      </c>
      <c r="O471" s="9">
        <f t="shared" si="565"/>
        <v>0</v>
      </c>
      <c r="P471" s="9">
        <f t="shared" si="565"/>
        <v>0</v>
      </c>
      <c r="Q471" s="9">
        <f t="shared" si="565"/>
        <v>0</v>
      </c>
      <c r="R471" s="9">
        <f t="shared" si="565"/>
        <v>0</v>
      </c>
      <c r="S471" s="9">
        <f t="shared" si="565"/>
        <v>5196</v>
      </c>
      <c r="T471" s="9">
        <f t="shared" si="565"/>
        <v>0</v>
      </c>
      <c r="U471" s="9">
        <f t="shared" si="566"/>
        <v>0</v>
      </c>
      <c r="V471" s="9">
        <f t="shared" si="566"/>
        <v>0</v>
      </c>
      <c r="W471" s="9">
        <f t="shared" si="566"/>
        <v>0</v>
      </c>
      <c r="X471" s="9">
        <f t="shared" si="566"/>
        <v>0</v>
      </c>
      <c r="Y471" s="9">
        <f t="shared" si="566"/>
        <v>5196</v>
      </c>
      <c r="Z471" s="9">
        <f t="shared" si="566"/>
        <v>0</v>
      </c>
      <c r="AA471" s="9">
        <f t="shared" si="566"/>
        <v>0</v>
      </c>
      <c r="AB471" s="9">
        <f t="shared" si="566"/>
        <v>0</v>
      </c>
      <c r="AC471" s="9">
        <f t="shared" si="566"/>
        <v>0</v>
      </c>
      <c r="AD471" s="9">
        <f t="shared" si="566"/>
        <v>0</v>
      </c>
      <c r="AE471" s="9">
        <f t="shared" si="566"/>
        <v>5196</v>
      </c>
      <c r="AF471" s="9">
        <f t="shared" si="566"/>
        <v>0</v>
      </c>
      <c r="AG471" s="9">
        <f t="shared" si="567"/>
        <v>0</v>
      </c>
      <c r="AH471" s="9">
        <f t="shared" si="567"/>
        <v>0</v>
      </c>
      <c r="AI471" s="9">
        <f t="shared" si="567"/>
        <v>0</v>
      </c>
      <c r="AJ471" s="9">
        <f t="shared" si="567"/>
        <v>0</v>
      </c>
      <c r="AK471" s="9">
        <f t="shared" si="567"/>
        <v>5196</v>
      </c>
      <c r="AL471" s="9">
        <f t="shared" si="567"/>
        <v>0</v>
      </c>
    </row>
    <row r="472" spans="1:38" ht="20.100000000000001" hidden="1" customHeight="1">
      <c r="A472" s="28" t="s">
        <v>60</v>
      </c>
      <c r="B472" s="26">
        <f>B471</f>
        <v>910</v>
      </c>
      <c r="C472" s="26" t="s">
        <v>21</v>
      </c>
      <c r="D472" s="26" t="s">
        <v>59</v>
      </c>
      <c r="E472" s="26" t="s">
        <v>64</v>
      </c>
      <c r="F472" s="26"/>
      <c r="G472" s="9">
        <f>G473+G475</f>
        <v>5196</v>
      </c>
      <c r="H472" s="9">
        <f t="shared" ref="H472:N472" si="568">H473+H475</f>
        <v>0</v>
      </c>
      <c r="I472" s="9">
        <f t="shared" si="568"/>
        <v>0</v>
      </c>
      <c r="J472" s="9">
        <f t="shared" si="568"/>
        <v>0</v>
      </c>
      <c r="K472" s="9">
        <f t="shared" si="568"/>
        <v>0</v>
      </c>
      <c r="L472" s="9">
        <f t="shared" si="568"/>
        <v>0</v>
      </c>
      <c r="M472" s="9">
        <f t="shared" si="568"/>
        <v>5196</v>
      </c>
      <c r="N472" s="9">
        <f t="shared" si="568"/>
        <v>0</v>
      </c>
      <c r="O472" s="9">
        <f t="shared" ref="O472:T472" si="569">O473+O475</f>
        <v>0</v>
      </c>
      <c r="P472" s="9">
        <f t="shared" si="569"/>
        <v>0</v>
      </c>
      <c r="Q472" s="9">
        <f t="shared" si="569"/>
        <v>0</v>
      </c>
      <c r="R472" s="9">
        <f t="shared" si="569"/>
        <v>0</v>
      </c>
      <c r="S472" s="9">
        <f t="shared" si="569"/>
        <v>5196</v>
      </c>
      <c r="T472" s="9">
        <f t="shared" si="569"/>
        <v>0</v>
      </c>
      <c r="U472" s="9">
        <f t="shared" ref="U472:Z472" si="570">U473+U475</f>
        <v>0</v>
      </c>
      <c r="V472" s="9">
        <f t="shared" si="570"/>
        <v>0</v>
      </c>
      <c r="W472" s="9">
        <f t="shared" si="570"/>
        <v>0</v>
      </c>
      <c r="X472" s="9">
        <f t="shared" si="570"/>
        <v>0</v>
      </c>
      <c r="Y472" s="9">
        <f t="shared" si="570"/>
        <v>5196</v>
      </c>
      <c r="Z472" s="9">
        <f t="shared" si="570"/>
        <v>0</v>
      </c>
      <c r="AA472" s="9">
        <f t="shared" ref="AA472:AF472" si="571">AA473+AA475</f>
        <v>0</v>
      </c>
      <c r="AB472" s="9">
        <f t="shared" si="571"/>
        <v>0</v>
      </c>
      <c r="AC472" s="9">
        <f t="shared" si="571"/>
        <v>0</v>
      </c>
      <c r="AD472" s="9">
        <f t="shared" si="571"/>
        <v>0</v>
      </c>
      <c r="AE472" s="9">
        <f t="shared" si="571"/>
        <v>5196</v>
      </c>
      <c r="AF472" s="9">
        <f t="shared" si="571"/>
        <v>0</v>
      </c>
      <c r="AG472" s="9">
        <f t="shared" ref="AG472:AL472" si="572">AG473+AG475</f>
        <v>0</v>
      </c>
      <c r="AH472" s="9">
        <f t="shared" si="572"/>
        <v>0</v>
      </c>
      <c r="AI472" s="9">
        <f t="shared" si="572"/>
        <v>0</v>
      </c>
      <c r="AJ472" s="9">
        <f t="shared" si="572"/>
        <v>0</v>
      </c>
      <c r="AK472" s="9">
        <f t="shared" si="572"/>
        <v>5196</v>
      </c>
      <c r="AL472" s="9">
        <f t="shared" si="572"/>
        <v>0</v>
      </c>
    </row>
    <row r="473" spans="1:38" ht="33" hidden="1">
      <c r="A473" s="25" t="s">
        <v>242</v>
      </c>
      <c r="B473" s="9">
        <f>B472</f>
        <v>910</v>
      </c>
      <c r="C473" s="26" t="s">
        <v>21</v>
      </c>
      <c r="D473" s="26" t="s">
        <v>59</v>
      </c>
      <c r="E473" s="46" t="s">
        <v>64</v>
      </c>
      <c r="F473" s="26" t="s">
        <v>30</v>
      </c>
      <c r="G473" s="9">
        <f t="shared" si="565"/>
        <v>3596</v>
      </c>
      <c r="H473" s="9">
        <f t="shared" si="565"/>
        <v>0</v>
      </c>
      <c r="I473" s="9">
        <f t="shared" si="565"/>
        <v>0</v>
      </c>
      <c r="J473" s="9">
        <f t="shared" si="565"/>
        <v>0</v>
      </c>
      <c r="K473" s="9">
        <f t="shared" si="565"/>
        <v>0</v>
      </c>
      <c r="L473" s="9">
        <f t="shared" si="565"/>
        <v>0</v>
      </c>
      <c r="M473" s="9">
        <f t="shared" si="565"/>
        <v>3596</v>
      </c>
      <c r="N473" s="9">
        <f t="shared" si="565"/>
        <v>0</v>
      </c>
      <c r="O473" s="9">
        <f t="shared" si="565"/>
        <v>0</v>
      </c>
      <c r="P473" s="9">
        <f t="shared" si="565"/>
        <v>0</v>
      </c>
      <c r="Q473" s="9">
        <f t="shared" si="565"/>
        <v>0</v>
      </c>
      <c r="R473" s="9">
        <f t="shared" si="565"/>
        <v>0</v>
      </c>
      <c r="S473" s="9">
        <f t="shared" si="565"/>
        <v>3596</v>
      </c>
      <c r="T473" s="9">
        <f t="shared" si="565"/>
        <v>0</v>
      </c>
      <c r="U473" s="9">
        <f t="shared" si="566"/>
        <v>0</v>
      </c>
      <c r="V473" s="9">
        <f t="shared" si="566"/>
        <v>0</v>
      </c>
      <c r="W473" s="9">
        <f t="shared" si="566"/>
        <v>0</v>
      </c>
      <c r="X473" s="9">
        <f t="shared" si="566"/>
        <v>0</v>
      </c>
      <c r="Y473" s="9">
        <f t="shared" si="566"/>
        <v>3596</v>
      </c>
      <c r="Z473" s="9">
        <f t="shared" si="566"/>
        <v>0</v>
      </c>
      <c r="AA473" s="9">
        <f t="shared" si="566"/>
        <v>0</v>
      </c>
      <c r="AB473" s="9">
        <f t="shared" si="566"/>
        <v>0</v>
      </c>
      <c r="AC473" s="9">
        <f t="shared" si="566"/>
        <v>0</v>
      </c>
      <c r="AD473" s="9">
        <f t="shared" si="566"/>
        <v>0</v>
      </c>
      <c r="AE473" s="9">
        <f t="shared" si="566"/>
        <v>3596</v>
      </c>
      <c r="AF473" s="9">
        <f t="shared" si="566"/>
        <v>0</v>
      </c>
      <c r="AG473" s="9">
        <f t="shared" si="567"/>
        <v>0</v>
      </c>
      <c r="AH473" s="9">
        <f t="shared" si="567"/>
        <v>0</v>
      </c>
      <c r="AI473" s="9">
        <f t="shared" si="567"/>
        <v>0</v>
      </c>
      <c r="AJ473" s="9">
        <f t="shared" si="567"/>
        <v>0</v>
      </c>
      <c r="AK473" s="9">
        <f t="shared" si="567"/>
        <v>3596</v>
      </c>
      <c r="AL473" s="9">
        <f t="shared" si="567"/>
        <v>0</v>
      </c>
    </row>
    <row r="474" spans="1:38" ht="33" hidden="1">
      <c r="A474" s="28" t="s">
        <v>36</v>
      </c>
      <c r="B474" s="9">
        <f>B473</f>
        <v>910</v>
      </c>
      <c r="C474" s="26" t="s">
        <v>21</v>
      </c>
      <c r="D474" s="26" t="s">
        <v>59</v>
      </c>
      <c r="E474" s="46" t="s">
        <v>64</v>
      </c>
      <c r="F474" s="26" t="s">
        <v>37</v>
      </c>
      <c r="G474" s="9">
        <v>3596</v>
      </c>
      <c r="H474" s="10"/>
      <c r="I474" s="84"/>
      <c r="J474" s="84"/>
      <c r="K474" s="84"/>
      <c r="L474" s="84"/>
      <c r="M474" s="9">
        <f>G474+I474+J474+K474+L474</f>
        <v>3596</v>
      </c>
      <c r="N474" s="9">
        <f>H474+L474</f>
        <v>0</v>
      </c>
      <c r="O474" s="85"/>
      <c r="P474" s="85"/>
      <c r="Q474" s="85"/>
      <c r="R474" s="85"/>
      <c r="S474" s="9">
        <f>M474+O474+P474+Q474+R474</f>
        <v>3596</v>
      </c>
      <c r="T474" s="9">
        <f>N474+R474</f>
        <v>0</v>
      </c>
      <c r="U474" s="85"/>
      <c r="V474" s="85"/>
      <c r="W474" s="85"/>
      <c r="X474" s="85"/>
      <c r="Y474" s="9">
        <f>S474+U474+V474+W474+X474</f>
        <v>3596</v>
      </c>
      <c r="Z474" s="9">
        <f>T474+X474</f>
        <v>0</v>
      </c>
      <c r="AA474" s="85"/>
      <c r="AB474" s="85"/>
      <c r="AC474" s="85"/>
      <c r="AD474" s="85"/>
      <c r="AE474" s="9">
        <f>Y474+AA474+AB474+AC474+AD474</f>
        <v>3596</v>
      </c>
      <c r="AF474" s="9">
        <f>Z474+AD474</f>
        <v>0</v>
      </c>
      <c r="AG474" s="85"/>
      <c r="AH474" s="85"/>
      <c r="AI474" s="85"/>
      <c r="AJ474" s="85"/>
      <c r="AK474" s="9">
        <f>AE474+AG474+AH474+AI474+AJ474</f>
        <v>3596</v>
      </c>
      <c r="AL474" s="9">
        <f>AF474+AJ474</f>
        <v>0</v>
      </c>
    </row>
    <row r="475" spans="1:38" ht="33" hidden="1">
      <c r="A475" s="28" t="s">
        <v>11</v>
      </c>
      <c r="B475" s="9">
        <f t="shared" ref="B475:B476" si="573">B474</f>
        <v>910</v>
      </c>
      <c r="C475" s="26" t="s">
        <v>21</v>
      </c>
      <c r="D475" s="26" t="s">
        <v>59</v>
      </c>
      <c r="E475" s="46" t="s">
        <v>64</v>
      </c>
      <c r="F475" s="26" t="s">
        <v>12</v>
      </c>
      <c r="G475" s="9">
        <f>G476</f>
        <v>1600</v>
      </c>
      <c r="H475" s="9">
        <f t="shared" ref="H475:AL475" si="574">H476</f>
        <v>0</v>
      </c>
      <c r="I475" s="9">
        <f t="shared" si="574"/>
        <v>0</v>
      </c>
      <c r="J475" s="9">
        <f t="shared" si="574"/>
        <v>0</v>
      </c>
      <c r="K475" s="9">
        <f t="shared" si="574"/>
        <v>0</v>
      </c>
      <c r="L475" s="9">
        <f t="shared" si="574"/>
        <v>0</v>
      </c>
      <c r="M475" s="9">
        <f t="shared" si="574"/>
        <v>1600</v>
      </c>
      <c r="N475" s="9">
        <f t="shared" si="574"/>
        <v>0</v>
      </c>
      <c r="O475" s="9">
        <f t="shared" si="574"/>
        <v>0</v>
      </c>
      <c r="P475" s="9">
        <f t="shared" si="574"/>
        <v>0</v>
      </c>
      <c r="Q475" s="9">
        <f t="shared" si="574"/>
        <v>0</v>
      </c>
      <c r="R475" s="9">
        <f t="shared" si="574"/>
        <v>0</v>
      </c>
      <c r="S475" s="9">
        <f t="shared" si="574"/>
        <v>1600</v>
      </c>
      <c r="T475" s="9">
        <f t="shared" si="574"/>
        <v>0</v>
      </c>
      <c r="U475" s="9">
        <f t="shared" si="574"/>
        <v>0</v>
      </c>
      <c r="V475" s="9">
        <f t="shared" si="574"/>
        <v>0</v>
      </c>
      <c r="W475" s="9">
        <f t="shared" si="574"/>
        <v>0</v>
      </c>
      <c r="X475" s="9">
        <f t="shared" si="574"/>
        <v>0</v>
      </c>
      <c r="Y475" s="9">
        <f t="shared" si="574"/>
        <v>1600</v>
      </c>
      <c r="Z475" s="9">
        <f t="shared" si="574"/>
        <v>0</v>
      </c>
      <c r="AA475" s="9">
        <f t="shared" si="574"/>
        <v>0</v>
      </c>
      <c r="AB475" s="9">
        <f t="shared" si="574"/>
        <v>0</v>
      </c>
      <c r="AC475" s="9">
        <f t="shared" si="574"/>
        <v>0</v>
      </c>
      <c r="AD475" s="9">
        <f t="shared" si="574"/>
        <v>0</v>
      </c>
      <c r="AE475" s="9">
        <f t="shared" si="574"/>
        <v>1600</v>
      </c>
      <c r="AF475" s="9">
        <f t="shared" si="574"/>
        <v>0</v>
      </c>
      <c r="AG475" s="9">
        <f t="shared" si="574"/>
        <v>0</v>
      </c>
      <c r="AH475" s="9">
        <f t="shared" si="574"/>
        <v>0</v>
      </c>
      <c r="AI475" s="9">
        <f t="shared" si="574"/>
        <v>0</v>
      </c>
      <c r="AJ475" s="9">
        <f t="shared" si="574"/>
        <v>0</v>
      </c>
      <c r="AK475" s="9">
        <f t="shared" si="574"/>
        <v>1600</v>
      </c>
      <c r="AL475" s="9">
        <f t="shared" si="574"/>
        <v>0</v>
      </c>
    </row>
    <row r="476" spans="1:38" ht="24" hidden="1" customHeight="1">
      <c r="A476" s="28" t="s">
        <v>23</v>
      </c>
      <c r="B476" s="9">
        <f t="shared" si="573"/>
        <v>910</v>
      </c>
      <c r="C476" s="26" t="s">
        <v>21</v>
      </c>
      <c r="D476" s="26" t="s">
        <v>59</v>
      </c>
      <c r="E476" s="46" t="s">
        <v>64</v>
      </c>
      <c r="F476" s="26" t="s">
        <v>35</v>
      </c>
      <c r="G476" s="9">
        <v>1600</v>
      </c>
      <c r="H476" s="10"/>
      <c r="I476" s="84"/>
      <c r="J476" s="84"/>
      <c r="K476" s="84"/>
      <c r="L476" s="84"/>
      <c r="M476" s="9">
        <f>G476+I476+J476+K476+L476</f>
        <v>1600</v>
      </c>
      <c r="N476" s="9">
        <f>H476+L476</f>
        <v>0</v>
      </c>
      <c r="O476" s="85"/>
      <c r="P476" s="85"/>
      <c r="Q476" s="85"/>
      <c r="R476" s="85"/>
      <c r="S476" s="9">
        <f>M476+O476+P476+Q476+R476</f>
        <v>1600</v>
      </c>
      <c r="T476" s="9">
        <f>N476+R476</f>
        <v>0</v>
      </c>
      <c r="U476" s="85"/>
      <c r="V476" s="85"/>
      <c r="W476" s="85"/>
      <c r="X476" s="85"/>
      <c r="Y476" s="9">
        <f>S476+U476+V476+W476+X476</f>
        <v>1600</v>
      </c>
      <c r="Z476" s="9">
        <f>T476+X476</f>
        <v>0</v>
      </c>
      <c r="AA476" s="85"/>
      <c r="AB476" s="85"/>
      <c r="AC476" s="85"/>
      <c r="AD476" s="85"/>
      <c r="AE476" s="9">
        <f>Y476+AA476+AB476+AC476+AD476</f>
        <v>1600</v>
      </c>
      <c r="AF476" s="9">
        <f>Z476+AD476</f>
        <v>0</v>
      </c>
      <c r="AG476" s="85"/>
      <c r="AH476" s="85"/>
      <c r="AI476" s="85"/>
      <c r="AJ476" s="85"/>
      <c r="AK476" s="9">
        <f>AE476+AG476+AH476+AI476+AJ476</f>
        <v>1600</v>
      </c>
      <c r="AL476" s="9">
        <f>AF476+AJ476</f>
        <v>0</v>
      </c>
    </row>
    <row r="477" spans="1:38" hidden="1">
      <c r="A477" s="28"/>
      <c r="B477" s="9"/>
      <c r="C477" s="26"/>
      <c r="D477" s="26"/>
      <c r="E477" s="46"/>
      <c r="F477" s="26"/>
      <c r="G477" s="9"/>
      <c r="H477" s="10"/>
      <c r="I477" s="84"/>
      <c r="J477" s="84"/>
      <c r="K477" s="84"/>
      <c r="L477" s="84"/>
      <c r="M477" s="84"/>
      <c r="N477" s="84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  <c r="AA477" s="85"/>
      <c r="AB477" s="85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</row>
    <row r="478" spans="1:38" ht="27" hidden="1" customHeight="1">
      <c r="A478" s="40" t="s">
        <v>74</v>
      </c>
      <c r="B478" s="24">
        <v>910</v>
      </c>
      <c r="C478" s="24" t="s">
        <v>28</v>
      </c>
      <c r="D478" s="24" t="s">
        <v>75</v>
      </c>
      <c r="E478" s="24"/>
      <c r="F478" s="24"/>
      <c r="G478" s="13">
        <f t="shared" ref="G478:AL478" si="575">G479</f>
        <v>40697</v>
      </c>
      <c r="H478" s="13">
        <f t="shared" si="575"/>
        <v>0</v>
      </c>
      <c r="I478" s="13">
        <f t="shared" si="575"/>
        <v>0</v>
      </c>
      <c r="J478" s="13">
        <f t="shared" si="575"/>
        <v>0</v>
      </c>
      <c r="K478" s="13">
        <f t="shared" si="575"/>
        <v>0</v>
      </c>
      <c r="L478" s="13">
        <f t="shared" si="575"/>
        <v>0</v>
      </c>
      <c r="M478" s="13">
        <f t="shared" si="575"/>
        <v>40697</v>
      </c>
      <c r="N478" s="13">
        <f t="shared" si="575"/>
        <v>0</v>
      </c>
      <c r="O478" s="13">
        <f t="shared" si="575"/>
        <v>0</v>
      </c>
      <c r="P478" s="13">
        <f t="shared" si="575"/>
        <v>0</v>
      </c>
      <c r="Q478" s="13">
        <f t="shared" si="575"/>
        <v>0</v>
      </c>
      <c r="R478" s="13">
        <f t="shared" si="575"/>
        <v>0</v>
      </c>
      <c r="S478" s="13">
        <f t="shared" si="575"/>
        <v>40697</v>
      </c>
      <c r="T478" s="13">
        <f t="shared" si="575"/>
        <v>0</v>
      </c>
      <c r="U478" s="13">
        <f t="shared" si="575"/>
        <v>0</v>
      </c>
      <c r="V478" s="13">
        <f t="shared" si="575"/>
        <v>0</v>
      </c>
      <c r="W478" s="13">
        <f t="shared" si="575"/>
        <v>0</v>
      </c>
      <c r="X478" s="13">
        <f t="shared" si="575"/>
        <v>0</v>
      </c>
      <c r="Y478" s="13">
        <f t="shared" si="575"/>
        <v>40697</v>
      </c>
      <c r="Z478" s="13">
        <f t="shared" si="575"/>
        <v>0</v>
      </c>
      <c r="AA478" s="13">
        <f t="shared" si="575"/>
        <v>0</v>
      </c>
      <c r="AB478" s="13">
        <f t="shared" si="575"/>
        <v>0</v>
      </c>
      <c r="AC478" s="13">
        <f t="shared" si="575"/>
        <v>0</v>
      </c>
      <c r="AD478" s="13">
        <f t="shared" si="575"/>
        <v>0</v>
      </c>
      <c r="AE478" s="13">
        <f t="shared" si="575"/>
        <v>40697</v>
      </c>
      <c r="AF478" s="13">
        <f t="shared" si="575"/>
        <v>0</v>
      </c>
      <c r="AG478" s="13">
        <f t="shared" si="575"/>
        <v>0</v>
      </c>
      <c r="AH478" s="13">
        <f t="shared" si="575"/>
        <v>0</v>
      </c>
      <c r="AI478" s="13">
        <f t="shared" si="575"/>
        <v>0</v>
      </c>
      <c r="AJ478" s="13">
        <f t="shared" si="575"/>
        <v>0</v>
      </c>
      <c r="AK478" s="13">
        <f t="shared" si="575"/>
        <v>40697</v>
      </c>
      <c r="AL478" s="13">
        <f t="shared" si="575"/>
        <v>0</v>
      </c>
    </row>
    <row r="479" spans="1:38" ht="49.5" hidden="1">
      <c r="A479" s="28" t="s">
        <v>512</v>
      </c>
      <c r="B479" s="26">
        <v>910</v>
      </c>
      <c r="C479" s="26" t="s">
        <v>28</v>
      </c>
      <c r="D479" s="26" t="s">
        <v>75</v>
      </c>
      <c r="E479" s="26" t="s">
        <v>337</v>
      </c>
      <c r="F479" s="26"/>
      <c r="G479" s="9">
        <f>G480+G484+G501+G496</f>
        <v>40697</v>
      </c>
      <c r="H479" s="9">
        <f t="shared" ref="H479:N479" si="576">H480+H484+H501+H496</f>
        <v>0</v>
      </c>
      <c r="I479" s="9">
        <f t="shared" si="576"/>
        <v>0</v>
      </c>
      <c r="J479" s="9">
        <f t="shared" si="576"/>
        <v>0</v>
      </c>
      <c r="K479" s="9">
        <f t="shared" si="576"/>
        <v>0</v>
      </c>
      <c r="L479" s="9">
        <f t="shared" si="576"/>
        <v>0</v>
      </c>
      <c r="M479" s="9">
        <f t="shared" si="576"/>
        <v>40697</v>
      </c>
      <c r="N479" s="9">
        <f t="shared" si="576"/>
        <v>0</v>
      </c>
      <c r="O479" s="9">
        <f t="shared" ref="O479:T479" si="577">O480+O484+O501+O496</f>
        <v>0</v>
      </c>
      <c r="P479" s="9">
        <f t="shared" si="577"/>
        <v>0</v>
      </c>
      <c r="Q479" s="9">
        <f t="shared" si="577"/>
        <v>0</v>
      </c>
      <c r="R479" s="9">
        <f t="shared" si="577"/>
        <v>0</v>
      </c>
      <c r="S479" s="9">
        <f t="shared" si="577"/>
        <v>40697</v>
      </c>
      <c r="T479" s="9">
        <f t="shared" si="577"/>
        <v>0</v>
      </c>
      <c r="U479" s="9">
        <f t="shared" ref="U479:Z479" si="578">U480+U484+U501+U496</f>
        <v>0</v>
      </c>
      <c r="V479" s="9">
        <f t="shared" si="578"/>
        <v>0</v>
      </c>
      <c r="W479" s="9">
        <f t="shared" si="578"/>
        <v>0</v>
      </c>
      <c r="X479" s="9">
        <f t="shared" si="578"/>
        <v>0</v>
      </c>
      <c r="Y479" s="9">
        <f t="shared" si="578"/>
        <v>40697</v>
      </c>
      <c r="Z479" s="9">
        <f t="shared" si="578"/>
        <v>0</v>
      </c>
      <c r="AA479" s="9">
        <f>AA480+AA484+AA501+AA496+AA493</f>
        <v>0</v>
      </c>
      <c r="AB479" s="9">
        <f t="shared" ref="AB479:AF479" si="579">AB480+AB484+AB501+AB496+AB493</f>
        <v>0</v>
      </c>
      <c r="AC479" s="9">
        <f t="shared" si="579"/>
        <v>0</v>
      </c>
      <c r="AD479" s="9">
        <f t="shared" si="579"/>
        <v>0</v>
      </c>
      <c r="AE479" s="9">
        <f t="shared" si="579"/>
        <v>40697</v>
      </c>
      <c r="AF479" s="9">
        <f t="shared" si="579"/>
        <v>0</v>
      </c>
      <c r="AG479" s="9">
        <f>AG480+AG484+AG501+AG496+AG493</f>
        <v>0</v>
      </c>
      <c r="AH479" s="9">
        <f t="shared" ref="AH479:AL479" si="580">AH480+AH484+AH501+AH496+AH493</f>
        <v>0</v>
      </c>
      <c r="AI479" s="9">
        <f t="shared" si="580"/>
        <v>0</v>
      </c>
      <c r="AJ479" s="9">
        <f t="shared" si="580"/>
        <v>0</v>
      </c>
      <c r="AK479" s="9">
        <f t="shared" si="580"/>
        <v>40697</v>
      </c>
      <c r="AL479" s="9">
        <f t="shared" si="580"/>
        <v>0</v>
      </c>
    </row>
    <row r="480" spans="1:38" ht="33" hidden="1">
      <c r="A480" s="28" t="s">
        <v>76</v>
      </c>
      <c r="B480" s="26">
        <f>B479</f>
        <v>910</v>
      </c>
      <c r="C480" s="26" t="s">
        <v>28</v>
      </c>
      <c r="D480" s="26" t="s">
        <v>75</v>
      </c>
      <c r="E480" s="26" t="s">
        <v>338</v>
      </c>
      <c r="F480" s="26"/>
      <c r="G480" s="11">
        <f t="shared" ref="G480:V482" si="581">G481</f>
        <v>22739</v>
      </c>
      <c r="H480" s="11">
        <f t="shared" si="581"/>
        <v>0</v>
      </c>
      <c r="I480" s="11">
        <f t="shared" si="581"/>
        <v>0</v>
      </c>
      <c r="J480" s="11">
        <f t="shared" si="581"/>
        <v>0</v>
      </c>
      <c r="K480" s="11">
        <f t="shared" si="581"/>
        <v>0</v>
      </c>
      <c r="L480" s="11">
        <f t="shared" si="581"/>
        <v>0</v>
      </c>
      <c r="M480" s="11">
        <f t="shared" si="581"/>
        <v>22739</v>
      </c>
      <c r="N480" s="11">
        <f t="shared" si="581"/>
        <v>0</v>
      </c>
      <c r="O480" s="11">
        <f t="shared" si="581"/>
        <v>0</v>
      </c>
      <c r="P480" s="11">
        <f t="shared" si="581"/>
        <v>0</v>
      </c>
      <c r="Q480" s="11">
        <f t="shared" si="581"/>
        <v>0</v>
      </c>
      <c r="R480" s="11">
        <f t="shared" si="581"/>
        <v>0</v>
      </c>
      <c r="S480" s="11">
        <f t="shared" si="581"/>
        <v>22739</v>
      </c>
      <c r="T480" s="11">
        <f t="shared" si="581"/>
        <v>0</v>
      </c>
      <c r="U480" s="11">
        <f t="shared" si="581"/>
        <v>0</v>
      </c>
      <c r="V480" s="11">
        <f t="shared" si="581"/>
        <v>0</v>
      </c>
      <c r="W480" s="11">
        <f t="shared" ref="U480:AJ482" si="582">W481</f>
        <v>0</v>
      </c>
      <c r="X480" s="11">
        <f t="shared" si="582"/>
        <v>0</v>
      </c>
      <c r="Y480" s="11">
        <f t="shared" si="582"/>
        <v>22739</v>
      </c>
      <c r="Z480" s="11">
        <f t="shared" si="582"/>
        <v>0</v>
      </c>
      <c r="AA480" s="11">
        <f t="shared" si="582"/>
        <v>0</v>
      </c>
      <c r="AB480" s="11">
        <f t="shared" si="582"/>
        <v>0</v>
      </c>
      <c r="AC480" s="11">
        <f t="shared" si="582"/>
        <v>0</v>
      </c>
      <c r="AD480" s="11">
        <f t="shared" si="582"/>
        <v>0</v>
      </c>
      <c r="AE480" s="11">
        <f t="shared" si="582"/>
        <v>22739</v>
      </c>
      <c r="AF480" s="11">
        <f t="shared" si="582"/>
        <v>0</v>
      </c>
      <c r="AG480" s="11">
        <f t="shared" si="582"/>
        <v>0</v>
      </c>
      <c r="AH480" s="11">
        <f t="shared" si="582"/>
        <v>0</v>
      </c>
      <c r="AI480" s="11">
        <f t="shared" si="582"/>
        <v>0</v>
      </c>
      <c r="AJ480" s="11">
        <f t="shared" si="582"/>
        <v>0</v>
      </c>
      <c r="AK480" s="11">
        <f t="shared" ref="AG480:AL482" si="583">AK481</f>
        <v>22739</v>
      </c>
      <c r="AL480" s="11">
        <f t="shared" si="583"/>
        <v>0</v>
      </c>
    </row>
    <row r="481" spans="1:38" ht="33" hidden="1">
      <c r="A481" s="28" t="s">
        <v>339</v>
      </c>
      <c r="B481" s="26">
        <f>B480</f>
        <v>910</v>
      </c>
      <c r="C481" s="26" t="s">
        <v>28</v>
      </c>
      <c r="D481" s="26" t="s">
        <v>75</v>
      </c>
      <c r="E481" s="26" t="s">
        <v>340</v>
      </c>
      <c r="F481" s="26"/>
      <c r="G481" s="11">
        <f t="shared" si="581"/>
        <v>22739</v>
      </c>
      <c r="H481" s="11">
        <f t="shared" si="581"/>
        <v>0</v>
      </c>
      <c r="I481" s="11">
        <f t="shared" si="581"/>
        <v>0</v>
      </c>
      <c r="J481" s="11">
        <f t="shared" si="581"/>
        <v>0</v>
      </c>
      <c r="K481" s="11">
        <f t="shared" si="581"/>
        <v>0</v>
      </c>
      <c r="L481" s="11">
        <f t="shared" si="581"/>
        <v>0</v>
      </c>
      <c r="M481" s="11">
        <f t="shared" si="581"/>
        <v>22739</v>
      </c>
      <c r="N481" s="11">
        <f t="shared" si="581"/>
        <v>0</v>
      </c>
      <c r="O481" s="11">
        <f t="shared" si="581"/>
        <v>0</v>
      </c>
      <c r="P481" s="11">
        <f t="shared" si="581"/>
        <v>0</v>
      </c>
      <c r="Q481" s="11">
        <f t="shared" si="581"/>
        <v>0</v>
      </c>
      <c r="R481" s="11">
        <f t="shared" si="581"/>
        <v>0</v>
      </c>
      <c r="S481" s="11">
        <f t="shared" si="581"/>
        <v>22739</v>
      </c>
      <c r="T481" s="11">
        <f t="shared" si="581"/>
        <v>0</v>
      </c>
      <c r="U481" s="11">
        <f t="shared" si="582"/>
        <v>0</v>
      </c>
      <c r="V481" s="11">
        <f t="shared" si="582"/>
        <v>0</v>
      </c>
      <c r="W481" s="11">
        <f t="shared" si="582"/>
        <v>0</v>
      </c>
      <c r="X481" s="11">
        <f t="shared" si="582"/>
        <v>0</v>
      </c>
      <c r="Y481" s="11">
        <f t="shared" si="582"/>
        <v>22739</v>
      </c>
      <c r="Z481" s="11">
        <f t="shared" si="582"/>
        <v>0</v>
      </c>
      <c r="AA481" s="11">
        <f t="shared" si="582"/>
        <v>0</v>
      </c>
      <c r="AB481" s="11">
        <f t="shared" si="582"/>
        <v>0</v>
      </c>
      <c r="AC481" s="11">
        <f t="shared" si="582"/>
        <v>0</v>
      </c>
      <c r="AD481" s="11">
        <f t="shared" si="582"/>
        <v>0</v>
      </c>
      <c r="AE481" s="11">
        <f t="shared" si="582"/>
        <v>22739</v>
      </c>
      <c r="AF481" s="11">
        <f t="shared" si="582"/>
        <v>0</v>
      </c>
      <c r="AG481" s="11">
        <f t="shared" si="583"/>
        <v>0</v>
      </c>
      <c r="AH481" s="11">
        <f t="shared" si="583"/>
        <v>0</v>
      </c>
      <c r="AI481" s="11">
        <f t="shared" si="583"/>
        <v>0</v>
      </c>
      <c r="AJ481" s="11">
        <f t="shared" si="583"/>
        <v>0</v>
      </c>
      <c r="AK481" s="11">
        <f t="shared" si="583"/>
        <v>22739</v>
      </c>
      <c r="AL481" s="11">
        <f t="shared" si="583"/>
        <v>0</v>
      </c>
    </row>
    <row r="482" spans="1:38" ht="33" hidden="1">
      <c r="A482" s="28" t="s">
        <v>11</v>
      </c>
      <c r="B482" s="26">
        <f>B481</f>
        <v>910</v>
      </c>
      <c r="C482" s="26" t="s">
        <v>28</v>
      </c>
      <c r="D482" s="26" t="s">
        <v>75</v>
      </c>
      <c r="E482" s="26" t="s">
        <v>340</v>
      </c>
      <c r="F482" s="26" t="s">
        <v>12</v>
      </c>
      <c r="G482" s="9">
        <f t="shared" si="581"/>
        <v>22739</v>
      </c>
      <c r="H482" s="9">
        <f t="shared" si="581"/>
        <v>0</v>
      </c>
      <c r="I482" s="9">
        <f t="shared" si="581"/>
        <v>0</v>
      </c>
      <c r="J482" s="9">
        <f t="shared" si="581"/>
        <v>0</v>
      </c>
      <c r="K482" s="9">
        <f t="shared" si="581"/>
        <v>0</v>
      </c>
      <c r="L482" s="9">
        <f t="shared" si="581"/>
        <v>0</v>
      </c>
      <c r="M482" s="9">
        <f t="shared" si="581"/>
        <v>22739</v>
      </c>
      <c r="N482" s="9">
        <f t="shared" si="581"/>
        <v>0</v>
      </c>
      <c r="O482" s="9">
        <f t="shared" si="581"/>
        <v>0</v>
      </c>
      <c r="P482" s="9">
        <f t="shared" si="581"/>
        <v>0</v>
      </c>
      <c r="Q482" s="9">
        <f t="shared" si="581"/>
        <v>0</v>
      </c>
      <c r="R482" s="9">
        <f t="shared" si="581"/>
        <v>0</v>
      </c>
      <c r="S482" s="9">
        <f t="shared" si="581"/>
        <v>22739</v>
      </c>
      <c r="T482" s="9">
        <f t="shared" si="581"/>
        <v>0</v>
      </c>
      <c r="U482" s="9">
        <f t="shared" si="582"/>
        <v>0</v>
      </c>
      <c r="V482" s="9">
        <f t="shared" si="582"/>
        <v>0</v>
      </c>
      <c r="W482" s="9">
        <f t="shared" si="582"/>
        <v>0</v>
      </c>
      <c r="X482" s="9">
        <f t="shared" si="582"/>
        <v>0</v>
      </c>
      <c r="Y482" s="9">
        <f t="shared" si="582"/>
        <v>22739</v>
      </c>
      <c r="Z482" s="9">
        <f t="shared" si="582"/>
        <v>0</v>
      </c>
      <c r="AA482" s="9">
        <f t="shared" si="582"/>
        <v>0</v>
      </c>
      <c r="AB482" s="9">
        <f t="shared" si="582"/>
        <v>0</v>
      </c>
      <c r="AC482" s="9">
        <f t="shared" si="582"/>
        <v>0</v>
      </c>
      <c r="AD482" s="9">
        <f t="shared" si="582"/>
        <v>0</v>
      </c>
      <c r="AE482" s="9">
        <f t="shared" si="582"/>
        <v>22739</v>
      </c>
      <c r="AF482" s="9">
        <f t="shared" si="582"/>
        <v>0</v>
      </c>
      <c r="AG482" s="9">
        <f t="shared" si="583"/>
        <v>0</v>
      </c>
      <c r="AH482" s="9">
        <f t="shared" si="583"/>
        <v>0</v>
      </c>
      <c r="AI482" s="9">
        <f t="shared" si="583"/>
        <v>0</v>
      </c>
      <c r="AJ482" s="9">
        <f t="shared" si="583"/>
        <v>0</v>
      </c>
      <c r="AK482" s="9">
        <f t="shared" si="583"/>
        <v>22739</v>
      </c>
      <c r="AL482" s="9">
        <f t="shared" si="583"/>
        <v>0</v>
      </c>
    </row>
    <row r="483" spans="1:38" ht="20.100000000000001" hidden="1" customHeight="1">
      <c r="A483" s="28" t="s">
        <v>23</v>
      </c>
      <c r="B483" s="26">
        <v>910</v>
      </c>
      <c r="C483" s="26" t="s">
        <v>28</v>
      </c>
      <c r="D483" s="26" t="s">
        <v>75</v>
      </c>
      <c r="E483" s="26" t="s">
        <v>340</v>
      </c>
      <c r="F483" s="26" t="s">
        <v>35</v>
      </c>
      <c r="G483" s="9">
        <f>22397+342</f>
        <v>22739</v>
      </c>
      <c r="H483" s="9"/>
      <c r="I483" s="84"/>
      <c r="J483" s="84"/>
      <c r="K483" s="84"/>
      <c r="L483" s="84"/>
      <c r="M483" s="9">
        <f>G483+I483+J483+K483+L483</f>
        <v>22739</v>
      </c>
      <c r="N483" s="9">
        <f>H483+L483</f>
        <v>0</v>
      </c>
      <c r="O483" s="85"/>
      <c r="P483" s="85"/>
      <c r="Q483" s="85"/>
      <c r="R483" s="85"/>
      <c r="S483" s="9">
        <f>M483+O483+P483+Q483+R483</f>
        <v>22739</v>
      </c>
      <c r="T483" s="9">
        <f>N483+R483</f>
        <v>0</v>
      </c>
      <c r="U483" s="85"/>
      <c r="V483" s="85"/>
      <c r="W483" s="85"/>
      <c r="X483" s="85"/>
      <c r="Y483" s="9">
        <f>S483+U483+V483+W483+X483</f>
        <v>22739</v>
      </c>
      <c r="Z483" s="9">
        <f>T483+X483</f>
        <v>0</v>
      </c>
      <c r="AA483" s="85"/>
      <c r="AB483" s="85"/>
      <c r="AC483" s="85"/>
      <c r="AD483" s="85"/>
      <c r="AE483" s="9">
        <f>Y483+AA483+AB483+AC483+AD483</f>
        <v>22739</v>
      </c>
      <c r="AF483" s="9">
        <f>Z483+AD483</f>
        <v>0</v>
      </c>
      <c r="AG483" s="85"/>
      <c r="AH483" s="85"/>
      <c r="AI483" s="85"/>
      <c r="AJ483" s="85"/>
      <c r="AK483" s="9">
        <f>AE483+AG483+AH483+AI483+AJ483</f>
        <v>22739</v>
      </c>
      <c r="AL483" s="9">
        <f>AF483+AJ483</f>
        <v>0</v>
      </c>
    </row>
    <row r="484" spans="1:38" ht="20.100000000000001" hidden="1" customHeight="1">
      <c r="A484" s="28" t="s">
        <v>14</v>
      </c>
      <c r="B484" s="26">
        <v>910</v>
      </c>
      <c r="C484" s="26" t="s">
        <v>28</v>
      </c>
      <c r="D484" s="26" t="s">
        <v>75</v>
      </c>
      <c r="E484" s="26" t="s">
        <v>456</v>
      </c>
      <c r="F484" s="26"/>
      <c r="G484" s="9">
        <f t="shared" ref="G484" si="584">G485+G490</f>
        <v>17958</v>
      </c>
      <c r="H484" s="9">
        <f t="shared" ref="H484:N484" si="585">H485+H490</f>
        <v>0</v>
      </c>
      <c r="I484" s="9">
        <f t="shared" si="585"/>
        <v>0</v>
      </c>
      <c r="J484" s="9">
        <f t="shared" si="585"/>
        <v>0</v>
      </c>
      <c r="K484" s="9">
        <f t="shared" si="585"/>
        <v>0</v>
      </c>
      <c r="L484" s="9">
        <f t="shared" si="585"/>
        <v>0</v>
      </c>
      <c r="M484" s="9">
        <f t="shared" si="585"/>
        <v>17958</v>
      </c>
      <c r="N484" s="9">
        <f t="shared" si="585"/>
        <v>0</v>
      </c>
      <c r="O484" s="9">
        <f t="shared" ref="O484:T484" si="586">O485+O490</f>
        <v>0</v>
      </c>
      <c r="P484" s="9">
        <f t="shared" si="586"/>
        <v>0</v>
      </c>
      <c r="Q484" s="9">
        <f t="shared" si="586"/>
        <v>0</v>
      </c>
      <c r="R484" s="9">
        <f t="shared" si="586"/>
        <v>0</v>
      </c>
      <c r="S484" s="9">
        <f t="shared" si="586"/>
        <v>17958</v>
      </c>
      <c r="T484" s="9">
        <f t="shared" si="586"/>
        <v>0</v>
      </c>
      <c r="U484" s="9">
        <f t="shared" ref="U484:Z484" si="587">U485+U490</f>
        <v>0</v>
      </c>
      <c r="V484" s="9">
        <f t="shared" si="587"/>
        <v>0</v>
      </c>
      <c r="W484" s="9">
        <f t="shared" si="587"/>
        <v>0</v>
      </c>
      <c r="X484" s="9">
        <f t="shared" si="587"/>
        <v>0</v>
      </c>
      <c r="Y484" s="9">
        <f t="shared" si="587"/>
        <v>17958</v>
      </c>
      <c r="Z484" s="9">
        <f t="shared" si="587"/>
        <v>0</v>
      </c>
      <c r="AA484" s="9">
        <f t="shared" ref="AA484:AF484" si="588">AA485+AA490</f>
        <v>-5294</v>
      </c>
      <c r="AB484" s="9">
        <f t="shared" si="588"/>
        <v>0</v>
      </c>
      <c r="AC484" s="9">
        <f t="shared" si="588"/>
        <v>0</v>
      </c>
      <c r="AD484" s="9">
        <f t="shared" si="588"/>
        <v>0</v>
      </c>
      <c r="AE484" s="9">
        <f t="shared" si="588"/>
        <v>12664</v>
      </c>
      <c r="AF484" s="9">
        <f t="shared" si="588"/>
        <v>0</v>
      </c>
      <c r="AG484" s="9">
        <f t="shared" ref="AG484:AL484" si="589">AG485+AG490</f>
        <v>0</v>
      </c>
      <c r="AH484" s="9">
        <f t="shared" si="589"/>
        <v>0</v>
      </c>
      <c r="AI484" s="9">
        <f t="shared" si="589"/>
        <v>0</v>
      </c>
      <c r="AJ484" s="9">
        <f t="shared" si="589"/>
        <v>0</v>
      </c>
      <c r="AK484" s="9">
        <f t="shared" si="589"/>
        <v>12664</v>
      </c>
      <c r="AL484" s="9">
        <f t="shared" si="589"/>
        <v>0</v>
      </c>
    </row>
    <row r="485" spans="1:38" ht="20.100000000000001" hidden="1" customHeight="1">
      <c r="A485" s="28" t="s">
        <v>112</v>
      </c>
      <c r="B485" s="26">
        <v>910</v>
      </c>
      <c r="C485" s="26" t="s">
        <v>28</v>
      </c>
      <c r="D485" s="26" t="s">
        <v>75</v>
      </c>
      <c r="E485" s="26" t="s">
        <v>457</v>
      </c>
      <c r="F485" s="26"/>
      <c r="G485" s="9">
        <f t="shared" ref="G485" si="590">G486+G488</f>
        <v>17958</v>
      </c>
      <c r="H485" s="9">
        <f t="shared" ref="H485:N485" si="591">H486+H488</f>
        <v>0</v>
      </c>
      <c r="I485" s="9">
        <f t="shared" si="591"/>
        <v>0</v>
      </c>
      <c r="J485" s="9">
        <f t="shared" si="591"/>
        <v>0</v>
      </c>
      <c r="K485" s="9">
        <f t="shared" si="591"/>
        <v>0</v>
      </c>
      <c r="L485" s="9">
        <f t="shared" si="591"/>
        <v>0</v>
      </c>
      <c r="M485" s="9">
        <f t="shared" si="591"/>
        <v>17958</v>
      </c>
      <c r="N485" s="9">
        <f t="shared" si="591"/>
        <v>0</v>
      </c>
      <c r="O485" s="9">
        <f t="shared" ref="O485:T485" si="592">O486+O488</f>
        <v>0</v>
      </c>
      <c r="P485" s="9">
        <f t="shared" si="592"/>
        <v>0</v>
      </c>
      <c r="Q485" s="9">
        <f t="shared" si="592"/>
        <v>0</v>
      </c>
      <c r="R485" s="9">
        <f t="shared" si="592"/>
        <v>0</v>
      </c>
      <c r="S485" s="9">
        <f t="shared" si="592"/>
        <v>17958</v>
      </c>
      <c r="T485" s="9">
        <f t="shared" si="592"/>
        <v>0</v>
      </c>
      <c r="U485" s="9">
        <f t="shared" ref="U485:Z485" si="593">U486+U488</f>
        <v>0</v>
      </c>
      <c r="V485" s="9">
        <f t="shared" si="593"/>
        <v>0</v>
      </c>
      <c r="W485" s="9">
        <f t="shared" si="593"/>
        <v>0</v>
      </c>
      <c r="X485" s="9">
        <f t="shared" si="593"/>
        <v>0</v>
      </c>
      <c r="Y485" s="9">
        <f t="shared" si="593"/>
        <v>17958</v>
      </c>
      <c r="Z485" s="9">
        <f t="shared" si="593"/>
        <v>0</v>
      </c>
      <c r="AA485" s="9">
        <f t="shared" ref="AA485:AF485" si="594">AA486+AA488</f>
        <v>-5294</v>
      </c>
      <c r="AB485" s="9">
        <f t="shared" si="594"/>
        <v>0</v>
      </c>
      <c r="AC485" s="9">
        <f t="shared" si="594"/>
        <v>0</v>
      </c>
      <c r="AD485" s="9">
        <f t="shared" si="594"/>
        <v>0</v>
      </c>
      <c r="AE485" s="9">
        <f t="shared" si="594"/>
        <v>12664</v>
      </c>
      <c r="AF485" s="9">
        <f t="shared" si="594"/>
        <v>0</v>
      </c>
      <c r="AG485" s="9">
        <f t="shared" ref="AG485:AL485" si="595">AG486+AG488</f>
        <v>0</v>
      </c>
      <c r="AH485" s="9">
        <f t="shared" si="595"/>
        <v>0</v>
      </c>
      <c r="AI485" s="9">
        <f t="shared" si="595"/>
        <v>0</v>
      </c>
      <c r="AJ485" s="9">
        <f t="shared" si="595"/>
        <v>0</v>
      </c>
      <c r="AK485" s="9">
        <f t="shared" si="595"/>
        <v>12664</v>
      </c>
      <c r="AL485" s="9">
        <f t="shared" si="595"/>
        <v>0</v>
      </c>
    </row>
    <row r="486" spans="1:38" ht="33" hidden="1">
      <c r="A486" s="28" t="s">
        <v>11</v>
      </c>
      <c r="B486" s="26">
        <v>910</v>
      </c>
      <c r="C486" s="26" t="s">
        <v>28</v>
      </c>
      <c r="D486" s="26" t="s">
        <v>75</v>
      </c>
      <c r="E486" s="26" t="s">
        <v>457</v>
      </c>
      <c r="F486" s="26" t="s">
        <v>12</v>
      </c>
      <c r="G486" s="9">
        <f t="shared" ref="G486:AL486" si="596">G487</f>
        <v>4759</v>
      </c>
      <c r="H486" s="9">
        <f t="shared" si="596"/>
        <v>0</v>
      </c>
      <c r="I486" s="9">
        <f t="shared" si="596"/>
        <v>0</v>
      </c>
      <c r="J486" s="9">
        <f t="shared" si="596"/>
        <v>0</v>
      </c>
      <c r="K486" s="9">
        <f t="shared" si="596"/>
        <v>0</v>
      </c>
      <c r="L486" s="9">
        <f t="shared" si="596"/>
        <v>0</v>
      </c>
      <c r="M486" s="9">
        <f t="shared" si="596"/>
        <v>4759</v>
      </c>
      <c r="N486" s="9">
        <f t="shared" si="596"/>
        <v>0</v>
      </c>
      <c r="O486" s="9">
        <f t="shared" si="596"/>
        <v>0</v>
      </c>
      <c r="P486" s="9">
        <f t="shared" si="596"/>
        <v>0</v>
      </c>
      <c r="Q486" s="9">
        <f t="shared" si="596"/>
        <v>0</v>
      </c>
      <c r="R486" s="9">
        <f t="shared" si="596"/>
        <v>0</v>
      </c>
      <c r="S486" s="9">
        <f t="shared" si="596"/>
        <v>4759</v>
      </c>
      <c r="T486" s="9">
        <f t="shared" si="596"/>
        <v>0</v>
      </c>
      <c r="U486" s="9">
        <f t="shared" si="596"/>
        <v>0</v>
      </c>
      <c r="V486" s="9">
        <f t="shared" si="596"/>
        <v>0</v>
      </c>
      <c r="W486" s="9">
        <f t="shared" si="596"/>
        <v>0</v>
      </c>
      <c r="X486" s="9">
        <f t="shared" si="596"/>
        <v>0</v>
      </c>
      <c r="Y486" s="9">
        <f t="shared" si="596"/>
        <v>4759</v>
      </c>
      <c r="Z486" s="9">
        <f t="shared" si="596"/>
        <v>0</v>
      </c>
      <c r="AA486" s="9">
        <f t="shared" si="596"/>
        <v>0</v>
      </c>
      <c r="AB486" s="9">
        <f t="shared" si="596"/>
        <v>0</v>
      </c>
      <c r="AC486" s="9">
        <f t="shared" si="596"/>
        <v>0</v>
      </c>
      <c r="AD486" s="9">
        <f t="shared" si="596"/>
        <v>0</v>
      </c>
      <c r="AE486" s="9">
        <f t="shared" si="596"/>
        <v>4759</v>
      </c>
      <c r="AF486" s="9">
        <f t="shared" si="596"/>
        <v>0</v>
      </c>
      <c r="AG486" s="9">
        <f t="shared" si="596"/>
        <v>0</v>
      </c>
      <c r="AH486" s="9">
        <f t="shared" si="596"/>
        <v>0</v>
      </c>
      <c r="AI486" s="9">
        <f t="shared" si="596"/>
        <v>0</v>
      </c>
      <c r="AJ486" s="9">
        <f t="shared" si="596"/>
        <v>0</v>
      </c>
      <c r="AK486" s="9">
        <f t="shared" si="596"/>
        <v>4759</v>
      </c>
      <c r="AL486" s="9">
        <f t="shared" si="596"/>
        <v>0</v>
      </c>
    </row>
    <row r="487" spans="1:38" ht="20.100000000000001" hidden="1" customHeight="1">
      <c r="A487" s="28" t="s">
        <v>23</v>
      </c>
      <c r="B487" s="26">
        <v>910</v>
      </c>
      <c r="C487" s="26" t="s">
        <v>28</v>
      </c>
      <c r="D487" s="26" t="s">
        <v>75</v>
      </c>
      <c r="E487" s="26" t="s">
        <v>457</v>
      </c>
      <c r="F487" s="26" t="s">
        <v>35</v>
      </c>
      <c r="G487" s="9">
        <f>4668+91</f>
        <v>4759</v>
      </c>
      <c r="H487" s="9"/>
      <c r="I487" s="84"/>
      <c r="J487" s="84"/>
      <c r="K487" s="84"/>
      <c r="L487" s="84"/>
      <c r="M487" s="9">
        <f>G487+I487+J487+K487+L487</f>
        <v>4759</v>
      </c>
      <c r="N487" s="9">
        <f>H487+L487</f>
        <v>0</v>
      </c>
      <c r="O487" s="85"/>
      <c r="P487" s="85"/>
      <c r="Q487" s="85"/>
      <c r="R487" s="85"/>
      <c r="S487" s="9">
        <f>M487+O487+P487+Q487+R487</f>
        <v>4759</v>
      </c>
      <c r="T487" s="9">
        <f>N487+R487</f>
        <v>0</v>
      </c>
      <c r="U487" s="85"/>
      <c r="V487" s="85"/>
      <c r="W487" s="85"/>
      <c r="X487" s="85"/>
      <c r="Y487" s="9">
        <f>S487+U487+V487+W487+X487</f>
        <v>4759</v>
      </c>
      <c r="Z487" s="9">
        <f>T487+X487</f>
        <v>0</v>
      </c>
      <c r="AA487" s="85"/>
      <c r="AB487" s="85"/>
      <c r="AC487" s="85"/>
      <c r="AD487" s="85"/>
      <c r="AE487" s="9">
        <f>Y487+AA487+AB487+AC487+AD487</f>
        <v>4759</v>
      </c>
      <c r="AF487" s="9">
        <f>Z487+AD487</f>
        <v>0</v>
      </c>
      <c r="AG487" s="85"/>
      <c r="AH487" s="85"/>
      <c r="AI487" s="85"/>
      <c r="AJ487" s="85"/>
      <c r="AK487" s="9">
        <f>AE487+AG487+AH487+AI487+AJ487</f>
        <v>4759</v>
      </c>
      <c r="AL487" s="9">
        <f>AF487+AJ487</f>
        <v>0</v>
      </c>
    </row>
    <row r="488" spans="1:38" ht="20.100000000000001" hidden="1" customHeight="1">
      <c r="A488" s="28" t="s">
        <v>65</v>
      </c>
      <c r="B488" s="26">
        <v>910</v>
      </c>
      <c r="C488" s="26" t="s">
        <v>28</v>
      </c>
      <c r="D488" s="26" t="s">
        <v>75</v>
      </c>
      <c r="E488" s="26" t="s">
        <v>457</v>
      </c>
      <c r="F488" s="26" t="s">
        <v>66</v>
      </c>
      <c r="G488" s="9">
        <f t="shared" ref="G488:AL488" si="597">G489</f>
        <v>13199</v>
      </c>
      <c r="H488" s="9">
        <f t="shared" si="597"/>
        <v>0</v>
      </c>
      <c r="I488" s="9">
        <f t="shared" si="597"/>
        <v>0</v>
      </c>
      <c r="J488" s="9">
        <f t="shared" si="597"/>
        <v>0</v>
      </c>
      <c r="K488" s="9">
        <f t="shared" si="597"/>
        <v>0</v>
      </c>
      <c r="L488" s="9">
        <f t="shared" si="597"/>
        <v>0</v>
      </c>
      <c r="M488" s="9">
        <f t="shared" si="597"/>
        <v>13199</v>
      </c>
      <c r="N488" s="9">
        <f t="shared" si="597"/>
        <v>0</v>
      </c>
      <c r="O488" s="9">
        <f t="shared" si="597"/>
        <v>0</v>
      </c>
      <c r="P488" s="9">
        <f t="shared" si="597"/>
        <v>0</v>
      </c>
      <c r="Q488" s="9">
        <f t="shared" si="597"/>
        <v>0</v>
      </c>
      <c r="R488" s="9">
        <f t="shared" si="597"/>
        <v>0</v>
      </c>
      <c r="S488" s="9">
        <f t="shared" si="597"/>
        <v>13199</v>
      </c>
      <c r="T488" s="9">
        <f t="shared" si="597"/>
        <v>0</v>
      </c>
      <c r="U488" s="9">
        <f t="shared" si="597"/>
        <v>0</v>
      </c>
      <c r="V488" s="9">
        <f t="shared" si="597"/>
        <v>0</v>
      </c>
      <c r="W488" s="9">
        <f t="shared" si="597"/>
        <v>0</v>
      </c>
      <c r="X488" s="9">
        <f t="shared" si="597"/>
        <v>0</v>
      </c>
      <c r="Y488" s="9">
        <f t="shared" si="597"/>
        <v>13199</v>
      </c>
      <c r="Z488" s="9">
        <f t="shared" si="597"/>
        <v>0</v>
      </c>
      <c r="AA488" s="9">
        <f t="shared" si="597"/>
        <v>-5294</v>
      </c>
      <c r="AB488" s="9">
        <f t="shared" si="597"/>
        <v>0</v>
      </c>
      <c r="AC488" s="9">
        <f t="shared" si="597"/>
        <v>0</v>
      </c>
      <c r="AD488" s="9">
        <f t="shared" si="597"/>
        <v>0</v>
      </c>
      <c r="AE488" s="9">
        <f t="shared" si="597"/>
        <v>7905</v>
      </c>
      <c r="AF488" s="9">
        <f t="shared" si="597"/>
        <v>0</v>
      </c>
      <c r="AG488" s="9">
        <f t="shared" si="597"/>
        <v>0</v>
      </c>
      <c r="AH488" s="9">
        <f t="shared" si="597"/>
        <v>0</v>
      </c>
      <c r="AI488" s="9">
        <f t="shared" si="597"/>
        <v>0</v>
      </c>
      <c r="AJ488" s="9">
        <f t="shared" si="597"/>
        <v>0</v>
      </c>
      <c r="AK488" s="9">
        <f t="shared" si="597"/>
        <v>7905</v>
      </c>
      <c r="AL488" s="9">
        <f t="shared" si="597"/>
        <v>0</v>
      </c>
    </row>
    <row r="489" spans="1:38" ht="49.5" hidden="1">
      <c r="A489" s="25" t="s">
        <v>407</v>
      </c>
      <c r="B489" s="26">
        <v>910</v>
      </c>
      <c r="C489" s="26" t="s">
        <v>28</v>
      </c>
      <c r="D489" s="26" t="s">
        <v>75</v>
      </c>
      <c r="E489" s="26" t="s">
        <v>457</v>
      </c>
      <c r="F489" s="26" t="s">
        <v>252</v>
      </c>
      <c r="G489" s="9">
        <v>13199</v>
      </c>
      <c r="H489" s="10"/>
      <c r="I489" s="84"/>
      <c r="J489" s="84"/>
      <c r="K489" s="84"/>
      <c r="L489" s="84"/>
      <c r="M489" s="9">
        <f>G489+I489+J489+K489+L489</f>
        <v>13199</v>
      </c>
      <c r="N489" s="9">
        <f>H489+L489</f>
        <v>0</v>
      </c>
      <c r="O489" s="85"/>
      <c r="P489" s="85"/>
      <c r="Q489" s="85"/>
      <c r="R489" s="85"/>
      <c r="S489" s="9">
        <f>M489+O489+P489+Q489+R489</f>
        <v>13199</v>
      </c>
      <c r="T489" s="9">
        <f>N489+R489</f>
        <v>0</v>
      </c>
      <c r="U489" s="85"/>
      <c r="V489" s="85"/>
      <c r="W489" s="85"/>
      <c r="X489" s="85"/>
      <c r="Y489" s="9">
        <f>S489+U489+V489+W489+X489</f>
        <v>13199</v>
      </c>
      <c r="Z489" s="9">
        <f>T489+X489</f>
        <v>0</v>
      </c>
      <c r="AA489" s="9">
        <v>-5294</v>
      </c>
      <c r="AB489" s="85"/>
      <c r="AC489" s="85"/>
      <c r="AD489" s="85"/>
      <c r="AE489" s="9">
        <f>Y489+AA489+AB489+AC489+AD489</f>
        <v>7905</v>
      </c>
      <c r="AF489" s="9">
        <f>Z489+AD489</f>
        <v>0</v>
      </c>
      <c r="AG489" s="9"/>
      <c r="AH489" s="85"/>
      <c r="AI489" s="85"/>
      <c r="AJ489" s="85"/>
      <c r="AK489" s="9">
        <f>AE489+AG489+AH489+AI489+AJ489</f>
        <v>7905</v>
      </c>
      <c r="AL489" s="9">
        <f>AF489+AJ489</f>
        <v>0</v>
      </c>
    </row>
    <row r="490" spans="1:38" ht="20.100000000000001" hidden="1" customHeight="1">
      <c r="A490" s="28" t="s">
        <v>167</v>
      </c>
      <c r="B490" s="26">
        <v>910</v>
      </c>
      <c r="C490" s="26" t="s">
        <v>28</v>
      </c>
      <c r="D490" s="26" t="s">
        <v>75</v>
      </c>
      <c r="E490" s="26" t="s">
        <v>683</v>
      </c>
      <c r="F490" s="26"/>
      <c r="G490" s="9">
        <f t="shared" ref="G490:H491" si="598">G491</f>
        <v>0</v>
      </c>
      <c r="H490" s="9">
        <f t="shared" si="598"/>
        <v>0</v>
      </c>
      <c r="I490" s="84"/>
      <c r="J490" s="84"/>
      <c r="K490" s="84"/>
      <c r="L490" s="84"/>
      <c r="M490" s="84"/>
      <c r="N490" s="84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  <c r="AA490" s="85"/>
      <c r="AB490" s="85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</row>
    <row r="491" spans="1:38" ht="33" hidden="1">
      <c r="A491" s="25" t="s">
        <v>179</v>
      </c>
      <c r="B491" s="26">
        <v>910</v>
      </c>
      <c r="C491" s="26" t="s">
        <v>28</v>
      </c>
      <c r="D491" s="26" t="s">
        <v>75</v>
      </c>
      <c r="E491" s="48" t="s">
        <v>683</v>
      </c>
      <c r="F491" s="26" t="s">
        <v>180</v>
      </c>
      <c r="G491" s="9">
        <f t="shared" si="598"/>
        <v>0</v>
      </c>
      <c r="H491" s="9">
        <f t="shared" si="598"/>
        <v>0</v>
      </c>
      <c r="I491" s="84"/>
      <c r="J491" s="84"/>
      <c r="K491" s="84"/>
      <c r="L491" s="84"/>
      <c r="M491" s="84"/>
      <c r="N491" s="84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  <c r="AA491" s="85"/>
      <c r="AB491" s="85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</row>
    <row r="492" spans="1:38" ht="20.100000000000001" hidden="1" customHeight="1">
      <c r="A492" s="28" t="s">
        <v>167</v>
      </c>
      <c r="B492" s="26">
        <v>910</v>
      </c>
      <c r="C492" s="26" t="s">
        <v>28</v>
      </c>
      <c r="D492" s="26" t="s">
        <v>75</v>
      </c>
      <c r="E492" s="26" t="s">
        <v>683</v>
      </c>
      <c r="F492" s="26" t="s">
        <v>181</v>
      </c>
      <c r="G492" s="9"/>
      <c r="H492" s="9"/>
      <c r="I492" s="84"/>
      <c r="J492" s="84"/>
      <c r="K492" s="84"/>
      <c r="L492" s="84"/>
      <c r="M492" s="84"/>
      <c r="N492" s="84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  <c r="AA492" s="85"/>
      <c r="AB492" s="85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</row>
    <row r="493" spans="1:38" ht="57" hidden="1" customHeight="1">
      <c r="A493" s="28" t="s">
        <v>773</v>
      </c>
      <c r="B493" s="26">
        <v>910</v>
      </c>
      <c r="C493" s="26" t="s">
        <v>28</v>
      </c>
      <c r="D493" s="26" t="s">
        <v>75</v>
      </c>
      <c r="E493" s="26" t="s">
        <v>772</v>
      </c>
      <c r="F493" s="26"/>
      <c r="G493" s="9"/>
      <c r="H493" s="9"/>
      <c r="I493" s="84"/>
      <c r="J493" s="84"/>
      <c r="K493" s="84"/>
      <c r="L493" s="84"/>
      <c r="M493" s="84"/>
      <c r="N493" s="84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  <c r="AA493" s="9">
        <f>AA494</f>
        <v>5294</v>
      </c>
      <c r="AB493" s="9">
        <f t="shared" ref="AB493:AL494" si="599">AB494</f>
        <v>0</v>
      </c>
      <c r="AC493" s="9">
        <f t="shared" si="599"/>
        <v>0</v>
      </c>
      <c r="AD493" s="9">
        <f t="shared" si="599"/>
        <v>0</v>
      </c>
      <c r="AE493" s="9">
        <f t="shared" si="599"/>
        <v>5294</v>
      </c>
      <c r="AF493" s="9">
        <f t="shared" si="599"/>
        <v>0</v>
      </c>
      <c r="AG493" s="9">
        <f>AG494</f>
        <v>0</v>
      </c>
      <c r="AH493" s="9">
        <f t="shared" si="599"/>
        <v>0</v>
      </c>
      <c r="AI493" s="9">
        <f t="shared" si="599"/>
        <v>0</v>
      </c>
      <c r="AJ493" s="9">
        <f t="shared" si="599"/>
        <v>0</v>
      </c>
      <c r="AK493" s="9">
        <f t="shared" si="599"/>
        <v>5294</v>
      </c>
      <c r="AL493" s="9">
        <f t="shared" si="599"/>
        <v>0</v>
      </c>
    </row>
    <row r="494" spans="1:38" ht="20.100000000000001" hidden="1" customHeight="1">
      <c r="A494" s="28" t="s">
        <v>65</v>
      </c>
      <c r="B494" s="26">
        <v>910</v>
      </c>
      <c r="C494" s="26" t="s">
        <v>28</v>
      </c>
      <c r="D494" s="26" t="s">
        <v>75</v>
      </c>
      <c r="E494" s="26" t="s">
        <v>772</v>
      </c>
      <c r="F494" s="26" t="s">
        <v>66</v>
      </c>
      <c r="G494" s="9"/>
      <c r="H494" s="9"/>
      <c r="I494" s="84"/>
      <c r="J494" s="84"/>
      <c r="K494" s="84"/>
      <c r="L494" s="84"/>
      <c r="M494" s="84"/>
      <c r="N494" s="84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  <c r="AA494" s="9">
        <f>AA495</f>
        <v>5294</v>
      </c>
      <c r="AB494" s="9">
        <f t="shared" si="599"/>
        <v>0</v>
      </c>
      <c r="AC494" s="9">
        <f t="shared" si="599"/>
        <v>0</v>
      </c>
      <c r="AD494" s="9">
        <f t="shared" si="599"/>
        <v>0</v>
      </c>
      <c r="AE494" s="9">
        <f t="shared" si="599"/>
        <v>5294</v>
      </c>
      <c r="AF494" s="9">
        <f t="shared" si="599"/>
        <v>0</v>
      </c>
      <c r="AG494" s="9">
        <f>AG495</f>
        <v>0</v>
      </c>
      <c r="AH494" s="9">
        <f t="shared" si="599"/>
        <v>0</v>
      </c>
      <c r="AI494" s="9">
        <f t="shared" si="599"/>
        <v>0</v>
      </c>
      <c r="AJ494" s="9">
        <f t="shared" si="599"/>
        <v>0</v>
      </c>
      <c r="AK494" s="9">
        <f t="shared" si="599"/>
        <v>5294</v>
      </c>
      <c r="AL494" s="9">
        <f t="shared" si="599"/>
        <v>0</v>
      </c>
    </row>
    <row r="495" spans="1:38" ht="49.5" hidden="1">
      <c r="A495" s="25" t="s">
        <v>407</v>
      </c>
      <c r="B495" s="26">
        <v>910</v>
      </c>
      <c r="C495" s="26" t="s">
        <v>28</v>
      </c>
      <c r="D495" s="26" t="s">
        <v>75</v>
      </c>
      <c r="E495" s="26" t="s">
        <v>772</v>
      </c>
      <c r="F495" s="26" t="s">
        <v>252</v>
      </c>
      <c r="G495" s="9"/>
      <c r="H495" s="9"/>
      <c r="I495" s="84"/>
      <c r="J495" s="84"/>
      <c r="K495" s="84"/>
      <c r="L495" s="84"/>
      <c r="M495" s="84"/>
      <c r="N495" s="84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  <c r="AA495" s="9">
        <v>5294</v>
      </c>
      <c r="AB495" s="9"/>
      <c r="AC495" s="9"/>
      <c r="AD495" s="9"/>
      <c r="AE495" s="9">
        <f>Y495+AA495+AB495+AC495+AD495</f>
        <v>5294</v>
      </c>
      <c r="AF495" s="9">
        <f>Z495+AD495</f>
        <v>0</v>
      </c>
      <c r="AG495" s="9"/>
      <c r="AH495" s="9"/>
      <c r="AI495" s="9"/>
      <c r="AJ495" s="9"/>
      <c r="AK495" s="9">
        <f>AE495+AG495+AH495+AI495+AJ495</f>
        <v>5294</v>
      </c>
      <c r="AL495" s="9">
        <f>AF495+AJ495</f>
        <v>0</v>
      </c>
    </row>
    <row r="496" spans="1:38" hidden="1">
      <c r="A496" s="28" t="s">
        <v>513</v>
      </c>
      <c r="B496" s="26">
        <v>910</v>
      </c>
      <c r="C496" s="26" t="s">
        <v>28</v>
      </c>
      <c r="D496" s="26" t="s">
        <v>75</v>
      </c>
      <c r="E496" s="48" t="s">
        <v>674</v>
      </c>
      <c r="F496" s="26"/>
      <c r="G496" s="9">
        <f t="shared" ref="G496:H496" si="600">G497+G499</f>
        <v>0</v>
      </c>
      <c r="H496" s="9">
        <f t="shared" si="600"/>
        <v>0</v>
      </c>
      <c r="I496" s="84"/>
      <c r="J496" s="84"/>
      <c r="K496" s="84"/>
      <c r="L496" s="84"/>
      <c r="M496" s="84"/>
      <c r="N496" s="84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  <c r="AA496" s="85"/>
      <c r="AB496" s="85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</row>
    <row r="497" spans="1:38" ht="33" hidden="1">
      <c r="A497" s="25" t="s">
        <v>179</v>
      </c>
      <c r="B497" s="26">
        <v>910</v>
      </c>
      <c r="C497" s="26" t="s">
        <v>28</v>
      </c>
      <c r="D497" s="26" t="s">
        <v>75</v>
      </c>
      <c r="E497" s="48" t="s">
        <v>674</v>
      </c>
      <c r="F497" s="26" t="s">
        <v>180</v>
      </c>
      <c r="G497" s="9">
        <f t="shared" ref="G497:H497" si="601">G498</f>
        <v>0</v>
      </c>
      <c r="H497" s="9">
        <f t="shared" si="601"/>
        <v>0</v>
      </c>
      <c r="I497" s="84"/>
      <c r="J497" s="84"/>
      <c r="K497" s="84"/>
      <c r="L497" s="84"/>
      <c r="M497" s="84"/>
      <c r="N497" s="84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  <c r="AA497" s="85"/>
      <c r="AB497" s="85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</row>
    <row r="498" spans="1:38" ht="20.100000000000001" hidden="1" customHeight="1">
      <c r="A498" s="28" t="s">
        <v>167</v>
      </c>
      <c r="B498" s="26">
        <v>910</v>
      </c>
      <c r="C498" s="26" t="s">
        <v>28</v>
      </c>
      <c r="D498" s="26" t="s">
        <v>75</v>
      </c>
      <c r="E498" s="26" t="s">
        <v>674</v>
      </c>
      <c r="F498" s="26" t="s">
        <v>181</v>
      </c>
      <c r="G498" s="9"/>
      <c r="H498" s="9"/>
      <c r="I498" s="84"/>
      <c r="J498" s="84"/>
      <c r="K498" s="84"/>
      <c r="L498" s="84"/>
      <c r="M498" s="84"/>
      <c r="N498" s="84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  <c r="AA498" s="85"/>
      <c r="AB498" s="85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</row>
    <row r="499" spans="1:38" ht="20.100000000000001" hidden="1" customHeight="1">
      <c r="A499" s="28" t="s">
        <v>65</v>
      </c>
      <c r="B499" s="26">
        <v>910</v>
      </c>
      <c r="C499" s="26" t="s">
        <v>28</v>
      </c>
      <c r="D499" s="26" t="s">
        <v>75</v>
      </c>
      <c r="E499" s="26" t="s">
        <v>674</v>
      </c>
      <c r="F499" s="26" t="s">
        <v>66</v>
      </c>
      <c r="G499" s="9">
        <f t="shared" ref="G499:H499" si="602">G500</f>
        <v>0</v>
      </c>
      <c r="H499" s="9">
        <f t="shared" si="602"/>
        <v>0</v>
      </c>
      <c r="I499" s="84"/>
      <c r="J499" s="84"/>
      <c r="K499" s="84"/>
      <c r="L499" s="84"/>
      <c r="M499" s="84"/>
      <c r="N499" s="84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  <c r="AA499" s="85"/>
      <c r="AB499" s="85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</row>
    <row r="500" spans="1:38" ht="49.5" hidden="1">
      <c r="A500" s="25" t="s">
        <v>407</v>
      </c>
      <c r="B500" s="26">
        <v>910</v>
      </c>
      <c r="C500" s="26" t="s">
        <v>28</v>
      </c>
      <c r="D500" s="26" t="s">
        <v>75</v>
      </c>
      <c r="E500" s="48" t="s">
        <v>674</v>
      </c>
      <c r="F500" s="26" t="s">
        <v>252</v>
      </c>
      <c r="G500" s="9"/>
      <c r="H500" s="9"/>
      <c r="I500" s="84"/>
      <c r="J500" s="84"/>
      <c r="K500" s="84"/>
      <c r="L500" s="84"/>
      <c r="M500" s="84"/>
      <c r="N500" s="84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/>
      <c r="AA500" s="85"/>
      <c r="AB500" s="85"/>
      <c r="AC500" s="85"/>
      <c r="AD500" s="85"/>
      <c r="AE500" s="85"/>
      <c r="AF500" s="85"/>
      <c r="AG500" s="85"/>
      <c r="AH500" s="85"/>
      <c r="AI500" s="85"/>
      <c r="AJ500" s="85"/>
      <c r="AK500" s="85"/>
      <c r="AL500" s="85"/>
    </row>
    <row r="501" spans="1:38" hidden="1">
      <c r="A501" s="28" t="s">
        <v>513</v>
      </c>
      <c r="B501" s="26">
        <v>910</v>
      </c>
      <c r="C501" s="26" t="s">
        <v>28</v>
      </c>
      <c r="D501" s="26" t="s">
        <v>75</v>
      </c>
      <c r="E501" s="48" t="s">
        <v>667</v>
      </c>
      <c r="F501" s="26"/>
      <c r="G501" s="9">
        <f t="shared" ref="G501:H501" si="603">G502+G506+G504</f>
        <v>0</v>
      </c>
      <c r="H501" s="9">
        <f t="shared" si="603"/>
        <v>0</v>
      </c>
      <c r="I501" s="84"/>
      <c r="J501" s="84"/>
      <c r="K501" s="84"/>
      <c r="L501" s="84"/>
      <c r="M501" s="84"/>
      <c r="N501" s="84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  <c r="AA501" s="85"/>
      <c r="AB501" s="85"/>
      <c r="AC501" s="85"/>
      <c r="AD501" s="85"/>
      <c r="AE501" s="85"/>
      <c r="AF501" s="85"/>
      <c r="AG501" s="85"/>
      <c r="AH501" s="85"/>
      <c r="AI501" s="85"/>
      <c r="AJ501" s="85"/>
      <c r="AK501" s="85"/>
      <c r="AL501" s="85"/>
    </row>
    <row r="502" spans="1:38" ht="33" hidden="1">
      <c r="A502" s="25" t="s">
        <v>242</v>
      </c>
      <c r="B502" s="26">
        <v>910</v>
      </c>
      <c r="C502" s="26" t="s">
        <v>28</v>
      </c>
      <c r="D502" s="26" t="s">
        <v>75</v>
      </c>
      <c r="E502" s="48" t="s">
        <v>667</v>
      </c>
      <c r="F502" s="26" t="s">
        <v>30</v>
      </c>
      <c r="G502" s="9">
        <f t="shared" ref="G502:H502" si="604">G503</f>
        <v>0</v>
      </c>
      <c r="H502" s="9">
        <f t="shared" si="604"/>
        <v>0</v>
      </c>
      <c r="I502" s="84"/>
      <c r="J502" s="84"/>
      <c r="K502" s="84"/>
      <c r="L502" s="84"/>
      <c r="M502" s="84"/>
      <c r="N502" s="84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  <c r="AA502" s="85"/>
      <c r="AB502" s="85"/>
      <c r="AC502" s="85"/>
      <c r="AD502" s="85"/>
      <c r="AE502" s="85"/>
      <c r="AF502" s="85"/>
      <c r="AG502" s="85"/>
      <c r="AH502" s="85"/>
      <c r="AI502" s="85"/>
      <c r="AJ502" s="85"/>
      <c r="AK502" s="85"/>
      <c r="AL502" s="85"/>
    </row>
    <row r="503" spans="1:38" ht="33" hidden="1">
      <c r="A503" s="25" t="s">
        <v>36</v>
      </c>
      <c r="B503" s="26">
        <v>910</v>
      </c>
      <c r="C503" s="26" t="s">
        <v>28</v>
      </c>
      <c r="D503" s="26" t="s">
        <v>75</v>
      </c>
      <c r="E503" s="48" t="s">
        <v>667</v>
      </c>
      <c r="F503" s="26" t="s">
        <v>37</v>
      </c>
      <c r="G503" s="9"/>
      <c r="H503" s="9"/>
      <c r="I503" s="84"/>
      <c r="J503" s="84"/>
      <c r="K503" s="84"/>
      <c r="L503" s="84"/>
      <c r="M503" s="84"/>
      <c r="N503" s="84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  <c r="Z503" s="85"/>
      <c r="AA503" s="85"/>
      <c r="AB503" s="85"/>
      <c r="AC503" s="85"/>
      <c r="AD503" s="85"/>
      <c r="AE503" s="85"/>
      <c r="AF503" s="85"/>
      <c r="AG503" s="85"/>
      <c r="AH503" s="85"/>
      <c r="AI503" s="85"/>
      <c r="AJ503" s="85"/>
      <c r="AK503" s="85"/>
      <c r="AL503" s="85"/>
    </row>
    <row r="504" spans="1:38" ht="33" hidden="1">
      <c r="A504" s="25" t="s">
        <v>179</v>
      </c>
      <c r="B504" s="26">
        <v>910</v>
      </c>
      <c r="C504" s="26" t="s">
        <v>28</v>
      </c>
      <c r="D504" s="26" t="s">
        <v>75</v>
      </c>
      <c r="E504" s="48" t="s">
        <v>667</v>
      </c>
      <c r="F504" s="26" t="s">
        <v>180</v>
      </c>
      <c r="G504" s="9">
        <f t="shared" ref="G504:H504" si="605">G505</f>
        <v>0</v>
      </c>
      <c r="H504" s="9">
        <f t="shared" si="605"/>
        <v>0</v>
      </c>
      <c r="I504" s="84"/>
      <c r="J504" s="84"/>
      <c r="K504" s="84"/>
      <c r="L504" s="84"/>
      <c r="M504" s="84"/>
      <c r="N504" s="84"/>
      <c r="O504" s="85"/>
      <c r="P504" s="85"/>
      <c r="Q504" s="85"/>
      <c r="R504" s="85"/>
      <c r="S504" s="85"/>
      <c r="T504" s="85"/>
      <c r="U504" s="85"/>
      <c r="V504" s="85"/>
      <c r="W504" s="85"/>
      <c r="X504" s="85"/>
      <c r="Y504" s="85"/>
      <c r="Z504" s="85"/>
      <c r="AA504" s="85"/>
      <c r="AB504" s="85"/>
      <c r="AC504" s="85"/>
      <c r="AD504" s="85"/>
      <c r="AE504" s="85"/>
      <c r="AF504" s="85"/>
      <c r="AG504" s="85"/>
      <c r="AH504" s="85"/>
      <c r="AI504" s="85"/>
      <c r="AJ504" s="85"/>
      <c r="AK504" s="85"/>
      <c r="AL504" s="85"/>
    </row>
    <row r="505" spans="1:38" ht="20.100000000000001" hidden="1" customHeight="1">
      <c r="A505" s="28" t="s">
        <v>167</v>
      </c>
      <c r="B505" s="26">
        <v>910</v>
      </c>
      <c r="C505" s="26" t="s">
        <v>28</v>
      </c>
      <c r="D505" s="26" t="s">
        <v>75</v>
      </c>
      <c r="E505" s="26" t="s">
        <v>667</v>
      </c>
      <c r="F505" s="26" t="s">
        <v>181</v>
      </c>
      <c r="G505" s="9"/>
      <c r="H505" s="9"/>
      <c r="I505" s="84"/>
      <c r="J505" s="84"/>
      <c r="K505" s="84"/>
      <c r="L505" s="84"/>
      <c r="M505" s="84"/>
      <c r="N505" s="84"/>
      <c r="O505" s="85"/>
      <c r="P505" s="85"/>
      <c r="Q505" s="85"/>
      <c r="R505" s="85"/>
      <c r="S505" s="85"/>
      <c r="T505" s="85"/>
      <c r="U505" s="85"/>
      <c r="V505" s="85"/>
      <c r="W505" s="85"/>
      <c r="X505" s="85"/>
      <c r="Y505" s="85"/>
      <c r="Z505" s="85"/>
      <c r="AA505" s="85"/>
      <c r="AB505" s="85"/>
      <c r="AC505" s="85"/>
      <c r="AD505" s="85"/>
      <c r="AE505" s="85"/>
      <c r="AF505" s="85"/>
      <c r="AG505" s="85"/>
      <c r="AH505" s="85"/>
      <c r="AI505" s="85"/>
      <c r="AJ505" s="85"/>
      <c r="AK505" s="85"/>
      <c r="AL505" s="85"/>
    </row>
    <row r="506" spans="1:38" ht="20.100000000000001" hidden="1" customHeight="1">
      <c r="A506" s="28" t="s">
        <v>65</v>
      </c>
      <c r="B506" s="26">
        <v>910</v>
      </c>
      <c r="C506" s="26" t="s">
        <v>28</v>
      </c>
      <c r="D506" s="26" t="s">
        <v>75</v>
      </c>
      <c r="E506" s="26" t="s">
        <v>667</v>
      </c>
      <c r="F506" s="26" t="s">
        <v>66</v>
      </c>
      <c r="G506" s="9">
        <f t="shared" ref="G506:H506" si="606">G507</f>
        <v>0</v>
      </c>
      <c r="H506" s="9">
        <f t="shared" si="606"/>
        <v>0</v>
      </c>
      <c r="I506" s="84"/>
      <c r="J506" s="84"/>
      <c r="K506" s="84"/>
      <c r="L506" s="84"/>
      <c r="M506" s="84"/>
      <c r="N506" s="84"/>
      <c r="O506" s="85"/>
      <c r="P506" s="85"/>
      <c r="Q506" s="85"/>
      <c r="R506" s="85"/>
      <c r="S506" s="85"/>
      <c r="T506" s="85"/>
      <c r="U506" s="85"/>
      <c r="V506" s="85"/>
      <c r="W506" s="85"/>
      <c r="X506" s="85"/>
      <c r="Y506" s="85"/>
      <c r="Z506" s="85"/>
      <c r="AA506" s="85"/>
      <c r="AB506" s="85"/>
      <c r="AC506" s="85"/>
      <c r="AD506" s="85"/>
      <c r="AE506" s="85"/>
      <c r="AF506" s="85"/>
      <c r="AG506" s="85"/>
      <c r="AH506" s="85"/>
      <c r="AI506" s="85"/>
      <c r="AJ506" s="85"/>
      <c r="AK506" s="85"/>
      <c r="AL506" s="85"/>
    </row>
    <row r="507" spans="1:38" ht="49.5" hidden="1">
      <c r="A507" s="25" t="s">
        <v>407</v>
      </c>
      <c r="B507" s="26">
        <v>910</v>
      </c>
      <c r="C507" s="26" t="s">
        <v>28</v>
      </c>
      <c r="D507" s="26" t="s">
        <v>75</v>
      </c>
      <c r="E507" s="48" t="s">
        <v>667</v>
      </c>
      <c r="F507" s="26" t="s">
        <v>252</v>
      </c>
      <c r="G507" s="9"/>
      <c r="H507" s="9"/>
      <c r="I507" s="84"/>
      <c r="J507" s="84"/>
      <c r="K507" s="84"/>
      <c r="L507" s="84"/>
      <c r="M507" s="84"/>
      <c r="N507" s="84"/>
      <c r="O507" s="85"/>
      <c r="P507" s="85"/>
      <c r="Q507" s="85"/>
      <c r="R507" s="85"/>
      <c r="S507" s="85"/>
      <c r="T507" s="85"/>
      <c r="U507" s="85"/>
      <c r="V507" s="85"/>
      <c r="W507" s="85"/>
      <c r="X507" s="85"/>
      <c r="Y507" s="85"/>
      <c r="Z507" s="85"/>
      <c r="AA507" s="85"/>
      <c r="AB507" s="85"/>
      <c r="AC507" s="85"/>
      <c r="AD507" s="85"/>
      <c r="AE507" s="85"/>
      <c r="AF507" s="85"/>
      <c r="AG507" s="85"/>
      <c r="AH507" s="85"/>
      <c r="AI507" s="85"/>
      <c r="AJ507" s="85"/>
      <c r="AK507" s="85"/>
      <c r="AL507" s="85"/>
    </row>
    <row r="508" spans="1:38" hidden="1">
      <c r="A508" s="25"/>
      <c r="B508" s="26"/>
      <c r="C508" s="26"/>
      <c r="D508" s="26"/>
      <c r="E508" s="26"/>
      <c r="F508" s="26"/>
      <c r="G508" s="9"/>
      <c r="H508" s="9"/>
      <c r="I508" s="84"/>
      <c r="J508" s="84"/>
      <c r="K508" s="84"/>
      <c r="L508" s="84"/>
      <c r="M508" s="84"/>
      <c r="N508" s="84"/>
      <c r="O508" s="85"/>
      <c r="P508" s="85"/>
      <c r="Q508" s="85"/>
      <c r="R508" s="85"/>
      <c r="S508" s="85"/>
      <c r="T508" s="85"/>
      <c r="U508" s="85"/>
      <c r="V508" s="85"/>
      <c r="W508" s="85"/>
      <c r="X508" s="85"/>
      <c r="Y508" s="85"/>
      <c r="Z508" s="85"/>
      <c r="AA508" s="85"/>
      <c r="AB508" s="85"/>
      <c r="AC508" s="85"/>
      <c r="AD508" s="85"/>
      <c r="AE508" s="85"/>
      <c r="AF508" s="85"/>
      <c r="AG508" s="85"/>
      <c r="AH508" s="85"/>
      <c r="AI508" s="85"/>
      <c r="AJ508" s="85"/>
      <c r="AK508" s="85"/>
      <c r="AL508" s="85"/>
    </row>
    <row r="509" spans="1:38" ht="40.5" hidden="1">
      <c r="A509" s="20" t="s">
        <v>477</v>
      </c>
      <c r="B509" s="50">
        <v>912</v>
      </c>
      <c r="C509" s="21"/>
      <c r="D509" s="21"/>
      <c r="E509" s="21"/>
      <c r="F509" s="21"/>
      <c r="G509" s="6">
        <f t="shared" ref="G509:Z509" si="607">G511+G539+G553+G640</f>
        <v>838294</v>
      </c>
      <c r="H509" s="6">
        <f t="shared" si="607"/>
        <v>243946</v>
      </c>
      <c r="I509" s="6">
        <f t="shared" si="607"/>
        <v>0</v>
      </c>
      <c r="J509" s="6">
        <f t="shared" si="607"/>
        <v>0</v>
      </c>
      <c r="K509" s="6">
        <f t="shared" si="607"/>
        <v>0</v>
      </c>
      <c r="L509" s="6">
        <f t="shared" si="607"/>
        <v>0</v>
      </c>
      <c r="M509" s="6">
        <f t="shared" si="607"/>
        <v>838294</v>
      </c>
      <c r="N509" s="6">
        <f t="shared" si="607"/>
        <v>243946</v>
      </c>
      <c r="O509" s="6">
        <f t="shared" si="607"/>
        <v>0</v>
      </c>
      <c r="P509" s="6">
        <f t="shared" si="607"/>
        <v>85</v>
      </c>
      <c r="Q509" s="6">
        <f t="shared" si="607"/>
        <v>0</v>
      </c>
      <c r="R509" s="6">
        <f t="shared" si="607"/>
        <v>0</v>
      </c>
      <c r="S509" s="6">
        <f t="shared" si="607"/>
        <v>838379</v>
      </c>
      <c r="T509" s="6">
        <f t="shared" si="607"/>
        <v>243946</v>
      </c>
      <c r="U509" s="6">
        <f t="shared" si="607"/>
        <v>0</v>
      </c>
      <c r="V509" s="6">
        <f t="shared" si="607"/>
        <v>0</v>
      </c>
      <c r="W509" s="6">
        <f t="shared" si="607"/>
        <v>0</v>
      </c>
      <c r="X509" s="6">
        <f t="shared" si="607"/>
        <v>44694</v>
      </c>
      <c r="Y509" s="6">
        <f t="shared" si="607"/>
        <v>883073</v>
      </c>
      <c r="Z509" s="6">
        <f t="shared" si="607"/>
        <v>288640</v>
      </c>
      <c r="AA509" s="6">
        <f t="shared" ref="AA509:AF509" si="608">AA511+AA539+AA553+AA640</f>
        <v>0</v>
      </c>
      <c r="AB509" s="6">
        <f t="shared" si="608"/>
        <v>2999</v>
      </c>
      <c r="AC509" s="6">
        <f t="shared" si="608"/>
        <v>0</v>
      </c>
      <c r="AD509" s="6">
        <f t="shared" si="608"/>
        <v>0</v>
      </c>
      <c r="AE509" s="6">
        <f t="shared" si="608"/>
        <v>886072</v>
      </c>
      <c r="AF509" s="6">
        <f t="shared" si="608"/>
        <v>288640</v>
      </c>
      <c r="AG509" s="6">
        <f t="shared" ref="AG509:AL509" si="609">AG511+AG539+AG553+AG640</f>
        <v>0</v>
      </c>
      <c r="AH509" s="6">
        <f t="shared" si="609"/>
        <v>0</v>
      </c>
      <c r="AI509" s="6">
        <f t="shared" si="609"/>
        <v>0</v>
      </c>
      <c r="AJ509" s="6">
        <f t="shared" si="609"/>
        <v>0</v>
      </c>
      <c r="AK509" s="6">
        <f t="shared" si="609"/>
        <v>886072</v>
      </c>
      <c r="AL509" s="6">
        <f t="shared" si="609"/>
        <v>288640</v>
      </c>
    </row>
    <row r="510" spans="1:38" s="72" customFormat="1" hidden="1">
      <c r="A510" s="73"/>
      <c r="B510" s="78"/>
      <c r="C510" s="27"/>
      <c r="D510" s="27"/>
      <c r="E510" s="27"/>
      <c r="F510" s="27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</row>
    <row r="511" spans="1:38" ht="18.75" hidden="1">
      <c r="A511" s="51" t="s">
        <v>432</v>
      </c>
      <c r="B511" s="24">
        <f>B509</f>
        <v>912</v>
      </c>
      <c r="C511" s="24" t="s">
        <v>7</v>
      </c>
      <c r="D511" s="24" t="s">
        <v>79</v>
      </c>
      <c r="E511" s="24"/>
      <c r="F511" s="24"/>
      <c r="G511" s="16">
        <f>G512+G528+G533</f>
        <v>362057</v>
      </c>
      <c r="H511" s="16">
        <f>H512+H528+H533</f>
        <v>109872</v>
      </c>
      <c r="I511" s="16">
        <f t="shared" ref="I511:N511" si="610">I512+I528+I533</f>
        <v>0</v>
      </c>
      <c r="J511" s="16">
        <f t="shared" si="610"/>
        <v>0</v>
      </c>
      <c r="K511" s="16">
        <f t="shared" si="610"/>
        <v>0</v>
      </c>
      <c r="L511" s="16">
        <f t="shared" si="610"/>
        <v>0</v>
      </c>
      <c r="M511" s="16">
        <f t="shared" si="610"/>
        <v>362057</v>
      </c>
      <c r="N511" s="16">
        <f t="shared" si="610"/>
        <v>109872</v>
      </c>
      <c r="O511" s="16">
        <f t="shared" ref="O511:T511" si="611">O512+O528+O533</f>
        <v>0</v>
      </c>
      <c r="P511" s="16">
        <f t="shared" si="611"/>
        <v>0</v>
      </c>
      <c r="Q511" s="16">
        <f t="shared" si="611"/>
        <v>0</v>
      </c>
      <c r="R511" s="16">
        <f t="shared" si="611"/>
        <v>0</v>
      </c>
      <c r="S511" s="16">
        <f t="shared" si="611"/>
        <v>362057</v>
      </c>
      <c r="T511" s="16">
        <f t="shared" si="611"/>
        <v>109872</v>
      </c>
      <c r="U511" s="16">
        <f>U512+U528+U533</f>
        <v>51</v>
      </c>
      <c r="V511" s="16">
        <f t="shared" ref="V511:Z511" si="612">V512+V528+V533</f>
        <v>0</v>
      </c>
      <c r="W511" s="16">
        <f t="shared" si="612"/>
        <v>0</v>
      </c>
      <c r="X511" s="16">
        <f t="shared" si="612"/>
        <v>972</v>
      </c>
      <c r="Y511" s="16">
        <f t="shared" si="612"/>
        <v>363080</v>
      </c>
      <c r="Z511" s="16">
        <f t="shared" si="612"/>
        <v>110844</v>
      </c>
      <c r="AA511" s="16">
        <f>AA512+AA528+AA533</f>
        <v>0</v>
      </c>
      <c r="AB511" s="16">
        <f t="shared" ref="AB511:AF511" si="613">AB512+AB528+AB533</f>
        <v>0</v>
      </c>
      <c r="AC511" s="16">
        <f t="shared" si="613"/>
        <v>0</v>
      </c>
      <c r="AD511" s="16">
        <f t="shared" si="613"/>
        <v>0</v>
      </c>
      <c r="AE511" s="16">
        <f t="shared" si="613"/>
        <v>363080</v>
      </c>
      <c r="AF511" s="16">
        <f t="shared" si="613"/>
        <v>110844</v>
      </c>
      <c r="AG511" s="16">
        <f>AG512+AG528+AG533</f>
        <v>0</v>
      </c>
      <c r="AH511" s="16">
        <f t="shared" ref="AH511:AL511" si="614">AH512+AH528+AH533</f>
        <v>0</v>
      </c>
      <c r="AI511" s="16">
        <f t="shared" si="614"/>
        <v>0</v>
      </c>
      <c r="AJ511" s="16">
        <f t="shared" si="614"/>
        <v>0</v>
      </c>
      <c r="AK511" s="16">
        <f t="shared" si="614"/>
        <v>363080</v>
      </c>
      <c r="AL511" s="16">
        <f t="shared" si="614"/>
        <v>110844</v>
      </c>
    </row>
    <row r="512" spans="1:38" ht="33" hidden="1">
      <c r="A512" s="25" t="s">
        <v>718</v>
      </c>
      <c r="B512" s="26">
        <f t="shared" ref="B512:B548" si="615">B511</f>
        <v>912</v>
      </c>
      <c r="C512" s="26" t="s">
        <v>7</v>
      </c>
      <c r="D512" s="26" t="s">
        <v>79</v>
      </c>
      <c r="E512" s="26" t="s">
        <v>38</v>
      </c>
      <c r="F512" s="26"/>
      <c r="G512" s="17">
        <f>G513+G517+G521</f>
        <v>359942</v>
      </c>
      <c r="H512" s="17">
        <f>H513+H517+H521</f>
        <v>109872</v>
      </c>
      <c r="I512" s="17">
        <f t="shared" ref="I512:N512" si="616">I513+I517+I521</f>
        <v>0</v>
      </c>
      <c r="J512" s="17">
        <f t="shared" si="616"/>
        <v>0</v>
      </c>
      <c r="K512" s="17">
        <f t="shared" si="616"/>
        <v>0</v>
      </c>
      <c r="L512" s="17">
        <f t="shared" si="616"/>
        <v>0</v>
      </c>
      <c r="M512" s="17">
        <f t="shared" si="616"/>
        <v>359942</v>
      </c>
      <c r="N512" s="17">
        <f t="shared" si="616"/>
        <v>109872</v>
      </c>
      <c r="O512" s="17">
        <f t="shared" ref="O512:T512" si="617">O513+O517+O521</f>
        <v>0</v>
      </c>
      <c r="P512" s="17">
        <f t="shared" si="617"/>
        <v>0</v>
      </c>
      <c r="Q512" s="17">
        <f t="shared" si="617"/>
        <v>0</v>
      </c>
      <c r="R512" s="17">
        <f t="shared" si="617"/>
        <v>0</v>
      </c>
      <c r="S512" s="17">
        <f t="shared" si="617"/>
        <v>359942</v>
      </c>
      <c r="T512" s="17">
        <f t="shared" si="617"/>
        <v>109872</v>
      </c>
      <c r="U512" s="17">
        <f>U513+U517+U521+U525</f>
        <v>51</v>
      </c>
      <c r="V512" s="17">
        <f t="shared" ref="V512:Z512" si="618">V513+V517+V521+V525</f>
        <v>0</v>
      </c>
      <c r="W512" s="17">
        <f t="shared" si="618"/>
        <v>0</v>
      </c>
      <c r="X512" s="17">
        <f t="shared" si="618"/>
        <v>972</v>
      </c>
      <c r="Y512" s="17">
        <f t="shared" si="618"/>
        <v>360965</v>
      </c>
      <c r="Z512" s="17">
        <f t="shared" si="618"/>
        <v>110844</v>
      </c>
      <c r="AA512" s="17">
        <f>AA513+AA517+AA521+AA525</f>
        <v>0</v>
      </c>
      <c r="AB512" s="17">
        <f t="shared" ref="AB512:AF512" si="619">AB513+AB517+AB521+AB525</f>
        <v>0</v>
      </c>
      <c r="AC512" s="17">
        <f t="shared" si="619"/>
        <v>0</v>
      </c>
      <c r="AD512" s="17">
        <f t="shared" si="619"/>
        <v>0</v>
      </c>
      <c r="AE512" s="17">
        <f t="shared" si="619"/>
        <v>360965</v>
      </c>
      <c r="AF512" s="17">
        <f t="shared" si="619"/>
        <v>110844</v>
      </c>
      <c r="AG512" s="17">
        <f>AG513+AG517+AG521+AG525</f>
        <v>0</v>
      </c>
      <c r="AH512" s="17">
        <f t="shared" ref="AH512:AL512" si="620">AH513+AH517+AH521+AH525</f>
        <v>0</v>
      </c>
      <c r="AI512" s="17">
        <f t="shared" si="620"/>
        <v>0</v>
      </c>
      <c r="AJ512" s="17">
        <f t="shared" si="620"/>
        <v>0</v>
      </c>
      <c r="AK512" s="17">
        <f t="shared" si="620"/>
        <v>360965</v>
      </c>
      <c r="AL512" s="17">
        <f t="shared" si="620"/>
        <v>110844</v>
      </c>
    </row>
    <row r="513" spans="1:38" ht="33" hidden="1">
      <c r="A513" s="25" t="s">
        <v>9</v>
      </c>
      <c r="B513" s="26">
        <f t="shared" si="615"/>
        <v>912</v>
      </c>
      <c r="C513" s="26" t="s">
        <v>7</v>
      </c>
      <c r="D513" s="26" t="s">
        <v>79</v>
      </c>
      <c r="E513" s="26" t="s">
        <v>39</v>
      </c>
      <c r="F513" s="26"/>
      <c r="G513" s="11">
        <f t="shared" ref="G513:V515" si="621">G514</f>
        <v>245764</v>
      </c>
      <c r="H513" s="11">
        <f t="shared" si="621"/>
        <v>0</v>
      </c>
      <c r="I513" s="11">
        <f t="shared" si="621"/>
        <v>0</v>
      </c>
      <c r="J513" s="11">
        <f t="shared" si="621"/>
        <v>0</v>
      </c>
      <c r="K513" s="11">
        <f t="shared" si="621"/>
        <v>0</v>
      </c>
      <c r="L513" s="11">
        <f t="shared" si="621"/>
        <v>0</v>
      </c>
      <c r="M513" s="11">
        <f t="shared" si="621"/>
        <v>245764</v>
      </c>
      <c r="N513" s="11">
        <f t="shared" si="621"/>
        <v>0</v>
      </c>
      <c r="O513" s="11">
        <f t="shared" si="621"/>
        <v>0</v>
      </c>
      <c r="P513" s="11">
        <f t="shared" si="621"/>
        <v>0</v>
      </c>
      <c r="Q513" s="11">
        <f t="shared" si="621"/>
        <v>0</v>
      </c>
      <c r="R513" s="11">
        <f t="shared" si="621"/>
        <v>0</v>
      </c>
      <c r="S513" s="11">
        <f t="shared" si="621"/>
        <v>245764</v>
      </c>
      <c r="T513" s="11">
        <f t="shared" si="621"/>
        <v>0</v>
      </c>
      <c r="U513" s="11">
        <f t="shared" si="621"/>
        <v>0</v>
      </c>
      <c r="V513" s="11">
        <f t="shared" si="621"/>
        <v>0</v>
      </c>
      <c r="W513" s="11">
        <f t="shared" ref="U513:AJ515" si="622">W514</f>
        <v>0</v>
      </c>
      <c r="X513" s="11">
        <f t="shared" si="622"/>
        <v>0</v>
      </c>
      <c r="Y513" s="11">
        <f t="shared" si="622"/>
        <v>245764</v>
      </c>
      <c r="Z513" s="11">
        <f t="shared" si="622"/>
        <v>0</v>
      </c>
      <c r="AA513" s="11">
        <f t="shared" si="622"/>
        <v>0</v>
      </c>
      <c r="AB513" s="11">
        <f t="shared" si="622"/>
        <v>0</v>
      </c>
      <c r="AC513" s="11">
        <f t="shared" si="622"/>
        <v>0</v>
      </c>
      <c r="AD513" s="11">
        <f t="shared" si="622"/>
        <v>0</v>
      </c>
      <c r="AE513" s="11">
        <f t="shared" si="622"/>
        <v>245764</v>
      </c>
      <c r="AF513" s="11">
        <f t="shared" si="622"/>
        <v>0</v>
      </c>
      <c r="AG513" s="11">
        <f t="shared" si="622"/>
        <v>0</v>
      </c>
      <c r="AH513" s="11">
        <f t="shared" si="622"/>
        <v>0</v>
      </c>
      <c r="AI513" s="11">
        <f t="shared" si="622"/>
        <v>0</v>
      </c>
      <c r="AJ513" s="11">
        <f t="shared" si="622"/>
        <v>0</v>
      </c>
      <c r="AK513" s="11">
        <f t="shared" ref="AG513:AL515" si="623">AK514</f>
        <v>245764</v>
      </c>
      <c r="AL513" s="11">
        <f t="shared" si="623"/>
        <v>0</v>
      </c>
    </row>
    <row r="514" spans="1:38" ht="20.100000000000001" hidden="1" customHeight="1">
      <c r="A514" s="28" t="s">
        <v>10</v>
      </c>
      <c r="B514" s="26">
        <f t="shared" si="615"/>
        <v>912</v>
      </c>
      <c r="C514" s="26" t="s">
        <v>7</v>
      </c>
      <c r="D514" s="26" t="s">
        <v>79</v>
      </c>
      <c r="E514" s="26" t="s">
        <v>40</v>
      </c>
      <c r="F514" s="26"/>
      <c r="G514" s="9">
        <f t="shared" si="621"/>
        <v>245764</v>
      </c>
      <c r="H514" s="9">
        <f t="shared" si="621"/>
        <v>0</v>
      </c>
      <c r="I514" s="9">
        <f t="shared" si="621"/>
        <v>0</v>
      </c>
      <c r="J514" s="9">
        <f t="shared" si="621"/>
        <v>0</v>
      </c>
      <c r="K514" s="9">
        <f t="shared" si="621"/>
        <v>0</v>
      </c>
      <c r="L514" s="9">
        <f t="shared" si="621"/>
        <v>0</v>
      </c>
      <c r="M514" s="9">
        <f t="shared" si="621"/>
        <v>245764</v>
      </c>
      <c r="N514" s="9">
        <f t="shared" si="621"/>
        <v>0</v>
      </c>
      <c r="O514" s="9">
        <f t="shared" si="621"/>
        <v>0</v>
      </c>
      <c r="P514" s="9">
        <f t="shared" si="621"/>
        <v>0</v>
      </c>
      <c r="Q514" s="9">
        <f t="shared" si="621"/>
        <v>0</v>
      </c>
      <c r="R514" s="9">
        <f t="shared" si="621"/>
        <v>0</v>
      </c>
      <c r="S514" s="9">
        <f t="shared" si="621"/>
        <v>245764</v>
      </c>
      <c r="T514" s="9">
        <f t="shared" si="621"/>
        <v>0</v>
      </c>
      <c r="U514" s="9">
        <f t="shared" si="622"/>
        <v>0</v>
      </c>
      <c r="V514" s="9">
        <f t="shared" si="622"/>
        <v>0</v>
      </c>
      <c r="W514" s="9">
        <f t="shared" si="622"/>
        <v>0</v>
      </c>
      <c r="X514" s="9">
        <f t="shared" si="622"/>
        <v>0</v>
      </c>
      <c r="Y514" s="9">
        <f t="shared" si="622"/>
        <v>245764</v>
      </c>
      <c r="Z514" s="9">
        <f t="shared" si="622"/>
        <v>0</v>
      </c>
      <c r="AA514" s="9">
        <f t="shared" si="622"/>
        <v>0</v>
      </c>
      <c r="AB514" s="9">
        <f t="shared" si="622"/>
        <v>0</v>
      </c>
      <c r="AC514" s="9">
        <f t="shared" si="622"/>
        <v>0</v>
      </c>
      <c r="AD514" s="9">
        <f t="shared" si="622"/>
        <v>0</v>
      </c>
      <c r="AE514" s="9">
        <f t="shared" si="622"/>
        <v>245764</v>
      </c>
      <c r="AF514" s="9">
        <f t="shared" si="622"/>
        <v>0</v>
      </c>
      <c r="AG514" s="9">
        <f t="shared" si="623"/>
        <v>0</v>
      </c>
      <c r="AH514" s="9">
        <f t="shared" si="623"/>
        <v>0</v>
      </c>
      <c r="AI514" s="9">
        <f t="shared" si="623"/>
        <v>0</v>
      </c>
      <c r="AJ514" s="9">
        <f t="shared" si="623"/>
        <v>0</v>
      </c>
      <c r="AK514" s="9">
        <f t="shared" si="623"/>
        <v>245764</v>
      </c>
      <c r="AL514" s="9">
        <f t="shared" si="623"/>
        <v>0</v>
      </c>
    </row>
    <row r="515" spans="1:38" ht="33" hidden="1">
      <c r="A515" s="25" t="s">
        <v>11</v>
      </c>
      <c r="B515" s="26">
        <f t="shared" si="615"/>
        <v>912</v>
      </c>
      <c r="C515" s="26" t="s">
        <v>7</v>
      </c>
      <c r="D515" s="26" t="s">
        <v>79</v>
      </c>
      <c r="E515" s="26" t="s">
        <v>40</v>
      </c>
      <c r="F515" s="26" t="s">
        <v>12</v>
      </c>
      <c r="G515" s="9">
        <f t="shared" si="621"/>
        <v>245764</v>
      </c>
      <c r="H515" s="9">
        <f t="shared" si="621"/>
        <v>0</v>
      </c>
      <c r="I515" s="9">
        <f t="shared" si="621"/>
        <v>0</v>
      </c>
      <c r="J515" s="9">
        <f t="shared" si="621"/>
        <v>0</v>
      </c>
      <c r="K515" s="9">
        <f t="shared" si="621"/>
        <v>0</v>
      </c>
      <c r="L515" s="9">
        <f t="shared" si="621"/>
        <v>0</v>
      </c>
      <c r="M515" s="9">
        <f t="shared" si="621"/>
        <v>245764</v>
      </c>
      <c r="N515" s="9">
        <f t="shared" si="621"/>
        <v>0</v>
      </c>
      <c r="O515" s="9">
        <f t="shared" si="621"/>
        <v>0</v>
      </c>
      <c r="P515" s="9">
        <f t="shared" si="621"/>
        <v>0</v>
      </c>
      <c r="Q515" s="9">
        <f t="shared" si="621"/>
        <v>0</v>
      </c>
      <c r="R515" s="9">
        <f t="shared" si="621"/>
        <v>0</v>
      </c>
      <c r="S515" s="9">
        <f t="shared" si="621"/>
        <v>245764</v>
      </c>
      <c r="T515" s="9">
        <f t="shared" si="621"/>
        <v>0</v>
      </c>
      <c r="U515" s="9">
        <f t="shared" si="622"/>
        <v>0</v>
      </c>
      <c r="V515" s="9">
        <f t="shared" si="622"/>
        <v>0</v>
      </c>
      <c r="W515" s="9">
        <f t="shared" si="622"/>
        <v>0</v>
      </c>
      <c r="X515" s="9">
        <f t="shared" si="622"/>
        <v>0</v>
      </c>
      <c r="Y515" s="9">
        <f t="shared" si="622"/>
        <v>245764</v>
      </c>
      <c r="Z515" s="9">
        <f t="shared" si="622"/>
        <v>0</v>
      </c>
      <c r="AA515" s="9">
        <f t="shared" si="622"/>
        <v>0</v>
      </c>
      <c r="AB515" s="9">
        <f t="shared" si="622"/>
        <v>0</v>
      </c>
      <c r="AC515" s="9">
        <f t="shared" si="622"/>
        <v>0</v>
      </c>
      <c r="AD515" s="9">
        <f t="shared" si="622"/>
        <v>0</v>
      </c>
      <c r="AE515" s="9">
        <f t="shared" si="622"/>
        <v>245764</v>
      </c>
      <c r="AF515" s="9">
        <f t="shared" si="622"/>
        <v>0</v>
      </c>
      <c r="AG515" s="9">
        <f t="shared" si="623"/>
        <v>0</v>
      </c>
      <c r="AH515" s="9">
        <f t="shared" si="623"/>
        <v>0</v>
      </c>
      <c r="AI515" s="9">
        <f t="shared" si="623"/>
        <v>0</v>
      </c>
      <c r="AJ515" s="9">
        <f t="shared" si="623"/>
        <v>0</v>
      </c>
      <c r="AK515" s="9">
        <f t="shared" si="623"/>
        <v>245764</v>
      </c>
      <c r="AL515" s="9">
        <f t="shared" si="623"/>
        <v>0</v>
      </c>
    </row>
    <row r="516" spans="1:38" ht="20.100000000000001" hidden="1" customHeight="1">
      <c r="A516" s="28" t="s">
        <v>13</v>
      </c>
      <c r="B516" s="26">
        <f>B515</f>
        <v>912</v>
      </c>
      <c r="C516" s="26" t="s">
        <v>7</v>
      </c>
      <c r="D516" s="26" t="s">
        <v>79</v>
      </c>
      <c r="E516" s="26" t="s">
        <v>40</v>
      </c>
      <c r="F516" s="26">
        <v>610</v>
      </c>
      <c r="G516" s="9">
        <f>224705+21059</f>
        <v>245764</v>
      </c>
      <c r="H516" s="9"/>
      <c r="I516" s="84"/>
      <c r="J516" s="84"/>
      <c r="K516" s="84"/>
      <c r="L516" s="84"/>
      <c r="M516" s="9">
        <f>G516+I516+J516+K516+L516</f>
        <v>245764</v>
      </c>
      <c r="N516" s="9">
        <f>H516+L516</f>
        <v>0</v>
      </c>
      <c r="O516" s="85"/>
      <c r="P516" s="85"/>
      <c r="Q516" s="85"/>
      <c r="R516" s="85"/>
      <c r="S516" s="9">
        <f>M516+O516+P516+Q516+R516</f>
        <v>245764</v>
      </c>
      <c r="T516" s="9">
        <f>N516+R516</f>
        <v>0</v>
      </c>
      <c r="U516" s="85"/>
      <c r="V516" s="85"/>
      <c r="W516" s="85"/>
      <c r="X516" s="85"/>
      <c r="Y516" s="9">
        <f>S516+U516+V516+W516+X516</f>
        <v>245764</v>
      </c>
      <c r="Z516" s="9">
        <f>T516+X516</f>
        <v>0</v>
      </c>
      <c r="AA516" s="85"/>
      <c r="AB516" s="85"/>
      <c r="AC516" s="85"/>
      <c r="AD516" s="85"/>
      <c r="AE516" s="9">
        <f>Y516+AA516+AB516+AC516+AD516</f>
        <v>245764</v>
      </c>
      <c r="AF516" s="9">
        <f>Z516+AD516</f>
        <v>0</v>
      </c>
      <c r="AG516" s="85"/>
      <c r="AH516" s="85"/>
      <c r="AI516" s="85"/>
      <c r="AJ516" s="85"/>
      <c r="AK516" s="9">
        <f>AE516+AG516+AH516+AI516+AJ516</f>
        <v>245764</v>
      </c>
      <c r="AL516" s="9">
        <f>AF516+AJ516</f>
        <v>0</v>
      </c>
    </row>
    <row r="517" spans="1:38" ht="20.100000000000001" hidden="1" customHeight="1">
      <c r="A517" s="28" t="s">
        <v>14</v>
      </c>
      <c r="B517" s="26">
        <f>B515</f>
        <v>912</v>
      </c>
      <c r="C517" s="26" t="s">
        <v>7</v>
      </c>
      <c r="D517" s="26" t="s">
        <v>79</v>
      </c>
      <c r="E517" s="26" t="s">
        <v>41</v>
      </c>
      <c r="F517" s="26"/>
      <c r="G517" s="9">
        <f t="shared" ref="G517:V519" si="624">G518</f>
        <v>4306</v>
      </c>
      <c r="H517" s="9">
        <f t="shared" si="624"/>
        <v>0</v>
      </c>
      <c r="I517" s="9">
        <f t="shared" si="624"/>
        <v>0</v>
      </c>
      <c r="J517" s="9">
        <f t="shared" si="624"/>
        <v>0</v>
      </c>
      <c r="K517" s="9">
        <f t="shared" si="624"/>
        <v>0</v>
      </c>
      <c r="L517" s="9">
        <f t="shared" si="624"/>
        <v>0</v>
      </c>
      <c r="M517" s="9">
        <f t="shared" si="624"/>
        <v>4306</v>
      </c>
      <c r="N517" s="9">
        <f t="shared" si="624"/>
        <v>0</v>
      </c>
      <c r="O517" s="9">
        <f t="shared" si="624"/>
        <v>0</v>
      </c>
      <c r="P517" s="9">
        <f t="shared" si="624"/>
        <v>0</v>
      </c>
      <c r="Q517" s="9">
        <f t="shared" si="624"/>
        <v>0</v>
      </c>
      <c r="R517" s="9">
        <f t="shared" si="624"/>
        <v>0</v>
      </c>
      <c r="S517" s="9">
        <f t="shared" si="624"/>
        <v>4306</v>
      </c>
      <c r="T517" s="9">
        <f t="shared" si="624"/>
        <v>0</v>
      </c>
      <c r="U517" s="9">
        <f t="shared" si="624"/>
        <v>0</v>
      </c>
      <c r="V517" s="9">
        <f t="shared" si="624"/>
        <v>0</v>
      </c>
      <c r="W517" s="9">
        <f t="shared" ref="U517:AJ519" si="625">W518</f>
        <v>0</v>
      </c>
      <c r="X517" s="9">
        <f t="shared" si="625"/>
        <v>0</v>
      </c>
      <c r="Y517" s="9">
        <f t="shared" si="625"/>
        <v>4306</v>
      </c>
      <c r="Z517" s="9">
        <f t="shared" si="625"/>
        <v>0</v>
      </c>
      <c r="AA517" s="9">
        <f t="shared" si="625"/>
        <v>0</v>
      </c>
      <c r="AB517" s="9">
        <f t="shared" si="625"/>
        <v>0</v>
      </c>
      <c r="AC517" s="9">
        <f t="shared" si="625"/>
        <v>0</v>
      </c>
      <c r="AD517" s="9">
        <f t="shared" si="625"/>
        <v>0</v>
      </c>
      <c r="AE517" s="9">
        <f t="shared" si="625"/>
        <v>4306</v>
      </c>
      <c r="AF517" s="9">
        <f t="shared" si="625"/>
        <v>0</v>
      </c>
      <c r="AG517" s="9">
        <f t="shared" si="625"/>
        <v>0</v>
      </c>
      <c r="AH517" s="9">
        <f t="shared" si="625"/>
        <v>0</v>
      </c>
      <c r="AI517" s="9">
        <f t="shared" si="625"/>
        <v>0</v>
      </c>
      <c r="AJ517" s="9">
        <f t="shared" si="625"/>
        <v>0</v>
      </c>
      <c r="AK517" s="9">
        <f t="shared" ref="AG517:AL519" si="626">AK518</f>
        <v>4306</v>
      </c>
      <c r="AL517" s="9">
        <f t="shared" si="626"/>
        <v>0</v>
      </c>
    </row>
    <row r="518" spans="1:38" ht="20.100000000000001" hidden="1" customHeight="1">
      <c r="A518" s="28" t="s">
        <v>15</v>
      </c>
      <c r="B518" s="26">
        <f t="shared" si="615"/>
        <v>912</v>
      </c>
      <c r="C518" s="26" t="s">
        <v>7</v>
      </c>
      <c r="D518" s="26" t="s">
        <v>79</v>
      </c>
      <c r="E518" s="26" t="s">
        <v>42</v>
      </c>
      <c r="F518" s="26"/>
      <c r="G518" s="9">
        <f t="shared" si="624"/>
        <v>4306</v>
      </c>
      <c r="H518" s="9">
        <f t="shared" si="624"/>
        <v>0</v>
      </c>
      <c r="I518" s="9">
        <f t="shared" si="624"/>
        <v>0</v>
      </c>
      <c r="J518" s="9">
        <f t="shared" si="624"/>
        <v>0</v>
      </c>
      <c r="K518" s="9">
        <f t="shared" si="624"/>
        <v>0</v>
      </c>
      <c r="L518" s="9">
        <f t="shared" si="624"/>
        <v>0</v>
      </c>
      <c r="M518" s="9">
        <f t="shared" si="624"/>
        <v>4306</v>
      </c>
      <c r="N518" s="9">
        <f t="shared" si="624"/>
        <v>0</v>
      </c>
      <c r="O518" s="9">
        <f t="shared" si="624"/>
        <v>0</v>
      </c>
      <c r="P518" s="9">
        <f t="shared" si="624"/>
        <v>0</v>
      </c>
      <c r="Q518" s="9">
        <f t="shared" si="624"/>
        <v>0</v>
      </c>
      <c r="R518" s="9">
        <f t="shared" si="624"/>
        <v>0</v>
      </c>
      <c r="S518" s="9">
        <f t="shared" si="624"/>
        <v>4306</v>
      </c>
      <c r="T518" s="9">
        <f t="shared" si="624"/>
        <v>0</v>
      </c>
      <c r="U518" s="9">
        <f t="shared" si="625"/>
        <v>0</v>
      </c>
      <c r="V518" s="9">
        <f t="shared" si="625"/>
        <v>0</v>
      </c>
      <c r="W518" s="9">
        <f t="shared" si="625"/>
        <v>0</v>
      </c>
      <c r="X518" s="9">
        <f t="shared" si="625"/>
        <v>0</v>
      </c>
      <c r="Y518" s="9">
        <f t="shared" si="625"/>
        <v>4306</v>
      </c>
      <c r="Z518" s="9">
        <f t="shared" si="625"/>
        <v>0</v>
      </c>
      <c r="AA518" s="9">
        <f t="shared" si="625"/>
        <v>0</v>
      </c>
      <c r="AB518" s="9">
        <f t="shared" si="625"/>
        <v>0</v>
      </c>
      <c r="AC518" s="9">
        <f t="shared" si="625"/>
        <v>0</v>
      </c>
      <c r="AD518" s="9">
        <f t="shared" si="625"/>
        <v>0</v>
      </c>
      <c r="AE518" s="9">
        <f t="shared" si="625"/>
        <v>4306</v>
      </c>
      <c r="AF518" s="9">
        <f t="shared" si="625"/>
        <v>0</v>
      </c>
      <c r="AG518" s="9">
        <f t="shared" si="626"/>
        <v>0</v>
      </c>
      <c r="AH518" s="9">
        <f t="shared" si="626"/>
        <v>0</v>
      </c>
      <c r="AI518" s="9">
        <f t="shared" si="626"/>
        <v>0</v>
      </c>
      <c r="AJ518" s="9">
        <f t="shared" si="626"/>
        <v>0</v>
      </c>
      <c r="AK518" s="9">
        <f t="shared" si="626"/>
        <v>4306</v>
      </c>
      <c r="AL518" s="9">
        <f t="shared" si="626"/>
        <v>0</v>
      </c>
    </row>
    <row r="519" spans="1:38" ht="33" hidden="1">
      <c r="A519" s="25" t="s">
        <v>11</v>
      </c>
      <c r="B519" s="26">
        <f t="shared" si="615"/>
        <v>912</v>
      </c>
      <c r="C519" s="26" t="s">
        <v>7</v>
      </c>
      <c r="D519" s="26" t="s">
        <v>79</v>
      </c>
      <c r="E519" s="26" t="s">
        <v>42</v>
      </c>
      <c r="F519" s="26" t="s">
        <v>12</v>
      </c>
      <c r="G519" s="9">
        <f t="shared" si="624"/>
        <v>4306</v>
      </c>
      <c r="H519" s="9">
        <f t="shared" si="624"/>
        <v>0</v>
      </c>
      <c r="I519" s="9">
        <f t="shared" si="624"/>
        <v>0</v>
      </c>
      <c r="J519" s="9">
        <f t="shared" si="624"/>
        <v>0</v>
      </c>
      <c r="K519" s="9">
        <f t="shared" si="624"/>
        <v>0</v>
      </c>
      <c r="L519" s="9">
        <f t="shared" si="624"/>
        <v>0</v>
      </c>
      <c r="M519" s="9">
        <f t="shared" si="624"/>
        <v>4306</v>
      </c>
      <c r="N519" s="9">
        <f t="shared" si="624"/>
        <v>0</v>
      </c>
      <c r="O519" s="9">
        <f t="shared" si="624"/>
        <v>0</v>
      </c>
      <c r="P519" s="9">
        <f t="shared" si="624"/>
        <v>0</v>
      </c>
      <c r="Q519" s="9">
        <f t="shared" si="624"/>
        <v>0</v>
      </c>
      <c r="R519" s="9">
        <f t="shared" si="624"/>
        <v>0</v>
      </c>
      <c r="S519" s="9">
        <f t="shared" si="624"/>
        <v>4306</v>
      </c>
      <c r="T519" s="9">
        <f t="shared" si="624"/>
        <v>0</v>
      </c>
      <c r="U519" s="9">
        <f t="shared" si="625"/>
        <v>0</v>
      </c>
      <c r="V519" s="9">
        <f t="shared" si="625"/>
        <v>0</v>
      </c>
      <c r="W519" s="9">
        <f t="shared" si="625"/>
        <v>0</v>
      </c>
      <c r="X519" s="9">
        <f t="shared" si="625"/>
        <v>0</v>
      </c>
      <c r="Y519" s="9">
        <f t="shared" si="625"/>
        <v>4306</v>
      </c>
      <c r="Z519" s="9">
        <f t="shared" si="625"/>
        <v>0</v>
      </c>
      <c r="AA519" s="9">
        <f t="shared" si="625"/>
        <v>0</v>
      </c>
      <c r="AB519" s="9">
        <f t="shared" si="625"/>
        <v>0</v>
      </c>
      <c r="AC519" s="9">
        <f t="shared" si="625"/>
        <v>0</v>
      </c>
      <c r="AD519" s="9">
        <f t="shared" si="625"/>
        <v>0</v>
      </c>
      <c r="AE519" s="9">
        <f t="shared" si="625"/>
        <v>4306</v>
      </c>
      <c r="AF519" s="9">
        <f t="shared" si="625"/>
        <v>0</v>
      </c>
      <c r="AG519" s="9">
        <f t="shared" si="626"/>
        <v>0</v>
      </c>
      <c r="AH519" s="9">
        <f t="shared" si="626"/>
        <v>0</v>
      </c>
      <c r="AI519" s="9">
        <f t="shared" si="626"/>
        <v>0</v>
      </c>
      <c r="AJ519" s="9">
        <f t="shared" si="626"/>
        <v>0</v>
      </c>
      <c r="AK519" s="9">
        <f t="shared" si="626"/>
        <v>4306</v>
      </c>
      <c r="AL519" s="9">
        <f t="shared" si="626"/>
        <v>0</v>
      </c>
    </row>
    <row r="520" spans="1:38" ht="20.100000000000001" hidden="1" customHeight="1">
      <c r="A520" s="28" t="s">
        <v>13</v>
      </c>
      <c r="B520" s="26">
        <f t="shared" si="615"/>
        <v>912</v>
      </c>
      <c r="C520" s="26" t="s">
        <v>7</v>
      </c>
      <c r="D520" s="26" t="s">
        <v>79</v>
      </c>
      <c r="E520" s="26" t="s">
        <v>42</v>
      </c>
      <c r="F520" s="26">
        <v>610</v>
      </c>
      <c r="G520" s="9">
        <f>3918+388</f>
        <v>4306</v>
      </c>
      <c r="H520" s="9"/>
      <c r="I520" s="84"/>
      <c r="J520" s="84"/>
      <c r="K520" s="84"/>
      <c r="L520" s="84"/>
      <c r="M520" s="9">
        <f>G520+I520+J520+K520+L520</f>
        <v>4306</v>
      </c>
      <c r="N520" s="9">
        <f>H520+L520</f>
        <v>0</v>
      </c>
      <c r="O520" s="85"/>
      <c r="P520" s="85"/>
      <c r="Q520" s="85"/>
      <c r="R520" s="85"/>
      <c r="S520" s="9">
        <f>M520+O520+P520+Q520+R520</f>
        <v>4306</v>
      </c>
      <c r="T520" s="9">
        <f>N520+R520</f>
        <v>0</v>
      </c>
      <c r="U520" s="85"/>
      <c r="V520" s="85"/>
      <c r="W520" s="85"/>
      <c r="X520" s="85"/>
      <c r="Y520" s="9">
        <f>S520+U520+V520+W520+X520</f>
        <v>4306</v>
      </c>
      <c r="Z520" s="9">
        <f>T520+X520</f>
        <v>0</v>
      </c>
      <c r="AA520" s="85"/>
      <c r="AB520" s="85"/>
      <c r="AC520" s="85"/>
      <c r="AD520" s="85"/>
      <c r="AE520" s="9">
        <f>Y520+AA520+AB520+AC520+AD520</f>
        <v>4306</v>
      </c>
      <c r="AF520" s="9">
        <f>Z520+AD520</f>
        <v>0</v>
      </c>
      <c r="AG520" s="85"/>
      <c r="AH520" s="85"/>
      <c r="AI520" s="85"/>
      <c r="AJ520" s="85"/>
      <c r="AK520" s="9">
        <f>AE520+AG520+AH520+AI520+AJ520</f>
        <v>4306</v>
      </c>
      <c r="AL520" s="9">
        <f>AF520+AJ520</f>
        <v>0</v>
      </c>
    </row>
    <row r="521" spans="1:38" ht="33" hidden="1">
      <c r="A521" s="38" t="s">
        <v>397</v>
      </c>
      <c r="B521" s="26">
        <f t="shared" si="615"/>
        <v>912</v>
      </c>
      <c r="C521" s="26" t="s">
        <v>7</v>
      </c>
      <c r="D521" s="26" t="s">
        <v>79</v>
      </c>
      <c r="E521" s="26" t="s">
        <v>621</v>
      </c>
      <c r="F521" s="26"/>
      <c r="G521" s="9">
        <f t="shared" ref="G521:V523" si="627">G522</f>
        <v>109872</v>
      </c>
      <c r="H521" s="9">
        <f t="shared" si="627"/>
        <v>109872</v>
      </c>
      <c r="I521" s="9">
        <f t="shared" si="627"/>
        <v>0</v>
      </c>
      <c r="J521" s="9">
        <f t="shared" si="627"/>
        <v>0</v>
      </c>
      <c r="K521" s="9">
        <f t="shared" si="627"/>
        <v>0</v>
      </c>
      <c r="L521" s="9">
        <f t="shared" si="627"/>
        <v>0</v>
      </c>
      <c r="M521" s="9">
        <f t="shared" si="627"/>
        <v>109872</v>
      </c>
      <c r="N521" s="9">
        <f t="shared" si="627"/>
        <v>109872</v>
      </c>
      <c r="O521" s="9">
        <f t="shared" si="627"/>
        <v>0</v>
      </c>
      <c r="P521" s="9">
        <f t="shared" si="627"/>
        <v>0</v>
      </c>
      <c r="Q521" s="9">
        <f t="shared" si="627"/>
        <v>0</v>
      </c>
      <c r="R521" s="9">
        <f t="shared" si="627"/>
        <v>0</v>
      </c>
      <c r="S521" s="9">
        <f t="shared" si="627"/>
        <v>109872</v>
      </c>
      <c r="T521" s="9">
        <f t="shared" si="627"/>
        <v>109872</v>
      </c>
      <c r="U521" s="9">
        <f t="shared" si="627"/>
        <v>0</v>
      </c>
      <c r="V521" s="9">
        <f t="shared" si="627"/>
        <v>0</v>
      </c>
      <c r="W521" s="9">
        <f t="shared" ref="U521:AJ523" si="628">W522</f>
        <v>0</v>
      </c>
      <c r="X521" s="9">
        <f t="shared" si="628"/>
        <v>0</v>
      </c>
      <c r="Y521" s="9">
        <f t="shared" si="628"/>
        <v>109872</v>
      </c>
      <c r="Z521" s="9">
        <f t="shared" si="628"/>
        <v>109872</v>
      </c>
      <c r="AA521" s="9">
        <f t="shared" si="628"/>
        <v>0</v>
      </c>
      <c r="AB521" s="9">
        <f t="shared" si="628"/>
        <v>0</v>
      </c>
      <c r="AC521" s="9">
        <f t="shared" si="628"/>
        <v>0</v>
      </c>
      <c r="AD521" s="9">
        <f t="shared" si="628"/>
        <v>0</v>
      </c>
      <c r="AE521" s="9">
        <f t="shared" si="628"/>
        <v>109872</v>
      </c>
      <c r="AF521" s="9">
        <f t="shared" si="628"/>
        <v>109872</v>
      </c>
      <c r="AG521" s="9">
        <f t="shared" si="628"/>
        <v>0</v>
      </c>
      <c r="AH521" s="9">
        <f t="shared" si="628"/>
        <v>0</v>
      </c>
      <c r="AI521" s="9">
        <f t="shared" si="628"/>
        <v>0</v>
      </c>
      <c r="AJ521" s="9">
        <f t="shared" si="628"/>
        <v>0</v>
      </c>
      <c r="AK521" s="9">
        <f t="shared" ref="AG521:AL523" si="629">AK522</f>
        <v>109872</v>
      </c>
      <c r="AL521" s="9">
        <f t="shared" si="629"/>
        <v>109872</v>
      </c>
    </row>
    <row r="522" spans="1:38" ht="33" hidden="1">
      <c r="A522" s="38" t="s">
        <v>398</v>
      </c>
      <c r="B522" s="26">
        <f t="shared" si="615"/>
        <v>912</v>
      </c>
      <c r="C522" s="26" t="s">
        <v>7</v>
      </c>
      <c r="D522" s="26" t="s">
        <v>79</v>
      </c>
      <c r="E522" s="26" t="s">
        <v>622</v>
      </c>
      <c r="F522" s="26"/>
      <c r="G522" s="9">
        <f t="shared" si="627"/>
        <v>109872</v>
      </c>
      <c r="H522" s="9">
        <f t="shared" si="627"/>
        <v>109872</v>
      </c>
      <c r="I522" s="9">
        <f t="shared" si="627"/>
        <v>0</v>
      </c>
      <c r="J522" s="9">
        <f t="shared" si="627"/>
        <v>0</v>
      </c>
      <c r="K522" s="9">
        <f t="shared" si="627"/>
        <v>0</v>
      </c>
      <c r="L522" s="9">
        <f t="shared" si="627"/>
        <v>0</v>
      </c>
      <c r="M522" s="9">
        <f t="shared" si="627"/>
        <v>109872</v>
      </c>
      <c r="N522" s="9">
        <f t="shared" si="627"/>
        <v>109872</v>
      </c>
      <c r="O522" s="9">
        <f t="shared" si="627"/>
        <v>0</v>
      </c>
      <c r="P522" s="9">
        <f t="shared" si="627"/>
        <v>0</v>
      </c>
      <c r="Q522" s="9">
        <f t="shared" si="627"/>
        <v>0</v>
      </c>
      <c r="R522" s="9">
        <f t="shared" si="627"/>
        <v>0</v>
      </c>
      <c r="S522" s="9">
        <f t="shared" si="627"/>
        <v>109872</v>
      </c>
      <c r="T522" s="9">
        <f t="shared" si="627"/>
        <v>109872</v>
      </c>
      <c r="U522" s="9">
        <f t="shared" si="628"/>
        <v>0</v>
      </c>
      <c r="V522" s="9">
        <f t="shared" si="628"/>
        <v>0</v>
      </c>
      <c r="W522" s="9">
        <f t="shared" si="628"/>
        <v>0</v>
      </c>
      <c r="X522" s="9">
        <f t="shared" si="628"/>
        <v>0</v>
      </c>
      <c r="Y522" s="9">
        <f t="shared" si="628"/>
        <v>109872</v>
      </c>
      <c r="Z522" s="9">
        <f t="shared" si="628"/>
        <v>109872</v>
      </c>
      <c r="AA522" s="9">
        <f t="shared" si="628"/>
        <v>0</v>
      </c>
      <c r="AB522" s="9">
        <f t="shared" si="628"/>
        <v>0</v>
      </c>
      <c r="AC522" s="9">
        <f t="shared" si="628"/>
        <v>0</v>
      </c>
      <c r="AD522" s="9">
        <f t="shared" si="628"/>
        <v>0</v>
      </c>
      <c r="AE522" s="9">
        <f t="shared" si="628"/>
        <v>109872</v>
      </c>
      <c r="AF522" s="9">
        <f t="shared" si="628"/>
        <v>109872</v>
      </c>
      <c r="AG522" s="9">
        <f t="shared" si="629"/>
        <v>0</v>
      </c>
      <c r="AH522" s="9">
        <f t="shared" si="629"/>
        <v>0</v>
      </c>
      <c r="AI522" s="9">
        <f t="shared" si="629"/>
        <v>0</v>
      </c>
      <c r="AJ522" s="9">
        <f t="shared" si="629"/>
        <v>0</v>
      </c>
      <c r="AK522" s="9">
        <f t="shared" si="629"/>
        <v>109872</v>
      </c>
      <c r="AL522" s="9">
        <f t="shared" si="629"/>
        <v>109872</v>
      </c>
    </row>
    <row r="523" spans="1:38" ht="33" hidden="1">
      <c r="A523" s="28" t="s">
        <v>11</v>
      </c>
      <c r="B523" s="26">
        <f t="shared" si="615"/>
        <v>912</v>
      </c>
      <c r="C523" s="26" t="s">
        <v>7</v>
      </c>
      <c r="D523" s="26" t="s">
        <v>79</v>
      </c>
      <c r="E523" s="26" t="s">
        <v>622</v>
      </c>
      <c r="F523" s="26" t="s">
        <v>12</v>
      </c>
      <c r="G523" s="9">
        <f t="shared" si="627"/>
        <v>109872</v>
      </c>
      <c r="H523" s="9">
        <f t="shared" si="627"/>
        <v>109872</v>
      </c>
      <c r="I523" s="9">
        <f t="shared" si="627"/>
        <v>0</v>
      </c>
      <c r="J523" s="9">
        <f t="shared" si="627"/>
        <v>0</v>
      </c>
      <c r="K523" s="9">
        <f t="shared" si="627"/>
        <v>0</v>
      </c>
      <c r="L523" s="9">
        <f t="shared" si="627"/>
        <v>0</v>
      </c>
      <c r="M523" s="9">
        <f t="shared" si="627"/>
        <v>109872</v>
      </c>
      <c r="N523" s="9">
        <f t="shared" si="627"/>
        <v>109872</v>
      </c>
      <c r="O523" s="9">
        <f t="shared" si="627"/>
        <v>0</v>
      </c>
      <c r="P523" s="9">
        <f t="shared" si="627"/>
        <v>0</v>
      </c>
      <c r="Q523" s="9">
        <f t="shared" si="627"/>
        <v>0</v>
      </c>
      <c r="R523" s="9">
        <f t="shared" si="627"/>
        <v>0</v>
      </c>
      <c r="S523" s="9">
        <f t="shared" si="627"/>
        <v>109872</v>
      </c>
      <c r="T523" s="9">
        <f t="shared" si="627"/>
        <v>109872</v>
      </c>
      <c r="U523" s="9">
        <f t="shared" si="628"/>
        <v>0</v>
      </c>
      <c r="V523" s="9">
        <f t="shared" si="628"/>
        <v>0</v>
      </c>
      <c r="W523" s="9">
        <f t="shared" si="628"/>
        <v>0</v>
      </c>
      <c r="X523" s="9">
        <f t="shared" si="628"/>
        <v>0</v>
      </c>
      <c r="Y523" s="9">
        <f t="shared" si="628"/>
        <v>109872</v>
      </c>
      <c r="Z523" s="9">
        <f t="shared" si="628"/>
        <v>109872</v>
      </c>
      <c r="AA523" s="9">
        <f t="shared" si="628"/>
        <v>0</v>
      </c>
      <c r="AB523" s="9">
        <f t="shared" si="628"/>
        <v>0</v>
      </c>
      <c r="AC523" s="9">
        <f t="shared" si="628"/>
        <v>0</v>
      </c>
      <c r="AD523" s="9">
        <f t="shared" si="628"/>
        <v>0</v>
      </c>
      <c r="AE523" s="9">
        <f t="shared" si="628"/>
        <v>109872</v>
      </c>
      <c r="AF523" s="9">
        <f t="shared" si="628"/>
        <v>109872</v>
      </c>
      <c r="AG523" s="9">
        <f t="shared" si="629"/>
        <v>0</v>
      </c>
      <c r="AH523" s="9">
        <f t="shared" si="629"/>
        <v>0</v>
      </c>
      <c r="AI523" s="9">
        <f t="shared" si="629"/>
        <v>0</v>
      </c>
      <c r="AJ523" s="9">
        <f t="shared" si="629"/>
        <v>0</v>
      </c>
      <c r="AK523" s="9">
        <f t="shared" si="629"/>
        <v>109872</v>
      </c>
      <c r="AL523" s="9">
        <f t="shared" si="629"/>
        <v>109872</v>
      </c>
    </row>
    <row r="524" spans="1:38" ht="20.100000000000001" hidden="1" customHeight="1">
      <c r="A524" s="28" t="s">
        <v>13</v>
      </c>
      <c r="B524" s="26">
        <f t="shared" si="615"/>
        <v>912</v>
      </c>
      <c r="C524" s="26" t="s">
        <v>7</v>
      </c>
      <c r="D524" s="26" t="s">
        <v>79</v>
      </c>
      <c r="E524" s="26" t="s">
        <v>622</v>
      </c>
      <c r="F524" s="26" t="s">
        <v>34</v>
      </c>
      <c r="G524" s="9">
        <v>109872</v>
      </c>
      <c r="H524" s="9">
        <v>109872</v>
      </c>
      <c r="I524" s="84"/>
      <c r="J524" s="84"/>
      <c r="K524" s="84"/>
      <c r="L524" s="84"/>
      <c r="M524" s="9">
        <f>G524+I524+J524+K524+L524</f>
        <v>109872</v>
      </c>
      <c r="N524" s="9">
        <f>H524+L524</f>
        <v>109872</v>
      </c>
      <c r="O524" s="85"/>
      <c r="P524" s="85"/>
      <c r="Q524" s="85"/>
      <c r="R524" s="85"/>
      <c r="S524" s="9">
        <f>M524+O524+P524+Q524+R524</f>
        <v>109872</v>
      </c>
      <c r="T524" s="9">
        <f>N524+R524</f>
        <v>109872</v>
      </c>
      <c r="U524" s="85"/>
      <c r="V524" s="85"/>
      <c r="W524" s="85"/>
      <c r="X524" s="85"/>
      <c r="Y524" s="9">
        <f>S524+U524+V524+W524+X524</f>
        <v>109872</v>
      </c>
      <c r="Z524" s="9">
        <f>T524+X524</f>
        <v>109872</v>
      </c>
      <c r="AA524" s="85"/>
      <c r="AB524" s="85"/>
      <c r="AC524" s="85"/>
      <c r="AD524" s="85"/>
      <c r="AE524" s="9">
        <f>Y524+AA524+AB524+AC524+AD524</f>
        <v>109872</v>
      </c>
      <c r="AF524" s="9">
        <f>Z524+AD524</f>
        <v>109872</v>
      </c>
      <c r="AG524" s="85"/>
      <c r="AH524" s="85"/>
      <c r="AI524" s="85"/>
      <c r="AJ524" s="85"/>
      <c r="AK524" s="9">
        <f>AE524+AG524+AH524+AI524+AJ524</f>
        <v>109872</v>
      </c>
      <c r="AL524" s="9">
        <f>AF524+AJ524</f>
        <v>109872</v>
      </c>
    </row>
    <row r="525" spans="1:38" ht="49.5" hidden="1">
      <c r="A525" s="28" t="s">
        <v>761</v>
      </c>
      <c r="B525" s="26">
        <f t="shared" si="615"/>
        <v>912</v>
      </c>
      <c r="C525" s="26" t="s">
        <v>7</v>
      </c>
      <c r="D525" s="26" t="s">
        <v>79</v>
      </c>
      <c r="E525" s="26" t="s">
        <v>760</v>
      </c>
      <c r="F525" s="26"/>
      <c r="G525" s="9"/>
      <c r="H525" s="9"/>
      <c r="I525" s="84"/>
      <c r="J525" s="84"/>
      <c r="K525" s="84"/>
      <c r="L525" s="84"/>
      <c r="M525" s="9"/>
      <c r="N525" s="9"/>
      <c r="O525" s="85"/>
      <c r="P525" s="85"/>
      <c r="Q525" s="85"/>
      <c r="R525" s="85"/>
      <c r="S525" s="9"/>
      <c r="T525" s="9"/>
      <c r="U525" s="9">
        <f>U526</f>
        <v>51</v>
      </c>
      <c r="V525" s="9">
        <f t="shared" ref="V525:AK526" si="630">V526</f>
        <v>0</v>
      </c>
      <c r="W525" s="9">
        <f t="shared" si="630"/>
        <v>0</v>
      </c>
      <c r="X525" s="9">
        <f t="shared" si="630"/>
        <v>972</v>
      </c>
      <c r="Y525" s="9">
        <f t="shared" si="630"/>
        <v>1023</v>
      </c>
      <c r="Z525" s="9">
        <f t="shared" si="630"/>
        <v>972</v>
      </c>
      <c r="AA525" s="9">
        <f>AA526</f>
        <v>0</v>
      </c>
      <c r="AB525" s="9">
        <f t="shared" si="630"/>
        <v>0</v>
      </c>
      <c r="AC525" s="9">
        <f t="shared" si="630"/>
        <v>0</v>
      </c>
      <c r="AD525" s="9">
        <f t="shared" si="630"/>
        <v>0</v>
      </c>
      <c r="AE525" s="9">
        <f t="shared" si="630"/>
        <v>1023</v>
      </c>
      <c r="AF525" s="9">
        <f t="shared" si="630"/>
        <v>972</v>
      </c>
      <c r="AG525" s="9">
        <f>AG526</f>
        <v>0</v>
      </c>
      <c r="AH525" s="9">
        <f t="shared" si="630"/>
        <v>0</v>
      </c>
      <c r="AI525" s="9">
        <f t="shared" si="630"/>
        <v>0</v>
      </c>
      <c r="AJ525" s="9">
        <f t="shared" si="630"/>
        <v>0</v>
      </c>
      <c r="AK525" s="9">
        <f t="shared" si="630"/>
        <v>1023</v>
      </c>
      <c r="AL525" s="9">
        <f t="shared" ref="AH525:AL526" si="631">AL526</f>
        <v>972</v>
      </c>
    </row>
    <row r="526" spans="1:38" ht="33" hidden="1">
      <c r="A526" s="28" t="s">
        <v>11</v>
      </c>
      <c r="B526" s="26">
        <f t="shared" si="615"/>
        <v>912</v>
      </c>
      <c r="C526" s="26" t="s">
        <v>7</v>
      </c>
      <c r="D526" s="26" t="s">
        <v>79</v>
      </c>
      <c r="E526" s="26" t="s">
        <v>760</v>
      </c>
      <c r="F526" s="26" t="s">
        <v>12</v>
      </c>
      <c r="G526" s="9"/>
      <c r="H526" s="9"/>
      <c r="I526" s="84"/>
      <c r="J526" s="84"/>
      <c r="K526" s="84"/>
      <c r="L526" s="84"/>
      <c r="M526" s="9"/>
      <c r="N526" s="9"/>
      <c r="O526" s="85"/>
      <c r="P526" s="85"/>
      <c r="Q526" s="85"/>
      <c r="R526" s="85"/>
      <c r="S526" s="9"/>
      <c r="T526" s="9"/>
      <c r="U526" s="9">
        <f>U527</f>
        <v>51</v>
      </c>
      <c r="V526" s="9">
        <f t="shared" si="630"/>
        <v>0</v>
      </c>
      <c r="W526" s="9">
        <f t="shared" si="630"/>
        <v>0</v>
      </c>
      <c r="X526" s="9">
        <f t="shared" si="630"/>
        <v>972</v>
      </c>
      <c r="Y526" s="9">
        <f t="shared" si="630"/>
        <v>1023</v>
      </c>
      <c r="Z526" s="9">
        <f t="shared" si="630"/>
        <v>972</v>
      </c>
      <c r="AA526" s="9">
        <f>AA527</f>
        <v>0</v>
      </c>
      <c r="AB526" s="9">
        <f t="shared" si="630"/>
        <v>0</v>
      </c>
      <c r="AC526" s="9">
        <f t="shared" si="630"/>
        <v>0</v>
      </c>
      <c r="AD526" s="9">
        <f t="shared" si="630"/>
        <v>0</v>
      </c>
      <c r="AE526" s="9">
        <f t="shared" si="630"/>
        <v>1023</v>
      </c>
      <c r="AF526" s="9">
        <f t="shared" si="630"/>
        <v>972</v>
      </c>
      <c r="AG526" s="9">
        <f>AG527</f>
        <v>0</v>
      </c>
      <c r="AH526" s="9">
        <f t="shared" si="631"/>
        <v>0</v>
      </c>
      <c r="AI526" s="9">
        <f t="shared" si="631"/>
        <v>0</v>
      </c>
      <c r="AJ526" s="9">
        <f t="shared" si="631"/>
        <v>0</v>
      </c>
      <c r="AK526" s="9">
        <f t="shared" si="631"/>
        <v>1023</v>
      </c>
      <c r="AL526" s="9">
        <f t="shared" si="631"/>
        <v>972</v>
      </c>
    </row>
    <row r="527" spans="1:38" ht="20.100000000000001" hidden="1" customHeight="1">
      <c r="A527" s="28" t="s">
        <v>13</v>
      </c>
      <c r="B527" s="26">
        <f t="shared" si="615"/>
        <v>912</v>
      </c>
      <c r="C527" s="26" t="s">
        <v>7</v>
      </c>
      <c r="D527" s="26" t="s">
        <v>79</v>
      </c>
      <c r="E527" s="26" t="s">
        <v>760</v>
      </c>
      <c r="F527" s="26" t="s">
        <v>34</v>
      </c>
      <c r="G527" s="9"/>
      <c r="H527" s="9"/>
      <c r="I527" s="84"/>
      <c r="J527" s="84"/>
      <c r="K527" s="84"/>
      <c r="L527" s="84"/>
      <c r="M527" s="9"/>
      <c r="N527" s="9"/>
      <c r="O527" s="85"/>
      <c r="P527" s="85"/>
      <c r="Q527" s="85"/>
      <c r="R527" s="85"/>
      <c r="S527" s="9"/>
      <c r="T527" s="9"/>
      <c r="U527" s="9">
        <v>51</v>
      </c>
      <c r="V527" s="9"/>
      <c r="W527" s="9"/>
      <c r="X527" s="9">
        <v>972</v>
      </c>
      <c r="Y527" s="9">
        <f>S527+U527+V527+W527+X527</f>
        <v>1023</v>
      </c>
      <c r="Z527" s="9">
        <f>T527+X527</f>
        <v>972</v>
      </c>
      <c r="AA527" s="9"/>
      <c r="AB527" s="9"/>
      <c r="AC527" s="9"/>
      <c r="AD527" s="9"/>
      <c r="AE527" s="9">
        <f>Y527+AA527+AB527+AC527+AD527</f>
        <v>1023</v>
      </c>
      <c r="AF527" s="9">
        <f>Z527+AD527</f>
        <v>972</v>
      </c>
      <c r="AG527" s="9"/>
      <c r="AH527" s="9"/>
      <c r="AI527" s="9"/>
      <c r="AJ527" s="9"/>
      <c r="AK527" s="9">
        <f>AE527+AG527+AH527+AI527+AJ527</f>
        <v>1023</v>
      </c>
      <c r="AL527" s="9">
        <f>AF527+AJ527</f>
        <v>972</v>
      </c>
    </row>
    <row r="528" spans="1:38" ht="82.5" hidden="1">
      <c r="A528" s="25" t="s">
        <v>33</v>
      </c>
      <c r="B528" s="26">
        <f>B518</f>
        <v>912</v>
      </c>
      <c r="C528" s="26" t="s">
        <v>7</v>
      </c>
      <c r="D528" s="26" t="s">
        <v>79</v>
      </c>
      <c r="E528" s="26" t="s">
        <v>54</v>
      </c>
      <c r="F528" s="9"/>
      <c r="G528" s="9">
        <f t="shared" ref="G528:H528" si="632">G529</f>
        <v>0</v>
      </c>
      <c r="H528" s="9">
        <f t="shared" si="632"/>
        <v>0</v>
      </c>
      <c r="I528" s="84"/>
      <c r="J528" s="84"/>
      <c r="K528" s="84"/>
      <c r="L528" s="84"/>
      <c r="M528" s="84"/>
      <c r="N528" s="84"/>
      <c r="O528" s="85"/>
      <c r="P528" s="85"/>
      <c r="Q528" s="85"/>
      <c r="R528" s="85"/>
      <c r="S528" s="85"/>
      <c r="T528" s="85"/>
      <c r="U528" s="85"/>
      <c r="V528" s="85"/>
      <c r="W528" s="85"/>
      <c r="X528" s="85"/>
      <c r="Y528" s="85"/>
      <c r="Z528" s="85"/>
      <c r="AA528" s="85"/>
      <c r="AB528" s="85"/>
      <c r="AC528" s="85"/>
      <c r="AD528" s="85"/>
      <c r="AE528" s="85"/>
      <c r="AF528" s="85"/>
      <c r="AG528" s="85"/>
      <c r="AH528" s="85"/>
      <c r="AI528" s="85"/>
      <c r="AJ528" s="85"/>
      <c r="AK528" s="85"/>
      <c r="AL528" s="85"/>
    </row>
    <row r="529" spans="1:38" ht="20.100000000000001" hidden="1" customHeight="1">
      <c r="A529" s="28" t="s">
        <v>14</v>
      </c>
      <c r="B529" s="26">
        <f>B519</f>
        <v>912</v>
      </c>
      <c r="C529" s="26" t="s">
        <v>7</v>
      </c>
      <c r="D529" s="26" t="s">
        <v>79</v>
      </c>
      <c r="E529" s="26" t="s">
        <v>55</v>
      </c>
      <c r="F529" s="26"/>
      <c r="G529" s="9">
        <f>G530</f>
        <v>0</v>
      </c>
      <c r="H529" s="9"/>
      <c r="I529" s="84"/>
      <c r="J529" s="84"/>
      <c r="K529" s="84"/>
      <c r="L529" s="84"/>
      <c r="M529" s="84"/>
      <c r="N529" s="84"/>
      <c r="O529" s="85"/>
      <c r="P529" s="85"/>
      <c r="Q529" s="85"/>
      <c r="R529" s="85"/>
      <c r="S529" s="85"/>
      <c r="T529" s="85"/>
      <c r="U529" s="85"/>
      <c r="V529" s="85"/>
      <c r="W529" s="85"/>
      <c r="X529" s="85"/>
      <c r="Y529" s="85"/>
      <c r="Z529" s="85"/>
      <c r="AA529" s="85"/>
      <c r="AB529" s="85"/>
      <c r="AC529" s="85"/>
      <c r="AD529" s="85"/>
      <c r="AE529" s="85"/>
      <c r="AF529" s="85"/>
      <c r="AG529" s="85"/>
      <c r="AH529" s="85"/>
      <c r="AI529" s="85"/>
      <c r="AJ529" s="85"/>
      <c r="AK529" s="85"/>
      <c r="AL529" s="85"/>
    </row>
    <row r="530" spans="1:38" ht="20.100000000000001" hidden="1" customHeight="1">
      <c r="A530" s="28" t="s">
        <v>15</v>
      </c>
      <c r="B530" s="26">
        <f t="shared" si="615"/>
        <v>912</v>
      </c>
      <c r="C530" s="26" t="s">
        <v>7</v>
      </c>
      <c r="D530" s="26" t="s">
        <v>79</v>
      </c>
      <c r="E530" s="26" t="s">
        <v>56</v>
      </c>
      <c r="F530" s="26"/>
      <c r="G530" s="9">
        <f>G531</f>
        <v>0</v>
      </c>
      <c r="H530" s="9"/>
      <c r="I530" s="84"/>
      <c r="J530" s="84"/>
      <c r="K530" s="84"/>
      <c r="L530" s="84"/>
      <c r="M530" s="84"/>
      <c r="N530" s="84"/>
      <c r="O530" s="85"/>
      <c r="P530" s="85"/>
      <c r="Q530" s="85"/>
      <c r="R530" s="85"/>
      <c r="S530" s="85"/>
      <c r="T530" s="85"/>
      <c r="U530" s="85"/>
      <c r="V530" s="85"/>
      <c r="W530" s="85"/>
      <c r="X530" s="85"/>
      <c r="Y530" s="85"/>
      <c r="Z530" s="85"/>
      <c r="AA530" s="85"/>
      <c r="AB530" s="85"/>
      <c r="AC530" s="85"/>
      <c r="AD530" s="85"/>
      <c r="AE530" s="85"/>
      <c r="AF530" s="85"/>
      <c r="AG530" s="85"/>
      <c r="AH530" s="85"/>
      <c r="AI530" s="85"/>
      <c r="AJ530" s="85"/>
      <c r="AK530" s="85"/>
      <c r="AL530" s="85"/>
    </row>
    <row r="531" spans="1:38" ht="33" hidden="1">
      <c r="A531" s="25" t="s">
        <v>11</v>
      </c>
      <c r="B531" s="26">
        <f t="shared" si="615"/>
        <v>912</v>
      </c>
      <c r="C531" s="26" t="s">
        <v>7</v>
      </c>
      <c r="D531" s="26" t="s">
        <v>79</v>
      </c>
      <c r="E531" s="26" t="s">
        <v>56</v>
      </c>
      <c r="F531" s="26" t="s">
        <v>12</v>
      </c>
      <c r="G531" s="9">
        <f>G532</f>
        <v>0</v>
      </c>
      <c r="H531" s="9"/>
      <c r="I531" s="84"/>
      <c r="J531" s="84"/>
      <c r="K531" s="84"/>
      <c r="L531" s="84"/>
      <c r="M531" s="84"/>
      <c r="N531" s="84"/>
      <c r="O531" s="85"/>
      <c r="P531" s="85"/>
      <c r="Q531" s="85"/>
      <c r="R531" s="85"/>
      <c r="S531" s="85"/>
      <c r="T531" s="85"/>
      <c r="U531" s="85"/>
      <c r="V531" s="85"/>
      <c r="W531" s="85"/>
      <c r="X531" s="85"/>
      <c r="Y531" s="85"/>
      <c r="Z531" s="85"/>
      <c r="AA531" s="85"/>
      <c r="AB531" s="85"/>
      <c r="AC531" s="85"/>
      <c r="AD531" s="85"/>
      <c r="AE531" s="85"/>
      <c r="AF531" s="85"/>
      <c r="AG531" s="85"/>
      <c r="AH531" s="85"/>
      <c r="AI531" s="85"/>
      <c r="AJ531" s="85"/>
      <c r="AK531" s="85"/>
      <c r="AL531" s="85"/>
    </row>
    <row r="532" spans="1:38" ht="20.100000000000001" hidden="1" customHeight="1">
      <c r="A532" s="28" t="s">
        <v>13</v>
      </c>
      <c r="B532" s="26">
        <f t="shared" si="615"/>
        <v>912</v>
      </c>
      <c r="C532" s="26" t="s">
        <v>7</v>
      </c>
      <c r="D532" s="26" t="s">
        <v>79</v>
      </c>
      <c r="E532" s="26" t="s">
        <v>56</v>
      </c>
      <c r="F532" s="26">
        <v>610</v>
      </c>
      <c r="G532" s="9"/>
      <c r="H532" s="9"/>
      <c r="I532" s="84"/>
      <c r="J532" s="84"/>
      <c r="K532" s="84"/>
      <c r="L532" s="84"/>
      <c r="M532" s="84"/>
      <c r="N532" s="84"/>
      <c r="O532" s="85"/>
      <c r="P532" s="85"/>
      <c r="Q532" s="85"/>
      <c r="R532" s="85"/>
      <c r="S532" s="85"/>
      <c r="T532" s="85"/>
      <c r="U532" s="85"/>
      <c r="V532" s="85"/>
      <c r="W532" s="85"/>
      <c r="X532" s="85"/>
      <c r="Y532" s="85"/>
      <c r="Z532" s="85"/>
      <c r="AA532" s="85"/>
      <c r="AB532" s="85"/>
      <c r="AC532" s="85"/>
      <c r="AD532" s="85"/>
      <c r="AE532" s="85"/>
      <c r="AF532" s="85"/>
      <c r="AG532" s="85"/>
      <c r="AH532" s="85"/>
      <c r="AI532" s="85"/>
      <c r="AJ532" s="85"/>
      <c r="AK532" s="85"/>
      <c r="AL532" s="85"/>
    </row>
    <row r="533" spans="1:38" ht="82.5" hidden="1">
      <c r="A533" s="25" t="s">
        <v>118</v>
      </c>
      <c r="B533" s="26">
        <f>B518</f>
        <v>912</v>
      </c>
      <c r="C533" s="26" t="s">
        <v>7</v>
      </c>
      <c r="D533" s="26" t="s">
        <v>79</v>
      </c>
      <c r="E533" s="26" t="s">
        <v>119</v>
      </c>
      <c r="F533" s="9"/>
      <c r="G533" s="9">
        <f t="shared" ref="G533:AA536" si="633">G534</f>
        <v>2115</v>
      </c>
      <c r="H533" s="9">
        <f t="shared" si="633"/>
        <v>0</v>
      </c>
      <c r="I533" s="9">
        <f t="shared" si="633"/>
        <v>0</v>
      </c>
      <c r="J533" s="9">
        <f t="shared" si="633"/>
        <v>0</v>
      </c>
      <c r="K533" s="9">
        <f t="shared" si="633"/>
        <v>0</v>
      </c>
      <c r="L533" s="9">
        <f t="shared" si="633"/>
        <v>0</v>
      </c>
      <c r="M533" s="9">
        <f t="shared" si="633"/>
        <v>2115</v>
      </c>
      <c r="N533" s="9">
        <f t="shared" si="633"/>
        <v>0</v>
      </c>
      <c r="O533" s="9">
        <f t="shared" si="633"/>
        <v>0</v>
      </c>
      <c r="P533" s="9">
        <f t="shared" si="633"/>
        <v>0</v>
      </c>
      <c r="Q533" s="9">
        <f t="shared" si="633"/>
        <v>0</v>
      </c>
      <c r="R533" s="9">
        <f t="shared" si="633"/>
        <v>0</v>
      </c>
      <c r="S533" s="9">
        <f t="shared" si="633"/>
        <v>2115</v>
      </c>
      <c r="T533" s="9">
        <f t="shared" si="633"/>
        <v>0</v>
      </c>
      <c r="U533" s="9">
        <f t="shared" si="633"/>
        <v>0</v>
      </c>
      <c r="V533" s="9">
        <f t="shared" si="633"/>
        <v>0</v>
      </c>
      <c r="W533" s="9">
        <f t="shared" si="633"/>
        <v>0</v>
      </c>
      <c r="X533" s="9">
        <f t="shared" si="633"/>
        <v>0</v>
      </c>
      <c r="Y533" s="9">
        <f t="shared" si="633"/>
        <v>2115</v>
      </c>
      <c r="Z533" s="9">
        <f t="shared" si="633"/>
        <v>0</v>
      </c>
      <c r="AA533" s="9">
        <f t="shared" si="633"/>
        <v>0</v>
      </c>
      <c r="AB533" s="9">
        <f t="shared" ref="AA533:AL536" si="634">AB534</f>
        <v>0</v>
      </c>
      <c r="AC533" s="9">
        <f t="shared" si="634"/>
        <v>0</v>
      </c>
      <c r="AD533" s="9">
        <f t="shared" si="634"/>
        <v>0</v>
      </c>
      <c r="AE533" s="9">
        <f t="shared" si="634"/>
        <v>2115</v>
      </c>
      <c r="AF533" s="9">
        <f t="shared" si="634"/>
        <v>0</v>
      </c>
      <c r="AG533" s="9">
        <f t="shared" si="634"/>
        <v>0</v>
      </c>
      <c r="AH533" s="9">
        <f t="shared" si="634"/>
        <v>0</v>
      </c>
      <c r="AI533" s="9">
        <f t="shared" si="634"/>
        <v>0</v>
      </c>
      <c r="AJ533" s="9">
        <f t="shared" si="634"/>
        <v>0</v>
      </c>
      <c r="AK533" s="9">
        <f t="shared" si="634"/>
        <v>2115</v>
      </c>
      <c r="AL533" s="9">
        <f t="shared" si="634"/>
        <v>0</v>
      </c>
    </row>
    <row r="534" spans="1:38" ht="20.100000000000001" hidden="1" customHeight="1">
      <c r="A534" s="28" t="s">
        <v>14</v>
      </c>
      <c r="B534" s="26">
        <f>B519</f>
        <v>912</v>
      </c>
      <c r="C534" s="26" t="s">
        <v>7</v>
      </c>
      <c r="D534" s="26" t="s">
        <v>79</v>
      </c>
      <c r="E534" s="26" t="s">
        <v>149</v>
      </c>
      <c r="F534" s="26"/>
      <c r="G534" s="9">
        <f t="shared" ref="G534:V536" si="635">G535</f>
        <v>2115</v>
      </c>
      <c r="H534" s="9">
        <f t="shared" si="635"/>
        <v>0</v>
      </c>
      <c r="I534" s="9">
        <f t="shared" si="635"/>
        <v>0</v>
      </c>
      <c r="J534" s="9">
        <f t="shared" si="635"/>
        <v>0</v>
      </c>
      <c r="K534" s="9">
        <f t="shared" si="635"/>
        <v>0</v>
      </c>
      <c r="L534" s="9">
        <f t="shared" si="635"/>
        <v>0</v>
      </c>
      <c r="M534" s="9">
        <f t="shared" si="635"/>
        <v>2115</v>
      </c>
      <c r="N534" s="9">
        <f t="shared" si="635"/>
        <v>0</v>
      </c>
      <c r="O534" s="9">
        <f t="shared" si="635"/>
        <v>0</v>
      </c>
      <c r="P534" s="9">
        <f t="shared" si="635"/>
        <v>0</v>
      </c>
      <c r="Q534" s="9">
        <f t="shared" si="635"/>
        <v>0</v>
      </c>
      <c r="R534" s="9">
        <f t="shared" si="635"/>
        <v>0</v>
      </c>
      <c r="S534" s="9">
        <f t="shared" si="635"/>
        <v>2115</v>
      </c>
      <c r="T534" s="9">
        <f t="shared" si="635"/>
        <v>0</v>
      </c>
      <c r="U534" s="9">
        <f t="shared" si="635"/>
        <v>0</v>
      </c>
      <c r="V534" s="9">
        <f t="shared" si="635"/>
        <v>0</v>
      </c>
      <c r="W534" s="9">
        <f t="shared" si="633"/>
        <v>0</v>
      </c>
      <c r="X534" s="9">
        <f t="shared" si="633"/>
        <v>0</v>
      </c>
      <c r="Y534" s="9">
        <f t="shared" si="633"/>
        <v>2115</v>
      </c>
      <c r="Z534" s="9">
        <f t="shared" si="633"/>
        <v>0</v>
      </c>
      <c r="AA534" s="9">
        <f t="shared" si="633"/>
        <v>0</v>
      </c>
      <c r="AB534" s="9">
        <f t="shared" si="634"/>
        <v>0</v>
      </c>
      <c r="AC534" s="9">
        <f t="shared" si="634"/>
        <v>0</v>
      </c>
      <c r="AD534" s="9">
        <f t="shared" si="634"/>
        <v>0</v>
      </c>
      <c r="AE534" s="9">
        <f t="shared" si="634"/>
        <v>2115</v>
      </c>
      <c r="AF534" s="9">
        <f t="shared" si="634"/>
        <v>0</v>
      </c>
      <c r="AG534" s="9">
        <f t="shared" si="634"/>
        <v>0</v>
      </c>
      <c r="AH534" s="9">
        <f t="shared" si="634"/>
        <v>0</v>
      </c>
      <c r="AI534" s="9">
        <f t="shared" si="634"/>
        <v>0</v>
      </c>
      <c r="AJ534" s="9">
        <f t="shared" si="634"/>
        <v>0</v>
      </c>
      <c r="AK534" s="9">
        <f t="shared" si="634"/>
        <v>2115</v>
      </c>
      <c r="AL534" s="9">
        <f t="shared" si="634"/>
        <v>0</v>
      </c>
    </row>
    <row r="535" spans="1:38" ht="20.100000000000001" hidden="1" customHeight="1">
      <c r="A535" s="28" t="s">
        <v>15</v>
      </c>
      <c r="B535" s="26">
        <f t="shared" si="615"/>
        <v>912</v>
      </c>
      <c r="C535" s="26" t="s">
        <v>7</v>
      </c>
      <c r="D535" s="26" t="s">
        <v>79</v>
      </c>
      <c r="E535" s="26" t="s">
        <v>428</v>
      </c>
      <c r="F535" s="26"/>
      <c r="G535" s="9">
        <f t="shared" si="635"/>
        <v>2115</v>
      </c>
      <c r="H535" s="9">
        <f t="shared" si="635"/>
        <v>0</v>
      </c>
      <c r="I535" s="9">
        <f t="shared" si="635"/>
        <v>0</v>
      </c>
      <c r="J535" s="9">
        <f t="shared" si="635"/>
        <v>0</v>
      </c>
      <c r="K535" s="9">
        <f t="shared" si="635"/>
        <v>0</v>
      </c>
      <c r="L535" s="9">
        <f t="shared" si="635"/>
        <v>0</v>
      </c>
      <c r="M535" s="9">
        <f t="shared" si="635"/>
        <v>2115</v>
      </c>
      <c r="N535" s="9">
        <f t="shared" si="635"/>
        <v>0</v>
      </c>
      <c r="O535" s="9">
        <f t="shared" si="635"/>
        <v>0</v>
      </c>
      <c r="P535" s="9">
        <f t="shared" si="635"/>
        <v>0</v>
      </c>
      <c r="Q535" s="9">
        <f t="shared" si="635"/>
        <v>0</v>
      </c>
      <c r="R535" s="9">
        <f t="shared" si="635"/>
        <v>0</v>
      </c>
      <c r="S535" s="9">
        <f t="shared" si="635"/>
        <v>2115</v>
      </c>
      <c r="T535" s="9">
        <f t="shared" si="635"/>
        <v>0</v>
      </c>
      <c r="U535" s="9">
        <f t="shared" si="633"/>
        <v>0</v>
      </c>
      <c r="V535" s="9">
        <f t="shared" si="633"/>
        <v>0</v>
      </c>
      <c r="W535" s="9">
        <f t="shared" si="633"/>
        <v>0</v>
      </c>
      <c r="X535" s="9">
        <f t="shared" si="633"/>
        <v>0</v>
      </c>
      <c r="Y535" s="9">
        <f t="shared" si="633"/>
        <v>2115</v>
      </c>
      <c r="Z535" s="9">
        <f t="shared" si="633"/>
        <v>0</v>
      </c>
      <c r="AA535" s="9">
        <f t="shared" si="634"/>
        <v>0</v>
      </c>
      <c r="AB535" s="9">
        <f t="shared" si="634"/>
        <v>0</v>
      </c>
      <c r="AC535" s="9">
        <f t="shared" si="634"/>
        <v>0</v>
      </c>
      <c r="AD535" s="9">
        <f t="shared" si="634"/>
        <v>0</v>
      </c>
      <c r="AE535" s="9">
        <f t="shared" si="634"/>
        <v>2115</v>
      </c>
      <c r="AF535" s="9">
        <f t="shared" si="634"/>
        <v>0</v>
      </c>
      <c r="AG535" s="9">
        <f t="shared" si="634"/>
        <v>0</v>
      </c>
      <c r="AH535" s="9">
        <f t="shared" si="634"/>
        <v>0</v>
      </c>
      <c r="AI535" s="9">
        <f t="shared" si="634"/>
        <v>0</v>
      </c>
      <c r="AJ535" s="9">
        <f t="shared" si="634"/>
        <v>0</v>
      </c>
      <c r="AK535" s="9">
        <f t="shared" si="634"/>
        <v>2115</v>
      </c>
      <c r="AL535" s="9">
        <f t="shared" si="634"/>
        <v>0</v>
      </c>
    </row>
    <row r="536" spans="1:38" ht="33" hidden="1">
      <c r="A536" s="25" t="s">
        <v>11</v>
      </c>
      <c r="B536" s="26">
        <f t="shared" si="615"/>
        <v>912</v>
      </c>
      <c r="C536" s="26" t="s">
        <v>7</v>
      </c>
      <c r="D536" s="26" t="s">
        <v>79</v>
      </c>
      <c r="E536" s="26" t="s">
        <v>428</v>
      </c>
      <c r="F536" s="26" t="s">
        <v>12</v>
      </c>
      <c r="G536" s="9">
        <f t="shared" si="635"/>
        <v>2115</v>
      </c>
      <c r="H536" s="9">
        <f t="shared" si="635"/>
        <v>0</v>
      </c>
      <c r="I536" s="9">
        <f t="shared" si="635"/>
        <v>0</v>
      </c>
      <c r="J536" s="9">
        <f t="shared" si="635"/>
        <v>0</v>
      </c>
      <c r="K536" s="9">
        <f t="shared" si="635"/>
        <v>0</v>
      </c>
      <c r="L536" s="9">
        <f t="shared" si="635"/>
        <v>0</v>
      </c>
      <c r="M536" s="9">
        <f t="shared" si="635"/>
        <v>2115</v>
      </c>
      <c r="N536" s="9">
        <f t="shared" si="635"/>
        <v>0</v>
      </c>
      <c r="O536" s="9">
        <f t="shared" si="635"/>
        <v>0</v>
      </c>
      <c r="P536" s="9">
        <f t="shared" si="635"/>
        <v>0</v>
      </c>
      <c r="Q536" s="9">
        <f t="shared" si="635"/>
        <v>0</v>
      </c>
      <c r="R536" s="9">
        <f t="shared" si="635"/>
        <v>0</v>
      </c>
      <c r="S536" s="9">
        <f t="shared" si="635"/>
        <v>2115</v>
      </c>
      <c r="T536" s="9">
        <f t="shared" si="635"/>
        <v>0</v>
      </c>
      <c r="U536" s="9">
        <f t="shared" si="633"/>
        <v>0</v>
      </c>
      <c r="V536" s="9">
        <f t="shared" si="633"/>
        <v>0</v>
      </c>
      <c r="W536" s="9">
        <f t="shared" si="633"/>
        <v>0</v>
      </c>
      <c r="X536" s="9">
        <f t="shared" si="633"/>
        <v>0</v>
      </c>
      <c r="Y536" s="9">
        <f t="shared" si="633"/>
        <v>2115</v>
      </c>
      <c r="Z536" s="9">
        <f t="shared" si="633"/>
        <v>0</v>
      </c>
      <c r="AA536" s="9">
        <f t="shared" si="634"/>
        <v>0</v>
      </c>
      <c r="AB536" s="9">
        <f t="shared" si="634"/>
        <v>0</v>
      </c>
      <c r="AC536" s="9">
        <f t="shared" si="634"/>
        <v>0</v>
      </c>
      <c r="AD536" s="9">
        <f t="shared" si="634"/>
        <v>0</v>
      </c>
      <c r="AE536" s="9">
        <f t="shared" si="634"/>
        <v>2115</v>
      </c>
      <c r="AF536" s="9">
        <f t="shared" si="634"/>
        <v>0</v>
      </c>
      <c r="AG536" s="9">
        <f t="shared" si="634"/>
        <v>0</v>
      </c>
      <c r="AH536" s="9">
        <f t="shared" si="634"/>
        <v>0</v>
      </c>
      <c r="AI536" s="9">
        <f t="shared" si="634"/>
        <v>0</v>
      </c>
      <c r="AJ536" s="9">
        <f t="shared" si="634"/>
        <v>0</v>
      </c>
      <c r="AK536" s="9">
        <f t="shared" si="634"/>
        <v>2115</v>
      </c>
      <c r="AL536" s="9">
        <f t="shared" si="634"/>
        <v>0</v>
      </c>
    </row>
    <row r="537" spans="1:38" ht="20.100000000000001" hidden="1" customHeight="1">
      <c r="A537" s="28" t="s">
        <v>13</v>
      </c>
      <c r="B537" s="26">
        <f t="shared" si="615"/>
        <v>912</v>
      </c>
      <c r="C537" s="26" t="s">
        <v>7</v>
      </c>
      <c r="D537" s="26" t="s">
        <v>79</v>
      </c>
      <c r="E537" s="26" t="s">
        <v>428</v>
      </c>
      <c r="F537" s="26">
        <v>610</v>
      </c>
      <c r="G537" s="9">
        <v>2115</v>
      </c>
      <c r="H537" s="9"/>
      <c r="I537" s="84"/>
      <c r="J537" s="84"/>
      <c r="K537" s="84"/>
      <c r="L537" s="84"/>
      <c r="M537" s="9">
        <f>G537+I537+J537+K537+L537</f>
        <v>2115</v>
      </c>
      <c r="N537" s="9">
        <f>H537+L537</f>
        <v>0</v>
      </c>
      <c r="O537" s="85"/>
      <c r="P537" s="85"/>
      <c r="Q537" s="85"/>
      <c r="R537" s="85"/>
      <c r="S537" s="9">
        <f>M537+O537+P537+Q537+R537</f>
        <v>2115</v>
      </c>
      <c r="T537" s="9">
        <f>N537+R537</f>
        <v>0</v>
      </c>
      <c r="U537" s="85"/>
      <c r="V537" s="85"/>
      <c r="W537" s="85"/>
      <c r="X537" s="85"/>
      <c r="Y537" s="9">
        <f>S537+U537+V537+W537+X537</f>
        <v>2115</v>
      </c>
      <c r="Z537" s="9">
        <f>T537+X537</f>
        <v>0</v>
      </c>
      <c r="AA537" s="85"/>
      <c r="AB537" s="85"/>
      <c r="AC537" s="85"/>
      <c r="AD537" s="85"/>
      <c r="AE537" s="9">
        <f>Y537+AA537+AB537+AC537+AD537</f>
        <v>2115</v>
      </c>
      <c r="AF537" s="9">
        <f>Z537+AD537</f>
        <v>0</v>
      </c>
      <c r="AG537" s="85"/>
      <c r="AH537" s="85"/>
      <c r="AI537" s="85"/>
      <c r="AJ537" s="85"/>
      <c r="AK537" s="9">
        <f>AE537+AG537+AH537+AI537+AJ537</f>
        <v>2115</v>
      </c>
      <c r="AL537" s="9">
        <f>AF537+AJ537</f>
        <v>0</v>
      </c>
    </row>
    <row r="538" spans="1:38" hidden="1">
      <c r="A538" s="25"/>
      <c r="B538" s="26"/>
      <c r="C538" s="26"/>
      <c r="D538" s="26"/>
      <c r="E538" s="26"/>
      <c r="F538" s="9"/>
      <c r="G538" s="9"/>
      <c r="H538" s="10"/>
      <c r="I538" s="84"/>
      <c r="J538" s="84"/>
      <c r="K538" s="84"/>
      <c r="L538" s="84"/>
      <c r="M538" s="84"/>
      <c r="N538" s="84"/>
      <c r="O538" s="85"/>
      <c r="P538" s="85"/>
      <c r="Q538" s="85"/>
      <c r="R538" s="85"/>
      <c r="S538" s="85"/>
      <c r="T538" s="85"/>
      <c r="U538" s="85"/>
      <c r="V538" s="85"/>
      <c r="W538" s="85"/>
      <c r="X538" s="85"/>
      <c r="Y538" s="85"/>
      <c r="Z538" s="85"/>
      <c r="AA538" s="85"/>
      <c r="AB538" s="85"/>
      <c r="AC538" s="85"/>
      <c r="AD538" s="85"/>
      <c r="AE538" s="85"/>
      <c r="AF538" s="85"/>
      <c r="AG538" s="85"/>
      <c r="AH538" s="85"/>
      <c r="AI538" s="85"/>
      <c r="AJ538" s="85"/>
      <c r="AK538" s="85"/>
      <c r="AL538" s="85"/>
    </row>
    <row r="539" spans="1:38" ht="18.75" hidden="1">
      <c r="A539" s="23" t="s">
        <v>487</v>
      </c>
      <c r="B539" s="24">
        <v>912</v>
      </c>
      <c r="C539" s="24" t="s">
        <v>7</v>
      </c>
      <c r="D539" s="24" t="s">
        <v>16</v>
      </c>
      <c r="E539" s="24"/>
      <c r="F539" s="24"/>
      <c r="G539" s="16">
        <f t="shared" ref="G539:AL539" si="636">G540</f>
        <v>5576</v>
      </c>
      <c r="H539" s="16">
        <f t="shared" si="636"/>
        <v>0</v>
      </c>
      <c r="I539" s="16">
        <f t="shared" si="636"/>
        <v>0</v>
      </c>
      <c r="J539" s="16">
        <f t="shared" si="636"/>
        <v>0</v>
      </c>
      <c r="K539" s="16">
        <f t="shared" si="636"/>
        <v>0</v>
      </c>
      <c r="L539" s="16">
        <f t="shared" si="636"/>
        <v>0</v>
      </c>
      <c r="M539" s="16">
        <f t="shared" si="636"/>
        <v>5576</v>
      </c>
      <c r="N539" s="16">
        <f t="shared" si="636"/>
        <v>0</v>
      </c>
      <c r="O539" s="16">
        <f t="shared" si="636"/>
        <v>0</v>
      </c>
      <c r="P539" s="16">
        <f t="shared" si="636"/>
        <v>0</v>
      </c>
      <c r="Q539" s="16">
        <f t="shared" si="636"/>
        <v>0</v>
      </c>
      <c r="R539" s="16">
        <f t="shared" si="636"/>
        <v>0</v>
      </c>
      <c r="S539" s="16">
        <f t="shared" si="636"/>
        <v>5576</v>
      </c>
      <c r="T539" s="16">
        <f t="shared" si="636"/>
        <v>0</v>
      </c>
      <c r="U539" s="16">
        <f t="shared" si="636"/>
        <v>0</v>
      </c>
      <c r="V539" s="16">
        <f t="shared" si="636"/>
        <v>0</v>
      </c>
      <c r="W539" s="16">
        <f t="shared" si="636"/>
        <v>0</v>
      </c>
      <c r="X539" s="16">
        <f t="shared" si="636"/>
        <v>10371</v>
      </c>
      <c r="Y539" s="16">
        <f t="shared" si="636"/>
        <v>15947</v>
      </c>
      <c r="Z539" s="16">
        <f t="shared" si="636"/>
        <v>10371</v>
      </c>
      <c r="AA539" s="16">
        <f t="shared" si="636"/>
        <v>0</v>
      </c>
      <c r="AB539" s="16">
        <f t="shared" si="636"/>
        <v>0</v>
      </c>
      <c r="AC539" s="16">
        <f t="shared" si="636"/>
        <v>0</v>
      </c>
      <c r="AD539" s="16">
        <f t="shared" si="636"/>
        <v>0</v>
      </c>
      <c r="AE539" s="16">
        <f t="shared" si="636"/>
        <v>15947</v>
      </c>
      <c r="AF539" s="16">
        <f t="shared" si="636"/>
        <v>10371</v>
      </c>
      <c r="AG539" s="16">
        <f t="shared" si="636"/>
        <v>0</v>
      </c>
      <c r="AH539" s="16">
        <f t="shared" si="636"/>
        <v>0</v>
      </c>
      <c r="AI539" s="16">
        <f t="shared" si="636"/>
        <v>0</v>
      </c>
      <c r="AJ539" s="16">
        <f t="shared" si="636"/>
        <v>0</v>
      </c>
      <c r="AK539" s="16">
        <f t="shared" si="636"/>
        <v>15947</v>
      </c>
      <c r="AL539" s="16">
        <f t="shared" si="636"/>
        <v>10371</v>
      </c>
    </row>
    <row r="540" spans="1:38" ht="33" hidden="1">
      <c r="A540" s="25" t="s">
        <v>718</v>
      </c>
      <c r="B540" s="26">
        <f t="shared" si="615"/>
        <v>912</v>
      </c>
      <c r="C540" s="26" t="s">
        <v>7</v>
      </c>
      <c r="D540" s="26" t="s">
        <v>16</v>
      </c>
      <c r="E540" s="26" t="s">
        <v>38</v>
      </c>
      <c r="F540" s="26"/>
      <c r="G540" s="17">
        <f>G541+G545</f>
        <v>5576</v>
      </c>
      <c r="H540" s="17">
        <f t="shared" ref="H540:N540" si="637">H541+H545</f>
        <v>0</v>
      </c>
      <c r="I540" s="17">
        <f t="shared" si="637"/>
        <v>0</v>
      </c>
      <c r="J540" s="17">
        <f t="shared" si="637"/>
        <v>0</v>
      </c>
      <c r="K540" s="17">
        <f t="shared" si="637"/>
        <v>0</v>
      </c>
      <c r="L540" s="17">
        <f t="shared" si="637"/>
        <v>0</v>
      </c>
      <c r="M540" s="17">
        <f t="shared" si="637"/>
        <v>5576</v>
      </c>
      <c r="N540" s="17">
        <f t="shared" si="637"/>
        <v>0</v>
      </c>
      <c r="O540" s="17">
        <f t="shared" ref="O540:T540" si="638">O541+O545</f>
        <v>0</v>
      </c>
      <c r="P540" s="17">
        <f t="shared" si="638"/>
        <v>0</v>
      </c>
      <c r="Q540" s="17">
        <f t="shared" si="638"/>
        <v>0</v>
      </c>
      <c r="R540" s="17">
        <f t="shared" si="638"/>
        <v>0</v>
      </c>
      <c r="S540" s="17">
        <f t="shared" si="638"/>
        <v>5576</v>
      </c>
      <c r="T540" s="17">
        <f t="shared" si="638"/>
        <v>0</v>
      </c>
      <c r="U540" s="17">
        <f>U541+U545+U549</f>
        <v>0</v>
      </c>
      <c r="V540" s="17">
        <f t="shared" ref="V540:Y540" si="639">V541+V545+V549</f>
        <v>0</v>
      </c>
      <c r="W540" s="17">
        <f t="shared" si="639"/>
        <v>0</v>
      </c>
      <c r="X540" s="17">
        <f t="shared" si="639"/>
        <v>10371</v>
      </c>
      <c r="Y540" s="17">
        <f t="shared" si="639"/>
        <v>15947</v>
      </c>
      <c r="Z540" s="17">
        <f>Z541+Z545+Z549</f>
        <v>10371</v>
      </c>
      <c r="AA540" s="17">
        <f>AA541+AA545+AA549</f>
        <v>0</v>
      </c>
      <c r="AB540" s="17">
        <f t="shared" ref="AB540:AE540" si="640">AB541+AB545+AB549</f>
        <v>0</v>
      </c>
      <c r="AC540" s="17">
        <f t="shared" si="640"/>
        <v>0</v>
      </c>
      <c r="AD540" s="17">
        <f t="shared" si="640"/>
        <v>0</v>
      </c>
      <c r="AE540" s="17">
        <f t="shared" si="640"/>
        <v>15947</v>
      </c>
      <c r="AF540" s="17">
        <f>AF541+AF545+AF549</f>
        <v>10371</v>
      </c>
      <c r="AG540" s="17">
        <f>AG541+AG545+AG549</f>
        <v>0</v>
      </c>
      <c r="AH540" s="17">
        <f t="shared" ref="AH540:AK540" si="641">AH541+AH545+AH549</f>
        <v>0</v>
      </c>
      <c r="AI540" s="17">
        <f t="shared" si="641"/>
        <v>0</v>
      </c>
      <c r="AJ540" s="17">
        <f t="shared" si="641"/>
        <v>0</v>
      </c>
      <c r="AK540" s="17">
        <f t="shared" si="641"/>
        <v>15947</v>
      </c>
      <c r="AL540" s="17">
        <f>AL541+AL545+AL549</f>
        <v>10371</v>
      </c>
    </row>
    <row r="541" spans="1:38" ht="33" hidden="1">
      <c r="A541" s="25" t="s">
        <v>9</v>
      </c>
      <c r="B541" s="26">
        <f t="shared" si="615"/>
        <v>912</v>
      </c>
      <c r="C541" s="26" t="s">
        <v>7</v>
      </c>
      <c r="D541" s="26" t="s">
        <v>16</v>
      </c>
      <c r="E541" s="26" t="s">
        <v>39</v>
      </c>
      <c r="F541" s="26"/>
      <c r="G541" s="11">
        <f t="shared" ref="G541:V543" si="642">G542</f>
        <v>0</v>
      </c>
      <c r="H541" s="11">
        <f t="shared" si="642"/>
        <v>0</v>
      </c>
      <c r="I541" s="11">
        <f t="shared" si="642"/>
        <v>0</v>
      </c>
      <c r="J541" s="11">
        <f t="shared" si="642"/>
        <v>0</v>
      </c>
      <c r="K541" s="11">
        <f t="shared" si="642"/>
        <v>0</v>
      </c>
      <c r="L541" s="11">
        <f t="shared" si="642"/>
        <v>0</v>
      </c>
      <c r="M541" s="11">
        <f t="shared" si="642"/>
        <v>0</v>
      </c>
      <c r="N541" s="11">
        <f t="shared" si="642"/>
        <v>0</v>
      </c>
      <c r="O541" s="11">
        <f t="shared" si="642"/>
        <v>0</v>
      </c>
      <c r="P541" s="11">
        <f t="shared" si="642"/>
        <v>0</v>
      </c>
      <c r="Q541" s="11">
        <f t="shared" si="642"/>
        <v>0</v>
      </c>
      <c r="R541" s="11">
        <f t="shared" si="642"/>
        <v>0</v>
      </c>
      <c r="S541" s="11">
        <f t="shared" si="642"/>
        <v>0</v>
      </c>
      <c r="T541" s="11">
        <f t="shared" si="642"/>
        <v>0</v>
      </c>
      <c r="U541" s="11">
        <f t="shared" si="642"/>
        <v>0</v>
      </c>
      <c r="V541" s="11">
        <f t="shared" si="642"/>
        <v>0</v>
      </c>
      <c r="W541" s="11">
        <f t="shared" ref="U541:AJ543" si="643">W542</f>
        <v>0</v>
      </c>
      <c r="X541" s="11">
        <f t="shared" si="643"/>
        <v>0</v>
      </c>
      <c r="Y541" s="11">
        <f t="shared" si="643"/>
        <v>0</v>
      </c>
      <c r="Z541" s="11">
        <f t="shared" si="643"/>
        <v>0</v>
      </c>
      <c r="AA541" s="11">
        <f t="shared" si="643"/>
        <v>0</v>
      </c>
      <c r="AB541" s="11">
        <f t="shared" si="643"/>
        <v>0</v>
      </c>
      <c r="AC541" s="11">
        <f t="shared" si="643"/>
        <v>0</v>
      </c>
      <c r="AD541" s="11">
        <f t="shared" si="643"/>
        <v>0</v>
      </c>
      <c r="AE541" s="11">
        <f t="shared" si="643"/>
        <v>0</v>
      </c>
      <c r="AF541" s="11">
        <f t="shared" si="643"/>
        <v>0</v>
      </c>
      <c r="AG541" s="11">
        <f t="shared" si="643"/>
        <v>0</v>
      </c>
      <c r="AH541" s="11">
        <f t="shared" si="643"/>
        <v>0</v>
      </c>
      <c r="AI541" s="11">
        <f t="shared" si="643"/>
        <v>0</v>
      </c>
      <c r="AJ541" s="11">
        <f t="shared" si="643"/>
        <v>0</v>
      </c>
      <c r="AK541" s="11">
        <f t="shared" ref="AG541:AL543" si="644">AK542</f>
        <v>0</v>
      </c>
      <c r="AL541" s="11">
        <f t="shared" si="644"/>
        <v>0</v>
      </c>
    </row>
    <row r="542" spans="1:38" ht="20.100000000000001" hidden="1" customHeight="1">
      <c r="A542" s="28" t="s">
        <v>17</v>
      </c>
      <c r="B542" s="26">
        <f t="shared" si="615"/>
        <v>912</v>
      </c>
      <c r="C542" s="26" t="s">
        <v>7</v>
      </c>
      <c r="D542" s="26" t="s">
        <v>16</v>
      </c>
      <c r="E542" s="26" t="s">
        <v>43</v>
      </c>
      <c r="F542" s="26"/>
      <c r="G542" s="9">
        <f t="shared" si="642"/>
        <v>0</v>
      </c>
      <c r="H542" s="9">
        <f t="shared" si="642"/>
        <v>0</v>
      </c>
      <c r="I542" s="9">
        <f t="shared" si="642"/>
        <v>0</v>
      </c>
      <c r="J542" s="9">
        <f t="shared" si="642"/>
        <v>0</v>
      </c>
      <c r="K542" s="9">
        <f t="shared" si="642"/>
        <v>0</v>
      </c>
      <c r="L542" s="9">
        <f t="shared" si="642"/>
        <v>0</v>
      </c>
      <c r="M542" s="9">
        <f t="shared" si="642"/>
        <v>0</v>
      </c>
      <c r="N542" s="9">
        <f t="shared" si="642"/>
        <v>0</v>
      </c>
      <c r="O542" s="9">
        <f t="shared" si="642"/>
        <v>0</v>
      </c>
      <c r="P542" s="9">
        <f t="shared" si="642"/>
        <v>0</v>
      </c>
      <c r="Q542" s="9">
        <f t="shared" si="642"/>
        <v>0</v>
      </c>
      <c r="R542" s="9">
        <f t="shared" si="642"/>
        <v>0</v>
      </c>
      <c r="S542" s="9">
        <f t="shared" si="642"/>
        <v>0</v>
      </c>
      <c r="T542" s="9">
        <f t="shared" si="642"/>
        <v>0</v>
      </c>
      <c r="U542" s="9">
        <f t="shared" si="643"/>
        <v>0</v>
      </c>
      <c r="V542" s="9">
        <f t="shared" si="643"/>
        <v>0</v>
      </c>
      <c r="W542" s="9">
        <f t="shared" si="643"/>
        <v>0</v>
      </c>
      <c r="X542" s="9">
        <f t="shared" si="643"/>
        <v>0</v>
      </c>
      <c r="Y542" s="9">
        <f t="shared" si="643"/>
        <v>0</v>
      </c>
      <c r="Z542" s="9">
        <f t="shared" si="643"/>
        <v>0</v>
      </c>
      <c r="AA542" s="9">
        <f t="shared" si="643"/>
        <v>0</v>
      </c>
      <c r="AB542" s="9">
        <f t="shared" si="643"/>
        <v>0</v>
      </c>
      <c r="AC542" s="9">
        <f t="shared" si="643"/>
        <v>0</v>
      </c>
      <c r="AD542" s="9">
        <f t="shared" si="643"/>
        <v>0</v>
      </c>
      <c r="AE542" s="9">
        <f t="shared" si="643"/>
        <v>0</v>
      </c>
      <c r="AF542" s="9">
        <f t="shared" si="643"/>
        <v>0</v>
      </c>
      <c r="AG542" s="9">
        <f t="shared" si="644"/>
        <v>0</v>
      </c>
      <c r="AH542" s="9">
        <f t="shared" si="644"/>
        <v>0</v>
      </c>
      <c r="AI542" s="9">
        <f t="shared" si="644"/>
        <v>0</v>
      </c>
      <c r="AJ542" s="9">
        <f t="shared" si="644"/>
        <v>0</v>
      </c>
      <c r="AK542" s="9">
        <f t="shared" si="644"/>
        <v>0</v>
      </c>
      <c r="AL542" s="9">
        <f t="shared" si="644"/>
        <v>0</v>
      </c>
    </row>
    <row r="543" spans="1:38" ht="33" hidden="1">
      <c r="A543" s="25" t="s">
        <v>11</v>
      </c>
      <c r="B543" s="26">
        <f t="shared" si="615"/>
        <v>912</v>
      </c>
      <c r="C543" s="26" t="s">
        <v>7</v>
      </c>
      <c r="D543" s="26" t="s">
        <v>16</v>
      </c>
      <c r="E543" s="26" t="s">
        <v>43</v>
      </c>
      <c r="F543" s="26" t="s">
        <v>12</v>
      </c>
      <c r="G543" s="9">
        <f t="shared" si="642"/>
        <v>0</v>
      </c>
      <c r="H543" s="9">
        <f t="shared" si="642"/>
        <v>0</v>
      </c>
      <c r="I543" s="9">
        <f t="shared" si="642"/>
        <v>0</v>
      </c>
      <c r="J543" s="9">
        <f t="shared" si="642"/>
        <v>0</v>
      </c>
      <c r="K543" s="9">
        <f t="shared" si="642"/>
        <v>0</v>
      </c>
      <c r="L543" s="9">
        <f t="shared" si="642"/>
        <v>0</v>
      </c>
      <c r="M543" s="9">
        <f t="shared" si="642"/>
        <v>0</v>
      </c>
      <c r="N543" s="9">
        <f t="shared" si="642"/>
        <v>0</v>
      </c>
      <c r="O543" s="9">
        <f t="shared" si="642"/>
        <v>0</v>
      </c>
      <c r="P543" s="9">
        <f t="shared" si="642"/>
        <v>0</v>
      </c>
      <c r="Q543" s="9">
        <f t="shared" si="642"/>
        <v>0</v>
      </c>
      <c r="R543" s="9">
        <f t="shared" si="642"/>
        <v>0</v>
      </c>
      <c r="S543" s="9">
        <f t="shared" si="642"/>
        <v>0</v>
      </c>
      <c r="T543" s="9">
        <f t="shared" si="642"/>
        <v>0</v>
      </c>
      <c r="U543" s="9">
        <f t="shared" si="643"/>
        <v>0</v>
      </c>
      <c r="V543" s="9">
        <f t="shared" si="643"/>
        <v>0</v>
      </c>
      <c r="W543" s="9">
        <f t="shared" si="643"/>
        <v>0</v>
      </c>
      <c r="X543" s="9">
        <f t="shared" si="643"/>
        <v>0</v>
      </c>
      <c r="Y543" s="9">
        <f t="shared" si="643"/>
        <v>0</v>
      </c>
      <c r="Z543" s="9">
        <f t="shared" si="643"/>
        <v>0</v>
      </c>
      <c r="AA543" s="9">
        <f t="shared" si="643"/>
        <v>0</v>
      </c>
      <c r="AB543" s="9">
        <f t="shared" si="643"/>
        <v>0</v>
      </c>
      <c r="AC543" s="9">
        <f t="shared" si="643"/>
        <v>0</v>
      </c>
      <c r="AD543" s="9">
        <f t="shared" si="643"/>
        <v>0</v>
      </c>
      <c r="AE543" s="9">
        <f t="shared" si="643"/>
        <v>0</v>
      </c>
      <c r="AF543" s="9">
        <f t="shared" si="643"/>
        <v>0</v>
      </c>
      <c r="AG543" s="9">
        <f t="shared" si="644"/>
        <v>0</v>
      </c>
      <c r="AH543" s="9">
        <f t="shared" si="644"/>
        <v>0</v>
      </c>
      <c r="AI543" s="9">
        <f t="shared" si="644"/>
        <v>0</v>
      </c>
      <c r="AJ543" s="9">
        <f t="shared" si="644"/>
        <v>0</v>
      </c>
      <c r="AK543" s="9">
        <f t="shared" si="644"/>
        <v>0</v>
      </c>
      <c r="AL543" s="9">
        <f t="shared" si="644"/>
        <v>0</v>
      </c>
    </row>
    <row r="544" spans="1:38" ht="20.100000000000001" hidden="1" customHeight="1">
      <c r="A544" s="28" t="s">
        <v>13</v>
      </c>
      <c r="B544" s="26">
        <f t="shared" si="615"/>
        <v>912</v>
      </c>
      <c r="C544" s="26" t="s">
        <v>7</v>
      </c>
      <c r="D544" s="26" t="s">
        <v>16</v>
      </c>
      <c r="E544" s="26" t="s">
        <v>43</v>
      </c>
      <c r="F544" s="26">
        <v>610</v>
      </c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</row>
    <row r="545" spans="1:38" ht="20.100000000000001" hidden="1" customHeight="1">
      <c r="A545" s="28" t="s">
        <v>14</v>
      </c>
      <c r="B545" s="26">
        <f>B543</f>
        <v>912</v>
      </c>
      <c r="C545" s="26" t="s">
        <v>7</v>
      </c>
      <c r="D545" s="26" t="s">
        <v>16</v>
      </c>
      <c r="E545" s="26" t="s">
        <v>41</v>
      </c>
      <c r="F545" s="26"/>
      <c r="G545" s="9">
        <f t="shared" ref="G545:V547" si="645">G546</f>
        <v>5576</v>
      </c>
      <c r="H545" s="9">
        <f t="shared" si="645"/>
        <v>0</v>
      </c>
      <c r="I545" s="9">
        <f t="shared" si="645"/>
        <v>0</v>
      </c>
      <c r="J545" s="9">
        <f t="shared" si="645"/>
        <v>0</v>
      </c>
      <c r="K545" s="9">
        <f t="shared" si="645"/>
        <v>0</v>
      </c>
      <c r="L545" s="9">
        <f t="shared" si="645"/>
        <v>0</v>
      </c>
      <c r="M545" s="9">
        <f t="shared" si="645"/>
        <v>5576</v>
      </c>
      <c r="N545" s="9">
        <f t="shared" si="645"/>
        <v>0</v>
      </c>
      <c r="O545" s="9">
        <f t="shared" si="645"/>
        <v>0</v>
      </c>
      <c r="P545" s="9">
        <f t="shared" si="645"/>
        <v>0</v>
      </c>
      <c r="Q545" s="9">
        <f t="shared" si="645"/>
        <v>0</v>
      </c>
      <c r="R545" s="9">
        <f t="shared" si="645"/>
        <v>0</v>
      </c>
      <c r="S545" s="9">
        <f t="shared" si="645"/>
        <v>5576</v>
      </c>
      <c r="T545" s="9">
        <f t="shared" si="645"/>
        <v>0</v>
      </c>
      <c r="U545" s="9">
        <f t="shared" si="645"/>
        <v>0</v>
      </c>
      <c r="V545" s="9">
        <f t="shared" si="645"/>
        <v>0</v>
      </c>
      <c r="W545" s="9">
        <f t="shared" ref="U545:AJ547" si="646">W546</f>
        <v>0</v>
      </c>
      <c r="X545" s="9">
        <f t="shared" si="646"/>
        <v>0</v>
      </c>
      <c r="Y545" s="9">
        <f t="shared" si="646"/>
        <v>5576</v>
      </c>
      <c r="Z545" s="9">
        <f t="shared" si="646"/>
        <v>0</v>
      </c>
      <c r="AA545" s="9">
        <f t="shared" si="646"/>
        <v>0</v>
      </c>
      <c r="AB545" s="9">
        <f t="shared" si="646"/>
        <v>0</v>
      </c>
      <c r="AC545" s="9">
        <f t="shared" si="646"/>
        <v>0</v>
      </c>
      <c r="AD545" s="9">
        <f t="shared" si="646"/>
        <v>0</v>
      </c>
      <c r="AE545" s="9">
        <f t="shared" si="646"/>
        <v>5576</v>
      </c>
      <c r="AF545" s="9">
        <f t="shared" si="646"/>
        <v>0</v>
      </c>
      <c r="AG545" s="9">
        <f t="shared" si="646"/>
        <v>0</v>
      </c>
      <c r="AH545" s="9">
        <f t="shared" si="646"/>
        <v>0</v>
      </c>
      <c r="AI545" s="9">
        <f t="shared" si="646"/>
        <v>0</v>
      </c>
      <c r="AJ545" s="9">
        <f t="shared" si="646"/>
        <v>0</v>
      </c>
      <c r="AK545" s="9">
        <f t="shared" ref="AG545:AL547" si="647">AK546</f>
        <v>5576</v>
      </c>
      <c r="AL545" s="9">
        <f t="shared" si="647"/>
        <v>0</v>
      </c>
    </row>
    <row r="546" spans="1:38" ht="20.100000000000001" hidden="1" customHeight="1">
      <c r="A546" s="28" t="s">
        <v>18</v>
      </c>
      <c r="B546" s="26">
        <f t="shared" si="615"/>
        <v>912</v>
      </c>
      <c r="C546" s="26" t="s">
        <v>7</v>
      </c>
      <c r="D546" s="26" t="s">
        <v>16</v>
      </c>
      <c r="E546" s="26" t="s">
        <v>44</v>
      </c>
      <c r="F546" s="26"/>
      <c r="G546" s="9">
        <f t="shared" si="645"/>
        <v>5576</v>
      </c>
      <c r="H546" s="9">
        <f t="shared" si="645"/>
        <v>0</v>
      </c>
      <c r="I546" s="9">
        <f t="shared" si="645"/>
        <v>0</v>
      </c>
      <c r="J546" s="9">
        <f t="shared" si="645"/>
        <v>0</v>
      </c>
      <c r="K546" s="9">
        <f t="shared" si="645"/>
        <v>0</v>
      </c>
      <c r="L546" s="9">
        <f t="shared" si="645"/>
        <v>0</v>
      </c>
      <c r="M546" s="9">
        <f t="shared" si="645"/>
        <v>5576</v>
      </c>
      <c r="N546" s="9">
        <f t="shared" si="645"/>
        <v>0</v>
      </c>
      <c r="O546" s="9">
        <f t="shared" si="645"/>
        <v>0</v>
      </c>
      <c r="P546" s="9">
        <f t="shared" si="645"/>
        <v>0</v>
      </c>
      <c r="Q546" s="9">
        <f t="shared" si="645"/>
        <v>0</v>
      </c>
      <c r="R546" s="9">
        <f t="shared" si="645"/>
        <v>0</v>
      </c>
      <c r="S546" s="9">
        <f t="shared" si="645"/>
        <v>5576</v>
      </c>
      <c r="T546" s="9">
        <f t="shared" si="645"/>
        <v>0</v>
      </c>
      <c r="U546" s="9">
        <f t="shared" si="646"/>
        <v>0</v>
      </c>
      <c r="V546" s="9">
        <f t="shared" si="646"/>
        <v>0</v>
      </c>
      <c r="W546" s="9">
        <f t="shared" si="646"/>
        <v>0</v>
      </c>
      <c r="X546" s="9">
        <f t="shared" si="646"/>
        <v>0</v>
      </c>
      <c r="Y546" s="9">
        <f t="shared" si="646"/>
        <v>5576</v>
      </c>
      <c r="Z546" s="9">
        <f t="shared" si="646"/>
        <v>0</v>
      </c>
      <c r="AA546" s="9">
        <f t="shared" si="646"/>
        <v>0</v>
      </c>
      <c r="AB546" s="9">
        <f t="shared" si="646"/>
        <v>0</v>
      </c>
      <c r="AC546" s="9">
        <f t="shared" si="646"/>
        <v>0</v>
      </c>
      <c r="AD546" s="9">
        <f t="shared" si="646"/>
        <v>0</v>
      </c>
      <c r="AE546" s="9">
        <f t="shared" si="646"/>
        <v>5576</v>
      </c>
      <c r="AF546" s="9">
        <f t="shared" si="646"/>
        <v>0</v>
      </c>
      <c r="AG546" s="9">
        <f t="shared" si="647"/>
        <v>0</v>
      </c>
      <c r="AH546" s="9">
        <f t="shared" si="647"/>
        <v>0</v>
      </c>
      <c r="AI546" s="9">
        <f t="shared" si="647"/>
        <v>0</v>
      </c>
      <c r="AJ546" s="9">
        <f t="shared" si="647"/>
        <v>0</v>
      </c>
      <c r="AK546" s="9">
        <f t="shared" si="647"/>
        <v>5576</v>
      </c>
      <c r="AL546" s="9">
        <f t="shared" si="647"/>
        <v>0</v>
      </c>
    </row>
    <row r="547" spans="1:38" ht="33" hidden="1">
      <c r="A547" s="25" t="s">
        <v>11</v>
      </c>
      <c r="B547" s="26">
        <f t="shared" si="615"/>
        <v>912</v>
      </c>
      <c r="C547" s="26" t="s">
        <v>7</v>
      </c>
      <c r="D547" s="26" t="s">
        <v>16</v>
      </c>
      <c r="E547" s="26" t="s">
        <v>44</v>
      </c>
      <c r="F547" s="26" t="s">
        <v>12</v>
      </c>
      <c r="G547" s="9">
        <f t="shared" si="645"/>
        <v>5576</v>
      </c>
      <c r="H547" s="9">
        <f t="shared" si="645"/>
        <v>0</v>
      </c>
      <c r="I547" s="9">
        <f t="shared" si="645"/>
        <v>0</v>
      </c>
      <c r="J547" s="9">
        <f t="shared" si="645"/>
        <v>0</v>
      </c>
      <c r="K547" s="9">
        <f t="shared" si="645"/>
        <v>0</v>
      </c>
      <c r="L547" s="9">
        <f t="shared" si="645"/>
        <v>0</v>
      </c>
      <c r="M547" s="9">
        <f t="shared" si="645"/>
        <v>5576</v>
      </c>
      <c r="N547" s="9">
        <f t="shared" si="645"/>
        <v>0</v>
      </c>
      <c r="O547" s="9">
        <f t="shared" si="645"/>
        <v>0</v>
      </c>
      <c r="P547" s="9">
        <f t="shared" si="645"/>
        <v>0</v>
      </c>
      <c r="Q547" s="9">
        <f t="shared" si="645"/>
        <v>0</v>
      </c>
      <c r="R547" s="9">
        <f t="shared" si="645"/>
        <v>0</v>
      </c>
      <c r="S547" s="9">
        <f t="shared" si="645"/>
        <v>5576</v>
      </c>
      <c r="T547" s="9">
        <f t="shared" si="645"/>
        <v>0</v>
      </c>
      <c r="U547" s="9">
        <f t="shared" si="646"/>
        <v>0</v>
      </c>
      <c r="V547" s="9">
        <f t="shared" si="646"/>
        <v>0</v>
      </c>
      <c r="W547" s="9">
        <f t="shared" si="646"/>
        <v>0</v>
      </c>
      <c r="X547" s="9">
        <f t="shared" si="646"/>
        <v>0</v>
      </c>
      <c r="Y547" s="9">
        <f t="shared" si="646"/>
        <v>5576</v>
      </c>
      <c r="Z547" s="9">
        <f t="shared" si="646"/>
        <v>0</v>
      </c>
      <c r="AA547" s="9">
        <f t="shared" si="646"/>
        <v>0</v>
      </c>
      <c r="AB547" s="9">
        <f t="shared" si="646"/>
        <v>0</v>
      </c>
      <c r="AC547" s="9">
        <f t="shared" si="646"/>
        <v>0</v>
      </c>
      <c r="AD547" s="9">
        <f t="shared" si="646"/>
        <v>0</v>
      </c>
      <c r="AE547" s="9">
        <f t="shared" si="646"/>
        <v>5576</v>
      </c>
      <c r="AF547" s="9">
        <f t="shared" si="646"/>
        <v>0</v>
      </c>
      <c r="AG547" s="9">
        <f t="shared" si="647"/>
        <v>0</v>
      </c>
      <c r="AH547" s="9">
        <f t="shared" si="647"/>
        <v>0</v>
      </c>
      <c r="AI547" s="9">
        <f t="shared" si="647"/>
        <v>0</v>
      </c>
      <c r="AJ547" s="9">
        <f t="shared" si="647"/>
        <v>0</v>
      </c>
      <c r="AK547" s="9">
        <f t="shared" si="647"/>
        <v>5576</v>
      </c>
      <c r="AL547" s="9">
        <f t="shared" si="647"/>
        <v>0</v>
      </c>
    </row>
    <row r="548" spans="1:38" ht="20.100000000000001" hidden="1" customHeight="1">
      <c r="A548" s="28" t="s">
        <v>13</v>
      </c>
      <c r="B548" s="26">
        <f t="shared" si="615"/>
        <v>912</v>
      </c>
      <c r="C548" s="26" t="s">
        <v>7</v>
      </c>
      <c r="D548" s="26" t="s">
        <v>16</v>
      </c>
      <c r="E548" s="26" t="s">
        <v>44</v>
      </c>
      <c r="F548" s="26">
        <v>610</v>
      </c>
      <c r="G548" s="9">
        <v>5576</v>
      </c>
      <c r="H548" s="9"/>
      <c r="I548" s="84"/>
      <c r="J548" s="84"/>
      <c r="K548" s="84"/>
      <c r="L548" s="84"/>
      <c r="M548" s="9">
        <f>G548+I548+J548+K548+L548</f>
        <v>5576</v>
      </c>
      <c r="N548" s="9">
        <f>H548+L548</f>
        <v>0</v>
      </c>
      <c r="O548" s="85"/>
      <c r="P548" s="85"/>
      <c r="Q548" s="85"/>
      <c r="R548" s="85"/>
      <c r="S548" s="9">
        <f>M548+O548+P548+Q548+R548</f>
        <v>5576</v>
      </c>
      <c r="T548" s="9">
        <f>N548+R548</f>
        <v>0</v>
      </c>
      <c r="U548" s="85"/>
      <c r="V548" s="85"/>
      <c r="W548" s="85"/>
      <c r="X548" s="85"/>
      <c r="Y548" s="9">
        <f>S548+U548+V548+W548+X548</f>
        <v>5576</v>
      </c>
      <c r="Z548" s="9">
        <f>T548+X548</f>
        <v>0</v>
      </c>
      <c r="AA548" s="85"/>
      <c r="AB548" s="85"/>
      <c r="AC548" s="85"/>
      <c r="AD548" s="85"/>
      <c r="AE548" s="9">
        <f>Y548+AA548+AB548+AC548+AD548</f>
        <v>5576</v>
      </c>
      <c r="AF548" s="9">
        <f>Z548+AD548</f>
        <v>0</v>
      </c>
      <c r="AG548" s="85"/>
      <c r="AH548" s="85"/>
      <c r="AI548" s="85"/>
      <c r="AJ548" s="85"/>
      <c r="AK548" s="9">
        <f>AE548+AG548+AH548+AI548+AJ548</f>
        <v>5576</v>
      </c>
      <c r="AL548" s="9">
        <f>AF548+AJ548</f>
        <v>0</v>
      </c>
    </row>
    <row r="549" spans="1:38" ht="33" hidden="1">
      <c r="A549" s="28" t="s">
        <v>764</v>
      </c>
      <c r="B549" s="26" t="s">
        <v>496</v>
      </c>
      <c r="C549" s="26" t="s">
        <v>7</v>
      </c>
      <c r="D549" s="26" t="s">
        <v>16</v>
      </c>
      <c r="E549" s="26" t="s">
        <v>763</v>
      </c>
      <c r="F549" s="26"/>
      <c r="G549" s="9"/>
      <c r="H549" s="9"/>
      <c r="I549" s="84"/>
      <c r="J549" s="84"/>
      <c r="K549" s="84"/>
      <c r="L549" s="84"/>
      <c r="M549" s="9"/>
      <c r="N549" s="9"/>
      <c r="O549" s="85"/>
      <c r="P549" s="85"/>
      <c r="Q549" s="85"/>
      <c r="R549" s="85"/>
      <c r="S549" s="9"/>
      <c r="T549" s="9"/>
      <c r="U549" s="85">
        <f>U550</f>
        <v>0</v>
      </c>
      <c r="V549" s="85">
        <f t="shared" ref="V549:AK550" si="648">V550</f>
        <v>0</v>
      </c>
      <c r="W549" s="85">
        <f t="shared" si="648"/>
        <v>0</v>
      </c>
      <c r="X549" s="9">
        <f t="shared" si="648"/>
        <v>10371</v>
      </c>
      <c r="Y549" s="9">
        <f t="shared" si="648"/>
        <v>10371</v>
      </c>
      <c r="Z549" s="9">
        <f t="shared" si="648"/>
        <v>10371</v>
      </c>
      <c r="AA549" s="85">
        <f>AA550</f>
        <v>0</v>
      </c>
      <c r="AB549" s="85">
        <f t="shared" si="648"/>
        <v>0</v>
      </c>
      <c r="AC549" s="85">
        <f t="shared" si="648"/>
        <v>0</v>
      </c>
      <c r="AD549" s="9">
        <f t="shared" si="648"/>
        <v>0</v>
      </c>
      <c r="AE549" s="9">
        <f t="shared" si="648"/>
        <v>10371</v>
      </c>
      <c r="AF549" s="9">
        <f t="shared" si="648"/>
        <v>10371</v>
      </c>
      <c r="AG549" s="85">
        <f>AG550</f>
        <v>0</v>
      </c>
      <c r="AH549" s="85">
        <f t="shared" si="648"/>
        <v>0</v>
      </c>
      <c r="AI549" s="85">
        <f t="shared" si="648"/>
        <v>0</v>
      </c>
      <c r="AJ549" s="9">
        <f t="shared" si="648"/>
        <v>0</v>
      </c>
      <c r="AK549" s="9">
        <f t="shared" si="648"/>
        <v>10371</v>
      </c>
      <c r="AL549" s="9">
        <f t="shared" ref="AH549:AL550" si="649">AL550</f>
        <v>10371</v>
      </c>
    </row>
    <row r="550" spans="1:38" ht="33" hidden="1">
      <c r="A550" s="68" t="s">
        <v>11</v>
      </c>
      <c r="B550" s="26" t="s">
        <v>496</v>
      </c>
      <c r="C550" s="26" t="s">
        <v>7</v>
      </c>
      <c r="D550" s="26" t="s">
        <v>16</v>
      </c>
      <c r="E550" s="26" t="s">
        <v>763</v>
      </c>
      <c r="F550" s="26" t="s">
        <v>12</v>
      </c>
      <c r="G550" s="9"/>
      <c r="H550" s="9"/>
      <c r="I550" s="84"/>
      <c r="J550" s="84"/>
      <c r="K550" s="84"/>
      <c r="L550" s="84"/>
      <c r="M550" s="9"/>
      <c r="N550" s="9"/>
      <c r="O550" s="85"/>
      <c r="P550" s="85"/>
      <c r="Q550" s="85"/>
      <c r="R550" s="85"/>
      <c r="S550" s="9"/>
      <c r="T550" s="9"/>
      <c r="U550" s="85">
        <f>U551</f>
        <v>0</v>
      </c>
      <c r="V550" s="85">
        <f t="shared" si="648"/>
        <v>0</v>
      </c>
      <c r="W550" s="85">
        <f t="shared" si="648"/>
        <v>0</v>
      </c>
      <c r="X550" s="9">
        <f t="shared" si="648"/>
        <v>10371</v>
      </c>
      <c r="Y550" s="9">
        <f t="shared" si="648"/>
        <v>10371</v>
      </c>
      <c r="Z550" s="9">
        <f t="shared" si="648"/>
        <v>10371</v>
      </c>
      <c r="AA550" s="85">
        <f>AA551</f>
        <v>0</v>
      </c>
      <c r="AB550" s="85">
        <f t="shared" si="648"/>
        <v>0</v>
      </c>
      <c r="AC550" s="85">
        <f t="shared" si="648"/>
        <v>0</v>
      </c>
      <c r="AD550" s="9">
        <f t="shared" si="648"/>
        <v>0</v>
      </c>
      <c r="AE550" s="9">
        <f t="shared" si="648"/>
        <v>10371</v>
      </c>
      <c r="AF550" s="9">
        <f t="shared" si="648"/>
        <v>10371</v>
      </c>
      <c r="AG550" s="85">
        <f>AG551</f>
        <v>0</v>
      </c>
      <c r="AH550" s="85">
        <f t="shared" si="649"/>
        <v>0</v>
      </c>
      <c r="AI550" s="85">
        <f t="shared" si="649"/>
        <v>0</v>
      </c>
      <c r="AJ550" s="9">
        <f t="shared" si="649"/>
        <v>0</v>
      </c>
      <c r="AK550" s="9">
        <f t="shared" si="649"/>
        <v>10371</v>
      </c>
      <c r="AL550" s="9">
        <f t="shared" si="649"/>
        <v>10371</v>
      </c>
    </row>
    <row r="551" spans="1:38" ht="20.100000000000001" hidden="1" customHeight="1">
      <c r="A551" s="28" t="s">
        <v>13</v>
      </c>
      <c r="B551" s="26" t="str">
        <f t="shared" ref="B551" si="650">B550</f>
        <v>912</v>
      </c>
      <c r="C551" s="26" t="s">
        <v>7</v>
      </c>
      <c r="D551" s="26" t="s">
        <v>16</v>
      </c>
      <c r="E551" s="26" t="s">
        <v>763</v>
      </c>
      <c r="F551" s="26" t="s">
        <v>34</v>
      </c>
      <c r="G551" s="9"/>
      <c r="H551" s="9"/>
      <c r="I551" s="84"/>
      <c r="J551" s="84"/>
      <c r="K551" s="84"/>
      <c r="L551" s="84"/>
      <c r="M551" s="9"/>
      <c r="N551" s="9"/>
      <c r="O551" s="85"/>
      <c r="P551" s="85"/>
      <c r="Q551" s="85"/>
      <c r="R551" s="85"/>
      <c r="S551" s="9"/>
      <c r="T551" s="9"/>
      <c r="U551" s="85"/>
      <c r="V551" s="85"/>
      <c r="W551" s="85"/>
      <c r="X551" s="9">
        <v>10371</v>
      </c>
      <c r="Y551" s="9">
        <f>S551+U551+V551+W551+X551</f>
        <v>10371</v>
      </c>
      <c r="Z551" s="9">
        <f>T551+X551</f>
        <v>10371</v>
      </c>
      <c r="AA551" s="85"/>
      <c r="AB551" s="85"/>
      <c r="AC551" s="85"/>
      <c r="AD551" s="9"/>
      <c r="AE551" s="9">
        <f>Y551+AA551+AB551+AC551+AD551</f>
        <v>10371</v>
      </c>
      <c r="AF551" s="9">
        <f>Z551+AD551</f>
        <v>10371</v>
      </c>
      <c r="AG551" s="85"/>
      <c r="AH551" s="85"/>
      <c r="AI551" s="85"/>
      <c r="AJ551" s="9"/>
      <c r="AK551" s="9">
        <f>AE551+AG551+AH551+AI551+AJ551</f>
        <v>10371</v>
      </c>
      <c r="AL551" s="9">
        <f>AF551+AJ551</f>
        <v>10371</v>
      </c>
    </row>
    <row r="552" spans="1:38" hidden="1">
      <c r="A552" s="25"/>
      <c r="B552" s="26"/>
      <c r="C552" s="26"/>
      <c r="D552" s="26"/>
      <c r="E552" s="26"/>
      <c r="F552" s="9"/>
      <c r="G552" s="9"/>
      <c r="H552" s="10"/>
      <c r="I552" s="84"/>
      <c r="J552" s="84"/>
      <c r="K552" s="84"/>
      <c r="L552" s="84"/>
      <c r="M552" s="84"/>
      <c r="N552" s="84"/>
      <c r="O552" s="85"/>
      <c r="P552" s="85"/>
      <c r="Q552" s="85"/>
      <c r="R552" s="85"/>
      <c r="S552" s="85"/>
      <c r="T552" s="85"/>
      <c r="U552" s="85"/>
      <c r="V552" s="85"/>
      <c r="W552" s="85"/>
      <c r="X552" s="85"/>
      <c r="Y552" s="85"/>
      <c r="Z552" s="85"/>
      <c r="AA552" s="85"/>
      <c r="AB552" s="85"/>
      <c r="AC552" s="85"/>
      <c r="AD552" s="85"/>
      <c r="AE552" s="85"/>
      <c r="AF552" s="85"/>
      <c r="AG552" s="85"/>
      <c r="AH552" s="85"/>
      <c r="AI552" s="85"/>
      <c r="AJ552" s="85"/>
      <c r="AK552" s="85"/>
      <c r="AL552" s="85"/>
    </row>
    <row r="553" spans="1:38" ht="18.75" hidden="1">
      <c r="A553" s="23" t="s">
        <v>19</v>
      </c>
      <c r="B553" s="24">
        <v>912</v>
      </c>
      <c r="C553" s="24" t="s">
        <v>20</v>
      </c>
      <c r="D553" s="24" t="s">
        <v>21</v>
      </c>
      <c r="E553" s="24"/>
      <c r="F553" s="24"/>
      <c r="G553" s="15">
        <f t="shared" ref="G553:N553" si="651">G554+G616+G622</f>
        <v>470497</v>
      </c>
      <c r="H553" s="15">
        <f t="shared" si="651"/>
        <v>134074</v>
      </c>
      <c r="I553" s="15">
        <f t="shared" si="651"/>
        <v>0</v>
      </c>
      <c r="J553" s="15">
        <f t="shared" si="651"/>
        <v>0</v>
      </c>
      <c r="K553" s="15">
        <f t="shared" si="651"/>
        <v>0</v>
      </c>
      <c r="L553" s="15">
        <f t="shared" si="651"/>
        <v>0</v>
      </c>
      <c r="M553" s="15">
        <f t="shared" si="651"/>
        <v>470497</v>
      </c>
      <c r="N553" s="15">
        <f t="shared" si="651"/>
        <v>134074</v>
      </c>
      <c r="O553" s="15">
        <f t="shared" ref="O553:T553" si="652">O554+O616+O622+O634</f>
        <v>0</v>
      </c>
      <c r="P553" s="15">
        <f t="shared" si="652"/>
        <v>85</v>
      </c>
      <c r="Q553" s="15">
        <f t="shared" si="652"/>
        <v>0</v>
      </c>
      <c r="R553" s="15">
        <f t="shared" si="652"/>
        <v>0</v>
      </c>
      <c r="S553" s="15">
        <f t="shared" si="652"/>
        <v>470582</v>
      </c>
      <c r="T553" s="15">
        <f t="shared" si="652"/>
        <v>134074</v>
      </c>
      <c r="U553" s="15">
        <f>U554+U616+U622+U634+U597</f>
        <v>-51</v>
      </c>
      <c r="V553" s="15">
        <f>V554+V616+V622+V634</f>
        <v>0</v>
      </c>
      <c r="W553" s="15">
        <f>W554+W616+W622+W634</f>
        <v>0</v>
      </c>
      <c r="X553" s="15">
        <f>X554+X616+X622+X634</f>
        <v>33351</v>
      </c>
      <c r="Y553" s="15">
        <f>Y554+Y616+Y622+Y634</f>
        <v>503882</v>
      </c>
      <c r="Z553" s="15">
        <f>Z554+Z616+Z622+Z634</f>
        <v>167425</v>
      </c>
      <c r="AA553" s="15">
        <f>AA554+AA616+AA622+AA634+AA597</f>
        <v>0</v>
      </c>
      <c r="AB553" s="15">
        <f>AB554+AB616+AB622+AB634</f>
        <v>2999</v>
      </c>
      <c r="AC553" s="15">
        <f>AC554+AC616+AC622+AC634</f>
        <v>0</v>
      </c>
      <c r="AD553" s="15">
        <f>AD554+AD616+AD622+AD634</f>
        <v>0</v>
      </c>
      <c r="AE553" s="15">
        <f>AE554+AE616+AE622+AE634</f>
        <v>506881</v>
      </c>
      <c r="AF553" s="15">
        <f>AF554+AF616+AF622+AF634</f>
        <v>167425</v>
      </c>
      <c r="AG553" s="15">
        <f>AG554+AG616+AG622+AG634+AG597</f>
        <v>0</v>
      </c>
      <c r="AH553" s="15">
        <f>AH554+AH616+AH622+AH634</f>
        <v>0</v>
      </c>
      <c r="AI553" s="15">
        <f>AI554+AI616+AI622+AI634</f>
        <v>0</v>
      </c>
      <c r="AJ553" s="15">
        <f>AJ554+AJ616+AJ622+AJ634</f>
        <v>0</v>
      </c>
      <c r="AK553" s="15">
        <f>AK554+AK616+AK622+AK634</f>
        <v>506881</v>
      </c>
      <c r="AL553" s="15">
        <f>AL554+AL616+AL622+AL634</f>
        <v>167425</v>
      </c>
    </row>
    <row r="554" spans="1:38" ht="33" hidden="1">
      <c r="A554" s="25" t="s">
        <v>718</v>
      </c>
      <c r="B554" s="26">
        <f t="shared" ref="B554:B591" si="653">B553</f>
        <v>912</v>
      </c>
      <c r="C554" s="26" t="s">
        <v>20</v>
      </c>
      <c r="D554" s="26" t="s">
        <v>21</v>
      </c>
      <c r="E554" s="26" t="s">
        <v>38</v>
      </c>
      <c r="F554" s="26"/>
      <c r="G554" s="9">
        <f>G555+G574+G593+G597+G604+G609+G600</f>
        <v>469049</v>
      </c>
      <c r="H554" s="9">
        <f t="shared" ref="H554:N554" si="654">H555+H574+H593+H597+H604+H609+H600</f>
        <v>134074</v>
      </c>
      <c r="I554" s="9">
        <f t="shared" si="654"/>
        <v>0</v>
      </c>
      <c r="J554" s="9">
        <f t="shared" si="654"/>
        <v>0</v>
      </c>
      <c r="K554" s="9">
        <f t="shared" si="654"/>
        <v>0</v>
      </c>
      <c r="L554" s="9">
        <f t="shared" si="654"/>
        <v>0</v>
      </c>
      <c r="M554" s="9">
        <f t="shared" si="654"/>
        <v>469049</v>
      </c>
      <c r="N554" s="9">
        <f t="shared" si="654"/>
        <v>134074</v>
      </c>
      <c r="O554" s="9">
        <f t="shared" ref="O554:T554" si="655">O555+O574+O593+O597+O604+O609+O600</f>
        <v>0</v>
      </c>
      <c r="P554" s="9">
        <f t="shared" si="655"/>
        <v>0</v>
      </c>
      <c r="Q554" s="9">
        <f t="shared" si="655"/>
        <v>0</v>
      </c>
      <c r="R554" s="9">
        <f t="shared" si="655"/>
        <v>0</v>
      </c>
      <c r="S554" s="9">
        <f t="shared" si="655"/>
        <v>469049</v>
      </c>
      <c r="T554" s="9">
        <f t="shared" si="655"/>
        <v>134074</v>
      </c>
      <c r="U554" s="9">
        <f>U555+U574+U593+U597+U604+U609+U600+U613</f>
        <v>-51</v>
      </c>
      <c r="V554" s="9">
        <f t="shared" ref="V554:Z554" si="656">V555+V574+V593+V597+V604+V609+V600+V613</f>
        <v>0</v>
      </c>
      <c r="W554" s="9">
        <f t="shared" si="656"/>
        <v>0</v>
      </c>
      <c r="X554" s="9">
        <f t="shared" si="656"/>
        <v>33351</v>
      </c>
      <c r="Y554" s="9">
        <f t="shared" si="656"/>
        <v>502349</v>
      </c>
      <c r="Z554" s="9">
        <f t="shared" si="656"/>
        <v>167425</v>
      </c>
      <c r="AA554" s="9">
        <f>AA555+AA574+AA593+AA597+AA604+AA609+AA600+AA613</f>
        <v>0</v>
      </c>
      <c r="AB554" s="9">
        <f t="shared" ref="AB554:AF554" si="657">AB555+AB574+AB593+AB597+AB604+AB609+AB600+AB613</f>
        <v>2999</v>
      </c>
      <c r="AC554" s="9">
        <f t="shared" si="657"/>
        <v>0</v>
      </c>
      <c r="AD554" s="9">
        <f t="shared" si="657"/>
        <v>0</v>
      </c>
      <c r="AE554" s="9">
        <f t="shared" si="657"/>
        <v>505348</v>
      </c>
      <c r="AF554" s="9">
        <f t="shared" si="657"/>
        <v>167425</v>
      </c>
      <c r="AG554" s="9">
        <f>AG555+AG574+AG593+AG597+AG604+AG609+AG600+AG613</f>
        <v>0</v>
      </c>
      <c r="AH554" s="9">
        <f t="shared" ref="AH554:AL554" si="658">AH555+AH574+AH593+AH597+AH604+AH609+AH600+AH613</f>
        <v>0</v>
      </c>
      <c r="AI554" s="9">
        <f t="shared" si="658"/>
        <v>0</v>
      </c>
      <c r="AJ554" s="9">
        <f t="shared" si="658"/>
        <v>0</v>
      </c>
      <c r="AK554" s="9">
        <f t="shared" si="658"/>
        <v>505348</v>
      </c>
      <c r="AL554" s="9">
        <f t="shared" si="658"/>
        <v>167425</v>
      </c>
    </row>
    <row r="555" spans="1:38" ht="33" hidden="1">
      <c r="A555" s="25" t="s">
        <v>9</v>
      </c>
      <c r="B555" s="26">
        <f t="shared" si="653"/>
        <v>912</v>
      </c>
      <c r="C555" s="26" t="s">
        <v>20</v>
      </c>
      <c r="D555" s="26" t="s">
        <v>21</v>
      </c>
      <c r="E555" s="26" t="s">
        <v>39</v>
      </c>
      <c r="F555" s="26"/>
      <c r="G555" s="11">
        <f t="shared" ref="G555" si="659">G559++G563+G566+G570+G556</f>
        <v>328363</v>
      </c>
      <c r="H555" s="11">
        <f t="shared" ref="H555:N555" si="660">H559++H563+H566+H570+H556</f>
        <v>0</v>
      </c>
      <c r="I555" s="11">
        <f t="shared" si="660"/>
        <v>0</v>
      </c>
      <c r="J555" s="11">
        <f t="shared" si="660"/>
        <v>0</v>
      </c>
      <c r="K555" s="11">
        <f t="shared" si="660"/>
        <v>0</v>
      </c>
      <c r="L555" s="11">
        <f t="shared" si="660"/>
        <v>0</v>
      </c>
      <c r="M555" s="11">
        <f t="shared" si="660"/>
        <v>328363</v>
      </c>
      <c r="N555" s="11">
        <f t="shared" si="660"/>
        <v>0</v>
      </c>
      <c r="O555" s="11">
        <f t="shared" ref="O555:T555" si="661">O559++O563+O566+O570+O556</f>
        <v>0</v>
      </c>
      <c r="P555" s="11">
        <f t="shared" si="661"/>
        <v>0</v>
      </c>
      <c r="Q555" s="11">
        <f t="shared" si="661"/>
        <v>0</v>
      </c>
      <c r="R555" s="11">
        <f t="shared" si="661"/>
        <v>0</v>
      </c>
      <c r="S555" s="11">
        <f t="shared" si="661"/>
        <v>328363</v>
      </c>
      <c r="T555" s="11">
        <f t="shared" si="661"/>
        <v>0</v>
      </c>
      <c r="U555" s="11">
        <f t="shared" ref="U555:Z555" si="662">U559++U563+U566+U570+U556</f>
        <v>0</v>
      </c>
      <c r="V555" s="11">
        <f t="shared" si="662"/>
        <v>0</v>
      </c>
      <c r="W555" s="11">
        <f t="shared" si="662"/>
        <v>0</v>
      </c>
      <c r="X555" s="11">
        <f t="shared" si="662"/>
        <v>0</v>
      </c>
      <c r="Y555" s="11">
        <f t="shared" si="662"/>
        <v>328363</v>
      </c>
      <c r="Z555" s="11">
        <f t="shared" si="662"/>
        <v>0</v>
      </c>
      <c r="AA555" s="11">
        <f t="shared" ref="AA555:AF555" si="663">AA559++AA563+AA566+AA570+AA556</f>
        <v>0</v>
      </c>
      <c r="AB555" s="11">
        <f t="shared" si="663"/>
        <v>0</v>
      </c>
      <c r="AC555" s="11">
        <f t="shared" si="663"/>
        <v>0</v>
      </c>
      <c r="AD555" s="11">
        <f t="shared" si="663"/>
        <v>0</v>
      </c>
      <c r="AE555" s="11">
        <f t="shared" si="663"/>
        <v>328363</v>
      </c>
      <c r="AF555" s="11">
        <f t="shared" si="663"/>
        <v>0</v>
      </c>
      <c r="AG555" s="11">
        <f t="shared" ref="AG555:AL555" si="664">AG559++AG563+AG566+AG570+AG556</f>
        <v>0</v>
      </c>
      <c r="AH555" s="11">
        <f t="shared" si="664"/>
        <v>0</v>
      </c>
      <c r="AI555" s="11">
        <f t="shared" si="664"/>
        <v>0</v>
      </c>
      <c r="AJ555" s="11">
        <f t="shared" si="664"/>
        <v>0</v>
      </c>
      <c r="AK555" s="11">
        <f t="shared" si="664"/>
        <v>328363</v>
      </c>
      <c r="AL555" s="11">
        <f t="shared" si="664"/>
        <v>0</v>
      </c>
    </row>
    <row r="556" spans="1:38" ht="20.100000000000001" hidden="1" customHeight="1">
      <c r="A556" s="28" t="s">
        <v>422</v>
      </c>
      <c r="B556" s="26">
        <f>B554</f>
        <v>912</v>
      </c>
      <c r="C556" s="26" t="s">
        <v>20</v>
      </c>
      <c r="D556" s="26" t="s">
        <v>21</v>
      </c>
      <c r="E556" s="26" t="s">
        <v>420</v>
      </c>
      <c r="F556" s="26"/>
      <c r="G556" s="9">
        <f t="shared" ref="G556:V557" si="665">G557</f>
        <v>23715</v>
      </c>
      <c r="H556" s="9">
        <f t="shared" si="665"/>
        <v>0</v>
      </c>
      <c r="I556" s="9">
        <f t="shared" si="665"/>
        <v>0</v>
      </c>
      <c r="J556" s="9">
        <f t="shared" si="665"/>
        <v>0</v>
      </c>
      <c r="K556" s="9">
        <f t="shared" si="665"/>
        <v>0</v>
      </c>
      <c r="L556" s="9">
        <f t="shared" si="665"/>
        <v>0</v>
      </c>
      <c r="M556" s="9">
        <f t="shared" si="665"/>
        <v>23715</v>
      </c>
      <c r="N556" s="9">
        <f t="shared" si="665"/>
        <v>0</v>
      </c>
      <c r="O556" s="9">
        <f t="shared" si="665"/>
        <v>0</v>
      </c>
      <c r="P556" s="9">
        <f t="shared" si="665"/>
        <v>0</v>
      </c>
      <c r="Q556" s="9">
        <f t="shared" si="665"/>
        <v>0</v>
      </c>
      <c r="R556" s="9">
        <f t="shared" si="665"/>
        <v>0</v>
      </c>
      <c r="S556" s="9">
        <f t="shared" si="665"/>
        <v>23715</v>
      </c>
      <c r="T556" s="9">
        <f t="shared" si="665"/>
        <v>0</v>
      </c>
      <c r="U556" s="9">
        <f t="shared" si="665"/>
        <v>0</v>
      </c>
      <c r="V556" s="9">
        <f t="shared" si="665"/>
        <v>0</v>
      </c>
      <c r="W556" s="9">
        <f t="shared" ref="U556:AJ557" si="666">W557</f>
        <v>0</v>
      </c>
      <c r="X556" s="9">
        <f t="shared" si="666"/>
        <v>0</v>
      </c>
      <c r="Y556" s="9">
        <f t="shared" si="666"/>
        <v>23715</v>
      </c>
      <c r="Z556" s="9">
        <f t="shared" si="666"/>
        <v>0</v>
      </c>
      <c r="AA556" s="9">
        <f t="shared" si="666"/>
        <v>0</v>
      </c>
      <c r="AB556" s="9">
        <f t="shared" si="666"/>
        <v>0</v>
      </c>
      <c r="AC556" s="9">
        <f t="shared" si="666"/>
        <v>0</v>
      </c>
      <c r="AD556" s="9">
        <f t="shared" si="666"/>
        <v>0</v>
      </c>
      <c r="AE556" s="9">
        <f t="shared" si="666"/>
        <v>23715</v>
      </c>
      <c r="AF556" s="9">
        <f t="shared" si="666"/>
        <v>0</v>
      </c>
      <c r="AG556" s="9">
        <f t="shared" si="666"/>
        <v>0</v>
      </c>
      <c r="AH556" s="9">
        <f t="shared" si="666"/>
        <v>0</v>
      </c>
      <c r="AI556" s="9">
        <f t="shared" si="666"/>
        <v>0</v>
      </c>
      <c r="AJ556" s="9">
        <f t="shared" si="666"/>
        <v>0</v>
      </c>
      <c r="AK556" s="9">
        <f t="shared" ref="AG556:AL557" si="667">AK557</f>
        <v>23715</v>
      </c>
      <c r="AL556" s="9">
        <f t="shared" si="667"/>
        <v>0</v>
      </c>
    </row>
    <row r="557" spans="1:38" ht="33" hidden="1">
      <c r="A557" s="25" t="s">
        <v>11</v>
      </c>
      <c r="B557" s="26">
        <f>B555</f>
        <v>912</v>
      </c>
      <c r="C557" s="26" t="s">
        <v>20</v>
      </c>
      <c r="D557" s="26" t="s">
        <v>21</v>
      </c>
      <c r="E557" s="26" t="s">
        <v>420</v>
      </c>
      <c r="F557" s="26" t="s">
        <v>12</v>
      </c>
      <c r="G557" s="11">
        <f t="shared" si="665"/>
        <v>23715</v>
      </c>
      <c r="H557" s="11">
        <f t="shared" si="665"/>
        <v>0</v>
      </c>
      <c r="I557" s="11">
        <f t="shared" si="665"/>
        <v>0</v>
      </c>
      <c r="J557" s="11">
        <f t="shared" si="665"/>
        <v>0</v>
      </c>
      <c r="K557" s="11">
        <f t="shared" si="665"/>
        <v>0</v>
      </c>
      <c r="L557" s="11">
        <f t="shared" si="665"/>
        <v>0</v>
      </c>
      <c r="M557" s="11">
        <f t="shared" si="665"/>
        <v>23715</v>
      </c>
      <c r="N557" s="11">
        <f t="shared" si="665"/>
        <v>0</v>
      </c>
      <c r="O557" s="11">
        <f t="shared" si="665"/>
        <v>0</v>
      </c>
      <c r="P557" s="11">
        <f t="shared" si="665"/>
        <v>0</v>
      </c>
      <c r="Q557" s="11">
        <f t="shared" si="665"/>
        <v>0</v>
      </c>
      <c r="R557" s="11">
        <f t="shared" si="665"/>
        <v>0</v>
      </c>
      <c r="S557" s="11">
        <f t="shared" si="665"/>
        <v>23715</v>
      </c>
      <c r="T557" s="11">
        <f t="shared" si="665"/>
        <v>0</v>
      </c>
      <c r="U557" s="11">
        <f t="shared" si="666"/>
        <v>0</v>
      </c>
      <c r="V557" s="11">
        <f t="shared" si="666"/>
        <v>0</v>
      </c>
      <c r="W557" s="11">
        <f t="shared" si="666"/>
        <v>0</v>
      </c>
      <c r="X557" s="11">
        <f t="shared" si="666"/>
        <v>0</v>
      </c>
      <c r="Y557" s="11">
        <f t="shared" si="666"/>
        <v>23715</v>
      </c>
      <c r="Z557" s="11">
        <f t="shared" si="666"/>
        <v>0</v>
      </c>
      <c r="AA557" s="11">
        <f t="shared" si="666"/>
        <v>0</v>
      </c>
      <c r="AB557" s="11">
        <f t="shared" si="666"/>
        <v>0</v>
      </c>
      <c r="AC557" s="11">
        <f t="shared" si="666"/>
        <v>0</v>
      </c>
      <c r="AD557" s="11">
        <f t="shared" si="666"/>
        <v>0</v>
      </c>
      <c r="AE557" s="11">
        <f t="shared" si="666"/>
        <v>23715</v>
      </c>
      <c r="AF557" s="11">
        <f t="shared" si="666"/>
        <v>0</v>
      </c>
      <c r="AG557" s="11">
        <f t="shared" si="667"/>
        <v>0</v>
      </c>
      <c r="AH557" s="11">
        <f t="shared" si="667"/>
        <v>0</v>
      </c>
      <c r="AI557" s="11">
        <f t="shared" si="667"/>
        <v>0</v>
      </c>
      <c r="AJ557" s="11">
        <f t="shared" si="667"/>
        <v>0</v>
      </c>
      <c r="AK557" s="11">
        <f t="shared" si="667"/>
        <v>23715</v>
      </c>
      <c r="AL557" s="11">
        <f t="shared" si="667"/>
        <v>0</v>
      </c>
    </row>
    <row r="558" spans="1:38" ht="20.100000000000001" hidden="1" customHeight="1">
      <c r="A558" s="28" t="s">
        <v>23</v>
      </c>
      <c r="B558" s="26">
        <f t="shared" si="653"/>
        <v>912</v>
      </c>
      <c r="C558" s="26" t="s">
        <v>20</v>
      </c>
      <c r="D558" s="26" t="s">
        <v>21</v>
      </c>
      <c r="E558" s="26" t="s">
        <v>420</v>
      </c>
      <c r="F558" s="26" t="s">
        <v>35</v>
      </c>
      <c r="G558" s="9">
        <f>22998+717</f>
        <v>23715</v>
      </c>
      <c r="H558" s="9"/>
      <c r="I558" s="84"/>
      <c r="J558" s="84"/>
      <c r="K558" s="84"/>
      <c r="L558" s="84"/>
      <c r="M558" s="9">
        <f>G558+I558+J558+K558+L558</f>
        <v>23715</v>
      </c>
      <c r="N558" s="9">
        <f>H558+L558</f>
        <v>0</v>
      </c>
      <c r="O558" s="85"/>
      <c r="P558" s="85"/>
      <c r="Q558" s="85"/>
      <c r="R558" s="85"/>
      <c r="S558" s="9">
        <f>M558+O558+P558+Q558+R558</f>
        <v>23715</v>
      </c>
      <c r="T558" s="9">
        <f>N558+R558</f>
        <v>0</v>
      </c>
      <c r="U558" s="85"/>
      <c r="V558" s="85"/>
      <c r="W558" s="85"/>
      <c r="X558" s="85"/>
      <c r="Y558" s="9">
        <f>S558+U558+V558+W558+X558</f>
        <v>23715</v>
      </c>
      <c r="Z558" s="9">
        <f>T558+X558</f>
        <v>0</v>
      </c>
      <c r="AA558" s="85"/>
      <c r="AB558" s="85"/>
      <c r="AC558" s="85"/>
      <c r="AD558" s="85"/>
      <c r="AE558" s="9">
        <f>Y558+AA558+AB558+AC558+AD558</f>
        <v>23715</v>
      </c>
      <c r="AF558" s="9">
        <f>Z558+AD558</f>
        <v>0</v>
      </c>
      <c r="AG558" s="85"/>
      <c r="AH558" s="85"/>
      <c r="AI558" s="85"/>
      <c r="AJ558" s="85"/>
      <c r="AK558" s="9">
        <f>AE558+AG558+AH558+AI558+AJ558</f>
        <v>23715</v>
      </c>
      <c r="AL558" s="9">
        <f>AF558+AJ558</f>
        <v>0</v>
      </c>
    </row>
    <row r="559" spans="1:38" ht="20.100000000000001" hidden="1" customHeight="1">
      <c r="A559" s="28" t="s">
        <v>22</v>
      </c>
      <c r="B559" s="26">
        <f>B555</f>
        <v>912</v>
      </c>
      <c r="C559" s="26" t="s">
        <v>20</v>
      </c>
      <c r="D559" s="26" t="s">
        <v>21</v>
      </c>
      <c r="E559" s="26" t="s">
        <v>45</v>
      </c>
      <c r="F559" s="26"/>
      <c r="G559" s="9">
        <f t="shared" ref="G559:AL559" si="668">G560</f>
        <v>57058</v>
      </c>
      <c r="H559" s="9">
        <f t="shared" si="668"/>
        <v>0</v>
      </c>
      <c r="I559" s="9">
        <f t="shared" si="668"/>
        <v>0</v>
      </c>
      <c r="J559" s="9">
        <f t="shared" si="668"/>
        <v>0</v>
      </c>
      <c r="K559" s="9">
        <f t="shared" si="668"/>
        <v>0</v>
      </c>
      <c r="L559" s="9">
        <f t="shared" si="668"/>
        <v>0</v>
      </c>
      <c r="M559" s="9">
        <f t="shared" si="668"/>
        <v>57058</v>
      </c>
      <c r="N559" s="9">
        <f t="shared" si="668"/>
        <v>0</v>
      </c>
      <c r="O559" s="9">
        <f t="shared" si="668"/>
        <v>0</v>
      </c>
      <c r="P559" s="9">
        <f t="shared" si="668"/>
        <v>0</v>
      </c>
      <c r="Q559" s="9">
        <f t="shared" si="668"/>
        <v>0</v>
      </c>
      <c r="R559" s="9">
        <f t="shared" si="668"/>
        <v>0</v>
      </c>
      <c r="S559" s="9">
        <f t="shared" si="668"/>
        <v>57058</v>
      </c>
      <c r="T559" s="9">
        <f t="shared" si="668"/>
        <v>0</v>
      </c>
      <c r="U559" s="9">
        <f t="shared" si="668"/>
        <v>0</v>
      </c>
      <c r="V559" s="9">
        <f t="shared" si="668"/>
        <v>0</v>
      </c>
      <c r="W559" s="9">
        <f t="shared" si="668"/>
        <v>0</v>
      </c>
      <c r="X559" s="9">
        <f t="shared" si="668"/>
        <v>0</v>
      </c>
      <c r="Y559" s="9">
        <f t="shared" si="668"/>
        <v>57058</v>
      </c>
      <c r="Z559" s="9">
        <f t="shared" si="668"/>
        <v>0</v>
      </c>
      <c r="AA559" s="9">
        <f t="shared" si="668"/>
        <v>0</v>
      </c>
      <c r="AB559" s="9">
        <f t="shared" si="668"/>
        <v>0</v>
      </c>
      <c r="AC559" s="9">
        <f t="shared" si="668"/>
        <v>0</v>
      </c>
      <c r="AD559" s="9">
        <f t="shared" si="668"/>
        <v>0</v>
      </c>
      <c r="AE559" s="9">
        <f t="shared" si="668"/>
        <v>57058</v>
      </c>
      <c r="AF559" s="9">
        <f t="shared" si="668"/>
        <v>0</v>
      </c>
      <c r="AG559" s="9">
        <f t="shared" si="668"/>
        <v>0</v>
      </c>
      <c r="AH559" s="9">
        <f t="shared" si="668"/>
        <v>0</v>
      </c>
      <c r="AI559" s="9">
        <f t="shared" si="668"/>
        <v>0</v>
      </c>
      <c r="AJ559" s="9">
        <f t="shared" si="668"/>
        <v>0</v>
      </c>
      <c r="AK559" s="9">
        <f t="shared" si="668"/>
        <v>57058</v>
      </c>
      <c r="AL559" s="9">
        <f t="shared" si="668"/>
        <v>0</v>
      </c>
    </row>
    <row r="560" spans="1:38" ht="33" hidden="1">
      <c r="A560" s="25" t="s">
        <v>11</v>
      </c>
      <c r="B560" s="26">
        <f t="shared" si="653"/>
        <v>912</v>
      </c>
      <c r="C560" s="26" t="s">
        <v>20</v>
      </c>
      <c r="D560" s="26" t="s">
        <v>21</v>
      </c>
      <c r="E560" s="26" t="s">
        <v>45</v>
      </c>
      <c r="F560" s="26" t="s">
        <v>12</v>
      </c>
      <c r="G560" s="9">
        <f t="shared" ref="G560" si="669">G561+G562</f>
        <v>57058</v>
      </c>
      <c r="H560" s="9">
        <f t="shared" ref="H560:N560" si="670">H561+H562</f>
        <v>0</v>
      </c>
      <c r="I560" s="9">
        <f t="shared" si="670"/>
        <v>0</v>
      </c>
      <c r="J560" s="9">
        <f t="shared" si="670"/>
        <v>0</v>
      </c>
      <c r="K560" s="9">
        <f t="shared" si="670"/>
        <v>0</v>
      </c>
      <c r="L560" s="9">
        <f t="shared" si="670"/>
        <v>0</v>
      </c>
      <c r="M560" s="9">
        <f t="shared" si="670"/>
        <v>57058</v>
      </c>
      <c r="N560" s="9">
        <f t="shared" si="670"/>
        <v>0</v>
      </c>
      <c r="O560" s="9">
        <f t="shared" ref="O560:T560" si="671">O561+O562</f>
        <v>0</v>
      </c>
      <c r="P560" s="9">
        <f t="shared" si="671"/>
        <v>0</v>
      </c>
      <c r="Q560" s="9">
        <f t="shared" si="671"/>
        <v>0</v>
      </c>
      <c r="R560" s="9">
        <f t="shared" si="671"/>
        <v>0</v>
      </c>
      <c r="S560" s="9">
        <f t="shared" si="671"/>
        <v>57058</v>
      </c>
      <c r="T560" s="9">
        <f t="shared" si="671"/>
        <v>0</v>
      </c>
      <c r="U560" s="9">
        <f t="shared" ref="U560:Z560" si="672">U561+U562</f>
        <v>0</v>
      </c>
      <c r="V560" s="9">
        <f t="shared" si="672"/>
        <v>0</v>
      </c>
      <c r="W560" s="9">
        <f t="shared" si="672"/>
        <v>0</v>
      </c>
      <c r="X560" s="9">
        <f t="shared" si="672"/>
        <v>0</v>
      </c>
      <c r="Y560" s="9">
        <f t="shared" si="672"/>
        <v>57058</v>
      </c>
      <c r="Z560" s="9">
        <f t="shared" si="672"/>
        <v>0</v>
      </c>
      <c r="AA560" s="9">
        <f t="shared" ref="AA560:AF560" si="673">AA561+AA562</f>
        <v>0</v>
      </c>
      <c r="AB560" s="9">
        <f t="shared" si="673"/>
        <v>0</v>
      </c>
      <c r="AC560" s="9">
        <f t="shared" si="673"/>
        <v>0</v>
      </c>
      <c r="AD560" s="9">
        <f t="shared" si="673"/>
        <v>0</v>
      </c>
      <c r="AE560" s="9">
        <f t="shared" si="673"/>
        <v>57058</v>
      </c>
      <c r="AF560" s="9">
        <f t="shared" si="673"/>
        <v>0</v>
      </c>
      <c r="AG560" s="9">
        <f t="shared" ref="AG560:AL560" si="674">AG561+AG562</f>
        <v>0</v>
      </c>
      <c r="AH560" s="9">
        <f t="shared" si="674"/>
        <v>0</v>
      </c>
      <c r="AI560" s="9">
        <f t="shared" si="674"/>
        <v>0</v>
      </c>
      <c r="AJ560" s="9">
        <f t="shared" si="674"/>
        <v>0</v>
      </c>
      <c r="AK560" s="9">
        <f t="shared" si="674"/>
        <v>57058</v>
      </c>
      <c r="AL560" s="9">
        <f t="shared" si="674"/>
        <v>0</v>
      </c>
    </row>
    <row r="561" spans="1:38" ht="20.100000000000001" hidden="1" customHeight="1">
      <c r="A561" s="28" t="s">
        <v>13</v>
      </c>
      <c r="B561" s="26">
        <f t="shared" si="653"/>
        <v>912</v>
      </c>
      <c r="C561" s="26" t="s">
        <v>20</v>
      </c>
      <c r="D561" s="26" t="s">
        <v>21</v>
      </c>
      <c r="E561" s="26" t="s">
        <v>45</v>
      </c>
      <c r="F561" s="26">
        <v>610</v>
      </c>
      <c r="G561" s="9">
        <f>10417+2363</f>
        <v>12780</v>
      </c>
      <c r="H561" s="9"/>
      <c r="I561" s="84"/>
      <c r="J561" s="84"/>
      <c r="K561" s="84"/>
      <c r="L561" s="84"/>
      <c r="M561" s="9">
        <f t="shared" ref="M561:M562" si="675">G561+I561+J561+K561+L561</f>
        <v>12780</v>
      </c>
      <c r="N561" s="9">
        <f t="shared" ref="N561:N562" si="676">H561+L561</f>
        <v>0</v>
      </c>
      <c r="O561" s="85"/>
      <c r="P561" s="85"/>
      <c r="Q561" s="85"/>
      <c r="R561" s="85"/>
      <c r="S561" s="9">
        <f t="shared" ref="S561:S562" si="677">M561+O561+P561+Q561+R561</f>
        <v>12780</v>
      </c>
      <c r="T561" s="9">
        <f t="shared" ref="T561:T562" si="678">N561+R561</f>
        <v>0</v>
      </c>
      <c r="U561" s="85"/>
      <c r="V561" s="85"/>
      <c r="W561" s="85"/>
      <c r="X561" s="85"/>
      <c r="Y561" s="9">
        <f t="shared" ref="Y561:Y562" si="679">S561+U561+V561+W561+X561</f>
        <v>12780</v>
      </c>
      <c r="Z561" s="9">
        <f t="shared" ref="Z561:Z562" si="680">T561+X561</f>
        <v>0</v>
      </c>
      <c r="AA561" s="85"/>
      <c r="AB561" s="85"/>
      <c r="AC561" s="85"/>
      <c r="AD561" s="85"/>
      <c r="AE561" s="9">
        <f t="shared" ref="AE561:AE562" si="681">Y561+AA561+AB561+AC561+AD561</f>
        <v>12780</v>
      </c>
      <c r="AF561" s="9">
        <f t="shared" ref="AF561:AF562" si="682">Z561+AD561</f>
        <v>0</v>
      </c>
      <c r="AG561" s="85"/>
      <c r="AH561" s="85"/>
      <c r="AI561" s="85"/>
      <c r="AJ561" s="85"/>
      <c r="AK561" s="9">
        <f t="shared" ref="AK561:AK562" si="683">AE561+AG561+AH561+AI561+AJ561</f>
        <v>12780</v>
      </c>
      <c r="AL561" s="9">
        <f t="shared" ref="AL561:AL562" si="684">AF561+AJ561</f>
        <v>0</v>
      </c>
    </row>
    <row r="562" spans="1:38" ht="20.100000000000001" hidden="1" customHeight="1">
      <c r="A562" s="28" t="s">
        <v>23</v>
      </c>
      <c r="B562" s="26">
        <f>B561</f>
        <v>912</v>
      </c>
      <c r="C562" s="26" t="s">
        <v>20</v>
      </c>
      <c r="D562" s="26" t="s">
        <v>21</v>
      </c>
      <c r="E562" s="26" t="s">
        <v>45</v>
      </c>
      <c r="F562" s="26">
        <v>620</v>
      </c>
      <c r="G562" s="9">
        <f>40511+3767</f>
        <v>44278</v>
      </c>
      <c r="H562" s="9"/>
      <c r="I562" s="84"/>
      <c r="J562" s="84"/>
      <c r="K562" s="84"/>
      <c r="L562" s="84"/>
      <c r="M562" s="9">
        <f t="shared" si="675"/>
        <v>44278</v>
      </c>
      <c r="N562" s="9">
        <f t="shared" si="676"/>
        <v>0</v>
      </c>
      <c r="O562" s="85"/>
      <c r="P562" s="85"/>
      <c r="Q562" s="85"/>
      <c r="R562" s="85"/>
      <c r="S562" s="9">
        <f t="shared" si="677"/>
        <v>44278</v>
      </c>
      <c r="T562" s="9">
        <f t="shared" si="678"/>
        <v>0</v>
      </c>
      <c r="U562" s="85"/>
      <c r="V562" s="85"/>
      <c r="W562" s="85"/>
      <c r="X562" s="85"/>
      <c r="Y562" s="9">
        <f t="shared" si="679"/>
        <v>44278</v>
      </c>
      <c r="Z562" s="9">
        <f t="shared" si="680"/>
        <v>0</v>
      </c>
      <c r="AA562" s="85"/>
      <c r="AB562" s="85"/>
      <c r="AC562" s="85"/>
      <c r="AD562" s="85"/>
      <c r="AE562" s="9">
        <f t="shared" si="681"/>
        <v>44278</v>
      </c>
      <c r="AF562" s="9">
        <f t="shared" si="682"/>
        <v>0</v>
      </c>
      <c r="AG562" s="85"/>
      <c r="AH562" s="85"/>
      <c r="AI562" s="85"/>
      <c r="AJ562" s="85"/>
      <c r="AK562" s="9">
        <f t="shared" si="683"/>
        <v>44278</v>
      </c>
      <c r="AL562" s="9">
        <f t="shared" si="684"/>
        <v>0</v>
      </c>
    </row>
    <row r="563" spans="1:38" ht="20.100000000000001" hidden="1" customHeight="1">
      <c r="A563" s="28" t="s">
        <v>24</v>
      </c>
      <c r="B563" s="26">
        <f>B561</f>
        <v>912</v>
      </c>
      <c r="C563" s="26" t="s">
        <v>20</v>
      </c>
      <c r="D563" s="26" t="s">
        <v>21</v>
      </c>
      <c r="E563" s="26" t="s">
        <v>46</v>
      </c>
      <c r="F563" s="26"/>
      <c r="G563" s="9">
        <f t="shared" ref="G563:V564" si="685">G564</f>
        <v>25844</v>
      </c>
      <c r="H563" s="9">
        <f t="shared" si="685"/>
        <v>0</v>
      </c>
      <c r="I563" s="9">
        <f t="shared" si="685"/>
        <v>0</v>
      </c>
      <c r="J563" s="9">
        <f t="shared" si="685"/>
        <v>0</v>
      </c>
      <c r="K563" s="9">
        <f t="shared" si="685"/>
        <v>0</v>
      </c>
      <c r="L563" s="9">
        <f t="shared" si="685"/>
        <v>0</v>
      </c>
      <c r="M563" s="9">
        <f t="shared" si="685"/>
        <v>25844</v>
      </c>
      <c r="N563" s="9">
        <f t="shared" si="685"/>
        <v>0</v>
      </c>
      <c r="O563" s="9">
        <f t="shared" si="685"/>
        <v>0</v>
      </c>
      <c r="P563" s="9">
        <f t="shared" si="685"/>
        <v>0</v>
      </c>
      <c r="Q563" s="9">
        <f t="shared" si="685"/>
        <v>0</v>
      </c>
      <c r="R563" s="9">
        <f t="shared" si="685"/>
        <v>0</v>
      </c>
      <c r="S563" s="9">
        <f t="shared" si="685"/>
        <v>25844</v>
      </c>
      <c r="T563" s="9">
        <f t="shared" si="685"/>
        <v>0</v>
      </c>
      <c r="U563" s="9">
        <f t="shared" si="685"/>
        <v>0</v>
      </c>
      <c r="V563" s="9">
        <f t="shared" si="685"/>
        <v>0</v>
      </c>
      <c r="W563" s="9">
        <f t="shared" ref="U563:AJ564" si="686">W564</f>
        <v>0</v>
      </c>
      <c r="X563" s="9">
        <f t="shared" si="686"/>
        <v>0</v>
      </c>
      <c r="Y563" s="9">
        <f t="shared" si="686"/>
        <v>25844</v>
      </c>
      <c r="Z563" s="9">
        <f t="shared" si="686"/>
        <v>0</v>
      </c>
      <c r="AA563" s="9">
        <f t="shared" si="686"/>
        <v>0</v>
      </c>
      <c r="AB563" s="9">
        <f t="shared" si="686"/>
        <v>0</v>
      </c>
      <c r="AC563" s="9">
        <f t="shared" si="686"/>
        <v>0</v>
      </c>
      <c r="AD563" s="9">
        <f t="shared" si="686"/>
        <v>0</v>
      </c>
      <c r="AE563" s="9">
        <f t="shared" si="686"/>
        <v>25844</v>
      </c>
      <c r="AF563" s="9">
        <f t="shared" si="686"/>
        <v>0</v>
      </c>
      <c r="AG563" s="9">
        <f t="shared" si="686"/>
        <v>0</v>
      </c>
      <c r="AH563" s="9">
        <f t="shared" si="686"/>
        <v>0</v>
      </c>
      <c r="AI563" s="9">
        <f t="shared" si="686"/>
        <v>0</v>
      </c>
      <c r="AJ563" s="9">
        <f t="shared" si="686"/>
        <v>0</v>
      </c>
      <c r="AK563" s="9">
        <f t="shared" ref="AG563:AL564" si="687">AK564</f>
        <v>25844</v>
      </c>
      <c r="AL563" s="9">
        <f t="shared" si="687"/>
        <v>0</v>
      </c>
    </row>
    <row r="564" spans="1:38" ht="33" hidden="1">
      <c r="A564" s="25" t="s">
        <v>11</v>
      </c>
      <c r="B564" s="26">
        <f t="shared" si="653"/>
        <v>912</v>
      </c>
      <c r="C564" s="26" t="s">
        <v>20</v>
      </c>
      <c r="D564" s="26" t="s">
        <v>21</v>
      </c>
      <c r="E564" s="26" t="s">
        <v>46</v>
      </c>
      <c r="F564" s="26" t="s">
        <v>12</v>
      </c>
      <c r="G564" s="9">
        <f t="shared" si="685"/>
        <v>25844</v>
      </c>
      <c r="H564" s="9">
        <f t="shared" si="685"/>
        <v>0</v>
      </c>
      <c r="I564" s="9">
        <f t="shared" si="685"/>
        <v>0</v>
      </c>
      <c r="J564" s="9">
        <f t="shared" si="685"/>
        <v>0</v>
      </c>
      <c r="K564" s="9">
        <f t="shared" si="685"/>
        <v>0</v>
      </c>
      <c r="L564" s="9">
        <f t="shared" si="685"/>
        <v>0</v>
      </c>
      <c r="M564" s="9">
        <f t="shared" si="685"/>
        <v>25844</v>
      </c>
      <c r="N564" s="9">
        <f t="shared" si="685"/>
        <v>0</v>
      </c>
      <c r="O564" s="9">
        <f t="shared" si="685"/>
        <v>0</v>
      </c>
      <c r="P564" s="9">
        <f t="shared" si="685"/>
        <v>0</v>
      </c>
      <c r="Q564" s="9">
        <f t="shared" si="685"/>
        <v>0</v>
      </c>
      <c r="R564" s="9">
        <f t="shared" si="685"/>
        <v>0</v>
      </c>
      <c r="S564" s="9">
        <f t="shared" si="685"/>
        <v>25844</v>
      </c>
      <c r="T564" s="9">
        <f t="shared" si="685"/>
        <v>0</v>
      </c>
      <c r="U564" s="9">
        <f t="shared" si="686"/>
        <v>0</v>
      </c>
      <c r="V564" s="9">
        <f t="shared" si="686"/>
        <v>0</v>
      </c>
      <c r="W564" s="9">
        <f t="shared" si="686"/>
        <v>0</v>
      </c>
      <c r="X564" s="9">
        <f t="shared" si="686"/>
        <v>0</v>
      </c>
      <c r="Y564" s="9">
        <f t="shared" si="686"/>
        <v>25844</v>
      </c>
      <c r="Z564" s="9">
        <f t="shared" si="686"/>
        <v>0</v>
      </c>
      <c r="AA564" s="9">
        <f t="shared" si="686"/>
        <v>0</v>
      </c>
      <c r="AB564" s="9">
        <f t="shared" si="686"/>
        <v>0</v>
      </c>
      <c r="AC564" s="9">
        <f t="shared" si="686"/>
        <v>0</v>
      </c>
      <c r="AD564" s="9">
        <f t="shared" si="686"/>
        <v>0</v>
      </c>
      <c r="AE564" s="9">
        <f t="shared" si="686"/>
        <v>25844</v>
      </c>
      <c r="AF564" s="9">
        <f t="shared" si="686"/>
        <v>0</v>
      </c>
      <c r="AG564" s="9">
        <f t="shared" si="687"/>
        <v>0</v>
      </c>
      <c r="AH564" s="9">
        <f t="shared" si="687"/>
        <v>0</v>
      </c>
      <c r="AI564" s="9">
        <f t="shared" si="687"/>
        <v>0</v>
      </c>
      <c r="AJ564" s="9">
        <f t="shared" si="687"/>
        <v>0</v>
      </c>
      <c r="AK564" s="9">
        <f t="shared" si="687"/>
        <v>25844</v>
      </c>
      <c r="AL564" s="9">
        <f t="shared" si="687"/>
        <v>0</v>
      </c>
    </row>
    <row r="565" spans="1:38" ht="20.100000000000001" hidden="1" customHeight="1">
      <c r="A565" s="28" t="s">
        <v>13</v>
      </c>
      <c r="B565" s="26">
        <f t="shared" si="653"/>
        <v>912</v>
      </c>
      <c r="C565" s="26" t="s">
        <v>20</v>
      </c>
      <c r="D565" s="26" t="s">
        <v>21</v>
      </c>
      <c r="E565" s="26" t="s">
        <v>46</v>
      </c>
      <c r="F565" s="26">
        <v>610</v>
      </c>
      <c r="G565" s="9">
        <f>21646+4198</f>
        <v>25844</v>
      </c>
      <c r="H565" s="9"/>
      <c r="I565" s="84"/>
      <c r="J565" s="84"/>
      <c r="K565" s="84"/>
      <c r="L565" s="84"/>
      <c r="M565" s="9">
        <f>G565+I565+J565+K565+L565</f>
        <v>25844</v>
      </c>
      <c r="N565" s="9">
        <f>H565+L565</f>
        <v>0</v>
      </c>
      <c r="O565" s="85"/>
      <c r="P565" s="85"/>
      <c r="Q565" s="85"/>
      <c r="R565" s="85"/>
      <c r="S565" s="9">
        <f>M565+O565+P565+Q565+R565</f>
        <v>25844</v>
      </c>
      <c r="T565" s="9">
        <f>N565+R565</f>
        <v>0</v>
      </c>
      <c r="U565" s="85"/>
      <c r="V565" s="85"/>
      <c r="W565" s="85"/>
      <c r="X565" s="85"/>
      <c r="Y565" s="9">
        <f>S565+U565+V565+W565+X565</f>
        <v>25844</v>
      </c>
      <c r="Z565" s="9">
        <f>T565+X565</f>
        <v>0</v>
      </c>
      <c r="AA565" s="85"/>
      <c r="AB565" s="85"/>
      <c r="AC565" s="85"/>
      <c r="AD565" s="85"/>
      <c r="AE565" s="9">
        <f>Y565+AA565+AB565+AC565+AD565</f>
        <v>25844</v>
      </c>
      <c r="AF565" s="9">
        <f>Z565+AD565</f>
        <v>0</v>
      </c>
      <c r="AG565" s="85"/>
      <c r="AH565" s="85"/>
      <c r="AI565" s="85"/>
      <c r="AJ565" s="85"/>
      <c r="AK565" s="9">
        <f>AE565+AG565+AH565+AI565+AJ565</f>
        <v>25844</v>
      </c>
      <c r="AL565" s="9">
        <f>AF565+AJ565</f>
        <v>0</v>
      </c>
    </row>
    <row r="566" spans="1:38" ht="20.100000000000001" hidden="1" customHeight="1">
      <c r="A566" s="28" t="s">
        <v>25</v>
      </c>
      <c r="B566" s="26">
        <f t="shared" si="653"/>
        <v>912</v>
      </c>
      <c r="C566" s="26" t="s">
        <v>20</v>
      </c>
      <c r="D566" s="26" t="s">
        <v>21</v>
      </c>
      <c r="E566" s="26" t="s">
        <v>47</v>
      </c>
      <c r="F566" s="26"/>
      <c r="G566" s="9">
        <f t="shared" ref="G566:AL566" si="688">G567</f>
        <v>101484</v>
      </c>
      <c r="H566" s="9">
        <f t="shared" si="688"/>
        <v>0</v>
      </c>
      <c r="I566" s="9">
        <f t="shared" si="688"/>
        <v>0</v>
      </c>
      <c r="J566" s="9">
        <f t="shared" si="688"/>
        <v>0</v>
      </c>
      <c r="K566" s="9">
        <f t="shared" si="688"/>
        <v>0</v>
      </c>
      <c r="L566" s="9">
        <f t="shared" si="688"/>
        <v>0</v>
      </c>
      <c r="M566" s="9">
        <f t="shared" si="688"/>
        <v>101484</v>
      </c>
      <c r="N566" s="9">
        <f t="shared" si="688"/>
        <v>0</v>
      </c>
      <c r="O566" s="9">
        <f t="shared" si="688"/>
        <v>0</v>
      </c>
      <c r="P566" s="9">
        <f t="shared" si="688"/>
        <v>0</v>
      </c>
      <c r="Q566" s="9">
        <f t="shared" si="688"/>
        <v>0</v>
      </c>
      <c r="R566" s="9">
        <f t="shared" si="688"/>
        <v>0</v>
      </c>
      <c r="S566" s="9">
        <f t="shared" si="688"/>
        <v>101484</v>
      </c>
      <c r="T566" s="9">
        <f t="shared" si="688"/>
        <v>0</v>
      </c>
      <c r="U566" s="9">
        <f t="shared" si="688"/>
        <v>0</v>
      </c>
      <c r="V566" s="9">
        <f t="shared" si="688"/>
        <v>0</v>
      </c>
      <c r="W566" s="9">
        <f t="shared" si="688"/>
        <v>0</v>
      </c>
      <c r="X566" s="9">
        <f t="shared" si="688"/>
        <v>0</v>
      </c>
      <c r="Y566" s="9">
        <f t="shared" si="688"/>
        <v>101484</v>
      </c>
      <c r="Z566" s="9">
        <f t="shared" si="688"/>
        <v>0</v>
      </c>
      <c r="AA566" s="9">
        <f t="shared" si="688"/>
        <v>0</v>
      </c>
      <c r="AB566" s="9">
        <f t="shared" si="688"/>
        <v>0</v>
      </c>
      <c r="AC566" s="9">
        <f t="shared" si="688"/>
        <v>0</v>
      </c>
      <c r="AD566" s="9">
        <f t="shared" si="688"/>
        <v>0</v>
      </c>
      <c r="AE566" s="9">
        <f t="shared" si="688"/>
        <v>101484</v>
      </c>
      <c r="AF566" s="9">
        <f t="shared" si="688"/>
        <v>0</v>
      </c>
      <c r="AG566" s="9">
        <f t="shared" si="688"/>
        <v>0</v>
      </c>
      <c r="AH566" s="9">
        <f t="shared" si="688"/>
        <v>0</v>
      </c>
      <c r="AI566" s="9">
        <f t="shared" si="688"/>
        <v>0</v>
      </c>
      <c r="AJ566" s="9">
        <f t="shared" si="688"/>
        <v>0</v>
      </c>
      <c r="AK566" s="9">
        <f t="shared" si="688"/>
        <v>101484</v>
      </c>
      <c r="AL566" s="9">
        <f t="shared" si="688"/>
        <v>0</v>
      </c>
    </row>
    <row r="567" spans="1:38" ht="33" hidden="1">
      <c r="A567" s="25" t="s">
        <v>11</v>
      </c>
      <c r="B567" s="26">
        <f t="shared" si="653"/>
        <v>912</v>
      </c>
      <c r="C567" s="26" t="s">
        <v>20</v>
      </c>
      <c r="D567" s="26" t="s">
        <v>21</v>
      </c>
      <c r="E567" s="26" t="s">
        <v>47</v>
      </c>
      <c r="F567" s="26" t="s">
        <v>12</v>
      </c>
      <c r="G567" s="9">
        <f>G568+G569</f>
        <v>101484</v>
      </c>
      <c r="H567" s="9">
        <f t="shared" ref="H567:N567" si="689">H568+H569</f>
        <v>0</v>
      </c>
      <c r="I567" s="9">
        <f t="shared" si="689"/>
        <v>0</v>
      </c>
      <c r="J567" s="9">
        <f t="shared" si="689"/>
        <v>0</v>
      </c>
      <c r="K567" s="9">
        <f t="shared" si="689"/>
        <v>0</v>
      </c>
      <c r="L567" s="9">
        <f t="shared" si="689"/>
        <v>0</v>
      </c>
      <c r="M567" s="9">
        <f t="shared" si="689"/>
        <v>101484</v>
      </c>
      <c r="N567" s="9">
        <f t="shared" si="689"/>
        <v>0</v>
      </c>
      <c r="O567" s="9">
        <f t="shared" ref="O567:T567" si="690">O568+O569</f>
        <v>0</v>
      </c>
      <c r="P567" s="9">
        <f t="shared" si="690"/>
        <v>0</v>
      </c>
      <c r="Q567" s="9">
        <f t="shared" si="690"/>
        <v>0</v>
      </c>
      <c r="R567" s="9">
        <f t="shared" si="690"/>
        <v>0</v>
      </c>
      <c r="S567" s="9">
        <f t="shared" si="690"/>
        <v>101484</v>
      </c>
      <c r="T567" s="9">
        <f t="shared" si="690"/>
        <v>0</v>
      </c>
      <c r="U567" s="9">
        <f t="shared" ref="U567:Z567" si="691">U568+U569</f>
        <v>0</v>
      </c>
      <c r="V567" s="9">
        <f t="shared" si="691"/>
        <v>0</v>
      </c>
      <c r="W567" s="9">
        <f t="shared" si="691"/>
        <v>0</v>
      </c>
      <c r="X567" s="9">
        <f t="shared" si="691"/>
        <v>0</v>
      </c>
      <c r="Y567" s="9">
        <f t="shared" si="691"/>
        <v>101484</v>
      </c>
      <c r="Z567" s="9">
        <f t="shared" si="691"/>
        <v>0</v>
      </c>
      <c r="AA567" s="9">
        <f t="shared" ref="AA567:AF567" si="692">AA568+AA569</f>
        <v>0</v>
      </c>
      <c r="AB567" s="9">
        <f t="shared" si="692"/>
        <v>0</v>
      </c>
      <c r="AC567" s="9">
        <f t="shared" si="692"/>
        <v>0</v>
      </c>
      <c r="AD567" s="9">
        <f t="shared" si="692"/>
        <v>0</v>
      </c>
      <c r="AE567" s="9">
        <f t="shared" si="692"/>
        <v>101484</v>
      </c>
      <c r="AF567" s="9">
        <f t="shared" si="692"/>
        <v>0</v>
      </c>
      <c r="AG567" s="9">
        <f t="shared" ref="AG567:AL567" si="693">AG568+AG569</f>
        <v>0</v>
      </c>
      <c r="AH567" s="9">
        <f t="shared" si="693"/>
        <v>0</v>
      </c>
      <c r="AI567" s="9">
        <f t="shared" si="693"/>
        <v>0</v>
      </c>
      <c r="AJ567" s="9">
        <f t="shared" si="693"/>
        <v>0</v>
      </c>
      <c r="AK567" s="9">
        <f t="shared" si="693"/>
        <v>101484</v>
      </c>
      <c r="AL567" s="9">
        <f t="shared" si="693"/>
        <v>0</v>
      </c>
    </row>
    <row r="568" spans="1:38" ht="20.100000000000001" hidden="1" customHeight="1">
      <c r="A568" s="28" t="s">
        <v>13</v>
      </c>
      <c r="B568" s="26">
        <f t="shared" si="653"/>
        <v>912</v>
      </c>
      <c r="C568" s="26" t="s">
        <v>20</v>
      </c>
      <c r="D568" s="26" t="s">
        <v>21</v>
      </c>
      <c r="E568" s="26" t="s">
        <v>47</v>
      </c>
      <c r="F568" s="26">
        <v>610</v>
      </c>
      <c r="G568" s="9">
        <f>77295+11184</f>
        <v>88479</v>
      </c>
      <c r="H568" s="9"/>
      <c r="I568" s="84"/>
      <c r="J568" s="84"/>
      <c r="K568" s="84"/>
      <c r="L568" s="84"/>
      <c r="M568" s="9">
        <f t="shared" ref="M568:M569" si="694">G568+I568+J568+K568+L568</f>
        <v>88479</v>
      </c>
      <c r="N568" s="9">
        <f t="shared" ref="N568:N569" si="695">H568+L568</f>
        <v>0</v>
      </c>
      <c r="O568" s="85"/>
      <c r="P568" s="85"/>
      <c r="Q568" s="85"/>
      <c r="R568" s="85"/>
      <c r="S568" s="9">
        <f t="shared" ref="S568:S569" si="696">M568+O568+P568+Q568+R568</f>
        <v>88479</v>
      </c>
      <c r="T568" s="9">
        <f t="shared" ref="T568:T569" si="697">N568+R568</f>
        <v>0</v>
      </c>
      <c r="U568" s="85"/>
      <c r="V568" s="85"/>
      <c r="W568" s="85"/>
      <c r="X568" s="85"/>
      <c r="Y568" s="9">
        <f t="shared" ref="Y568:Y569" si="698">S568+U568+V568+W568+X568</f>
        <v>88479</v>
      </c>
      <c r="Z568" s="9">
        <f t="shared" ref="Z568:Z569" si="699">T568+X568</f>
        <v>0</v>
      </c>
      <c r="AA568" s="85"/>
      <c r="AB568" s="85"/>
      <c r="AC568" s="85"/>
      <c r="AD568" s="85"/>
      <c r="AE568" s="9">
        <f t="shared" ref="AE568:AE569" si="700">Y568+AA568+AB568+AC568+AD568</f>
        <v>88479</v>
      </c>
      <c r="AF568" s="9">
        <f t="shared" ref="AF568:AF569" si="701">Z568+AD568</f>
        <v>0</v>
      </c>
      <c r="AG568" s="85"/>
      <c r="AH568" s="85"/>
      <c r="AI568" s="85"/>
      <c r="AJ568" s="85"/>
      <c r="AK568" s="9">
        <f t="shared" ref="AK568:AK569" si="702">AE568+AG568+AH568+AI568+AJ568</f>
        <v>88479</v>
      </c>
      <c r="AL568" s="9">
        <f t="shared" ref="AL568:AL569" si="703">AF568+AJ568</f>
        <v>0</v>
      </c>
    </row>
    <row r="569" spans="1:38" ht="20.100000000000001" hidden="1" customHeight="1">
      <c r="A569" s="28" t="s">
        <v>23</v>
      </c>
      <c r="B569" s="26">
        <f t="shared" si="653"/>
        <v>912</v>
      </c>
      <c r="C569" s="26" t="s">
        <v>20</v>
      </c>
      <c r="D569" s="26" t="s">
        <v>21</v>
      </c>
      <c r="E569" s="26" t="s">
        <v>47</v>
      </c>
      <c r="F569" s="26" t="s">
        <v>35</v>
      </c>
      <c r="G569" s="9">
        <f>11465+1540</f>
        <v>13005</v>
      </c>
      <c r="H569" s="9"/>
      <c r="I569" s="84"/>
      <c r="J569" s="84"/>
      <c r="K569" s="84"/>
      <c r="L569" s="84"/>
      <c r="M569" s="9">
        <f t="shared" si="694"/>
        <v>13005</v>
      </c>
      <c r="N569" s="9">
        <f t="shared" si="695"/>
        <v>0</v>
      </c>
      <c r="O569" s="85"/>
      <c r="P569" s="85"/>
      <c r="Q569" s="85"/>
      <c r="R569" s="85"/>
      <c r="S569" s="9">
        <f t="shared" si="696"/>
        <v>13005</v>
      </c>
      <c r="T569" s="9">
        <f t="shared" si="697"/>
        <v>0</v>
      </c>
      <c r="U569" s="85"/>
      <c r="V569" s="85"/>
      <c r="W569" s="85"/>
      <c r="X569" s="85"/>
      <c r="Y569" s="9">
        <f t="shared" si="698"/>
        <v>13005</v>
      </c>
      <c r="Z569" s="9">
        <f t="shared" si="699"/>
        <v>0</v>
      </c>
      <c r="AA569" s="85"/>
      <c r="AB569" s="85"/>
      <c r="AC569" s="85"/>
      <c r="AD569" s="85"/>
      <c r="AE569" s="9">
        <f t="shared" si="700"/>
        <v>13005</v>
      </c>
      <c r="AF569" s="9">
        <f t="shared" si="701"/>
        <v>0</v>
      </c>
      <c r="AG569" s="85"/>
      <c r="AH569" s="85"/>
      <c r="AI569" s="85"/>
      <c r="AJ569" s="85"/>
      <c r="AK569" s="9">
        <f t="shared" si="702"/>
        <v>13005</v>
      </c>
      <c r="AL569" s="9">
        <f t="shared" si="703"/>
        <v>0</v>
      </c>
    </row>
    <row r="570" spans="1:38" ht="33" hidden="1">
      <c r="A570" s="25" t="s">
        <v>26</v>
      </c>
      <c r="B570" s="26">
        <f>B568</f>
        <v>912</v>
      </c>
      <c r="C570" s="26" t="s">
        <v>20</v>
      </c>
      <c r="D570" s="26" t="s">
        <v>21</v>
      </c>
      <c r="E570" s="26" t="s">
        <v>48</v>
      </c>
      <c r="F570" s="26"/>
      <c r="G570" s="11">
        <f t="shared" ref="G570:AL570" si="704">G571</f>
        <v>120262</v>
      </c>
      <c r="H570" s="11">
        <f t="shared" si="704"/>
        <v>0</v>
      </c>
      <c r="I570" s="11">
        <f t="shared" si="704"/>
        <v>0</v>
      </c>
      <c r="J570" s="11">
        <f t="shared" si="704"/>
        <v>0</v>
      </c>
      <c r="K570" s="11">
        <f t="shared" si="704"/>
        <v>0</v>
      </c>
      <c r="L570" s="11">
        <f t="shared" si="704"/>
        <v>0</v>
      </c>
      <c r="M570" s="11">
        <f t="shared" si="704"/>
        <v>120262</v>
      </c>
      <c r="N570" s="11">
        <f t="shared" si="704"/>
        <v>0</v>
      </c>
      <c r="O570" s="11">
        <f t="shared" si="704"/>
        <v>0</v>
      </c>
      <c r="P570" s="11">
        <f t="shared" si="704"/>
        <v>0</v>
      </c>
      <c r="Q570" s="11">
        <f t="shared" si="704"/>
        <v>0</v>
      </c>
      <c r="R570" s="11">
        <f t="shared" si="704"/>
        <v>0</v>
      </c>
      <c r="S570" s="11">
        <f t="shared" si="704"/>
        <v>120262</v>
      </c>
      <c r="T570" s="11">
        <f t="shared" si="704"/>
        <v>0</v>
      </c>
      <c r="U570" s="11">
        <f t="shared" si="704"/>
        <v>0</v>
      </c>
      <c r="V570" s="11">
        <f t="shared" si="704"/>
        <v>0</v>
      </c>
      <c r="W570" s="11">
        <f t="shared" si="704"/>
        <v>0</v>
      </c>
      <c r="X570" s="11">
        <f t="shared" si="704"/>
        <v>0</v>
      </c>
      <c r="Y570" s="11">
        <f t="shared" si="704"/>
        <v>120262</v>
      </c>
      <c r="Z570" s="11">
        <f t="shared" si="704"/>
        <v>0</v>
      </c>
      <c r="AA570" s="11">
        <f t="shared" si="704"/>
        <v>0</v>
      </c>
      <c r="AB570" s="11">
        <f t="shared" si="704"/>
        <v>0</v>
      </c>
      <c r="AC570" s="11">
        <f t="shared" si="704"/>
        <v>0</v>
      </c>
      <c r="AD570" s="11">
        <f t="shared" si="704"/>
        <v>0</v>
      </c>
      <c r="AE570" s="11">
        <f t="shared" si="704"/>
        <v>120262</v>
      </c>
      <c r="AF570" s="11">
        <f t="shared" si="704"/>
        <v>0</v>
      </c>
      <c r="AG570" s="11">
        <f t="shared" si="704"/>
        <v>0</v>
      </c>
      <c r="AH570" s="11">
        <f t="shared" si="704"/>
        <v>0</v>
      </c>
      <c r="AI570" s="11">
        <f t="shared" si="704"/>
        <v>0</v>
      </c>
      <c r="AJ570" s="11">
        <f t="shared" si="704"/>
        <v>0</v>
      </c>
      <c r="AK570" s="11">
        <f t="shared" si="704"/>
        <v>120262</v>
      </c>
      <c r="AL570" s="11">
        <f t="shared" si="704"/>
        <v>0</v>
      </c>
    </row>
    <row r="571" spans="1:38" ht="33" hidden="1">
      <c r="A571" s="25" t="s">
        <v>11</v>
      </c>
      <c r="B571" s="26">
        <f t="shared" si="653"/>
        <v>912</v>
      </c>
      <c r="C571" s="26" t="s">
        <v>20</v>
      </c>
      <c r="D571" s="26" t="s">
        <v>21</v>
      </c>
      <c r="E571" s="26" t="s">
        <v>48</v>
      </c>
      <c r="F571" s="26" t="s">
        <v>12</v>
      </c>
      <c r="G571" s="9">
        <f t="shared" ref="G571" si="705">G572+G573</f>
        <v>120262</v>
      </c>
      <c r="H571" s="9">
        <f t="shared" ref="H571:N571" si="706">H572+H573</f>
        <v>0</v>
      </c>
      <c r="I571" s="9">
        <f t="shared" si="706"/>
        <v>0</v>
      </c>
      <c r="J571" s="9">
        <f t="shared" si="706"/>
        <v>0</v>
      </c>
      <c r="K571" s="9">
        <f t="shared" si="706"/>
        <v>0</v>
      </c>
      <c r="L571" s="9">
        <f t="shared" si="706"/>
        <v>0</v>
      </c>
      <c r="M571" s="9">
        <f t="shared" si="706"/>
        <v>120262</v>
      </c>
      <c r="N571" s="9">
        <f t="shared" si="706"/>
        <v>0</v>
      </c>
      <c r="O571" s="9">
        <f t="shared" ref="O571:T571" si="707">O572+O573</f>
        <v>0</v>
      </c>
      <c r="P571" s="9">
        <f t="shared" si="707"/>
        <v>0</v>
      </c>
      <c r="Q571" s="9">
        <f t="shared" si="707"/>
        <v>0</v>
      </c>
      <c r="R571" s="9">
        <f t="shared" si="707"/>
        <v>0</v>
      </c>
      <c r="S571" s="9">
        <f t="shared" si="707"/>
        <v>120262</v>
      </c>
      <c r="T571" s="9">
        <f t="shared" si="707"/>
        <v>0</v>
      </c>
      <c r="U571" s="9">
        <f t="shared" ref="U571:Z571" si="708">U572+U573</f>
        <v>0</v>
      </c>
      <c r="V571" s="9">
        <f t="shared" si="708"/>
        <v>0</v>
      </c>
      <c r="W571" s="9">
        <f t="shared" si="708"/>
        <v>0</v>
      </c>
      <c r="X571" s="9">
        <f t="shared" si="708"/>
        <v>0</v>
      </c>
      <c r="Y571" s="9">
        <f t="shared" si="708"/>
        <v>120262</v>
      </c>
      <c r="Z571" s="9">
        <f t="shared" si="708"/>
        <v>0</v>
      </c>
      <c r="AA571" s="9">
        <f t="shared" ref="AA571:AF571" si="709">AA572+AA573</f>
        <v>0</v>
      </c>
      <c r="AB571" s="9">
        <f t="shared" si="709"/>
        <v>0</v>
      </c>
      <c r="AC571" s="9">
        <f t="shared" si="709"/>
        <v>0</v>
      </c>
      <c r="AD571" s="9">
        <f t="shared" si="709"/>
        <v>0</v>
      </c>
      <c r="AE571" s="9">
        <f t="shared" si="709"/>
        <v>120262</v>
      </c>
      <c r="AF571" s="9">
        <f t="shared" si="709"/>
        <v>0</v>
      </c>
      <c r="AG571" s="9">
        <f t="shared" ref="AG571:AL571" si="710">AG572+AG573</f>
        <v>0</v>
      </c>
      <c r="AH571" s="9">
        <f t="shared" si="710"/>
        <v>0</v>
      </c>
      <c r="AI571" s="9">
        <f t="shared" si="710"/>
        <v>0</v>
      </c>
      <c r="AJ571" s="9">
        <f t="shared" si="710"/>
        <v>0</v>
      </c>
      <c r="AK571" s="9">
        <f t="shared" si="710"/>
        <v>120262</v>
      </c>
      <c r="AL571" s="9">
        <f t="shared" si="710"/>
        <v>0</v>
      </c>
    </row>
    <row r="572" spans="1:38" ht="20.100000000000001" hidden="1" customHeight="1">
      <c r="A572" s="28" t="s">
        <v>13</v>
      </c>
      <c r="B572" s="26">
        <f t="shared" si="653"/>
        <v>912</v>
      </c>
      <c r="C572" s="26" t="s">
        <v>20</v>
      </c>
      <c r="D572" s="26" t="s">
        <v>21</v>
      </c>
      <c r="E572" s="26" t="s">
        <v>48</v>
      </c>
      <c r="F572" s="26">
        <v>610</v>
      </c>
      <c r="G572" s="9">
        <f>67078+9645</f>
        <v>76723</v>
      </c>
      <c r="H572" s="9"/>
      <c r="I572" s="84"/>
      <c r="J572" s="84"/>
      <c r="K572" s="84"/>
      <c r="L572" s="84"/>
      <c r="M572" s="9">
        <f>G572+I572+J572+K572+L572</f>
        <v>76723</v>
      </c>
      <c r="N572" s="9">
        <f>H572+L572</f>
        <v>0</v>
      </c>
      <c r="O572" s="85"/>
      <c r="P572" s="85"/>
      <c r="Q572" s="85"/>
      <c r="R572" s="85"/>
      <c r="S572" s="9">
        <f>M572+O572+P572+Q572+R572</f>
        <v>76723</v>
      </c>
      <c r="T572" s="9">
        <f>N572+R572</f>
        <v>0</v>
      </c>
      <c r="U572" s="85"/>
      <c r="V572" s="85"/>
      <c r="W572" s="85"/>
      <c r="X572" s="85"/>
      <c r="Y572" s="9">
        <f>S572+U572+V572+W572+X572</f>
        <v>76723</v>
      </c>
      <c r="Z572" s="9">
        <f>T572+X572</f>
        <v>0</v>
      </c>
      <c r="AA572" s="85"/>
      <c r="AB572" s="85"/>
      <c r="AC572" s="85"/>
      <c r="AD572" s="85"/>
      <c r="AE572" s="9">
        <f>Y572+AA572+AB572+AC572+AD572</f>
        <v>76723</v>
      </c>
      <c r="AF572" s="9">
        <f>Z572+AD572</f>
        <v>0</v>
      </c>
      <c r="AG572" s="85"/>
      <c r="AH572" s="85"/>
      <c r="AI572" s="85"/>
      <c r="AJ572" s="85"/>
      <c r="AK572" s="9">
        <f>AE572+AG572+AH572+AI572+AJ572</f>
        <v>76723</v>
      </c>
      <c r="AL572" s="9">
        <f>AF572+AJ572</f>
        <v>0</v>
      </c>
    </row>
    <row r="573" spans="1:38" ht="20.100000000000001" hidden="1" customHeight="1">
      <c r="A573" s="28" t="s">
        <v>23</v>
      </c>
      <c r="B573" s="26">
        <f>B572</f>
        <v>912</v>
      </c>
      <c r="C573" s="26" t="s">
        <v>20</v>
      </c>
      <c r="D573" s="26" t="s">
        <v>21</v>
      </c>
      <c r="E573" s="26" t="s">
        <v>48</v>
      </c>
      <c r="F573" s="26">
        <v>620</v>
      </c>
      <c r="G573" s="9">
        <f>38158+5381</f>
        <v>43539</v>
      </c>
      <c r="H573" s="9"/>
      <c r="I573" s="84"/>
      <c r="J573" s="84"/>
      <c r="K573" s="84"/>
      <c r="L573" s="84"/>
      <c r="M573" s="9">
        <f>G573+I573+J573+K573+L573</f>
        <v>43539</v>
      </c>
      <c r="N573" s="9">
        <f>H573+L573</f>
        <v>0</v>
      </c>
      <c r="O573" s="85"/>
      <c r="P573" s="85"/>
      <c r="Q573" s="85"/>
      <c r="R573" s="85"/>
      <c r="S573" s="9">
        <f>M573+O573+P573+Q573+R573</f>
        <v>43539</v>
      </c>
      <c r="T573" s="9">
        <f>N573+R573</f>
        <v>0</v>
      </c>
      <c r="U573" s="85"/>
      <c r="V573" s="85"/>
      <c r="W573" s="85"/>
      <c r="X573" s="85"/>
      <c r="Y573" s="9">
        <f>S573+U573+V573+W573+X573</f>
        <v>43539</v>
      </c>
      <c r="Z573" s="9">
        <f>T573+X573</f>
        <v>0</v>
      </c>
      <c r="AA573" s="85"/>
      <c r="AB573" s="85"/>
      <c r="AC573" s="85"/>
      <c r="AD573" s="85"/>
      <c r="AE573" s="9">
        <f>Y573+AA573+AB573+AC573+AD573</f>
        <v>43539</v>
      </c>
      <c r="AF573" s="9">
        <f>Z573+AD573</f>
        <v>0</v>
      </c>
      <c r="AG573" s="85"/>
      <c r="AH573" s="85"/>
      <c r="AI573" s="85"/>
      <c r="AJ573" s="85"/>
      <c r="AK573" s="9">
        <f>AE573+AG573+AH573+AI573+AJ573</f>
        <v>43539</v>
      </c>
      <c r="AL573" s="9">
        <f>AF573+AJ573</f>
        <v>0</v>
      </c>
    </row>
    <row r="574" spans="1:38" ht="20.100000000000001" hidden="1" customHeight="1">
      <c r="A574" s="28" t="s">
        <v>14</v>
      </c>
      <c r="B574" s="26">
        <f>B572</f>
        <v>912</v>
      </c>
      <c r="C574" s="26" t="s">
        <v>20</v>
      </c>
      <c r="D574" s="26" t="s">
        <v>21</v>
      </c>
      <c r="E574" s="26" t="s">
        <v>41</v>
      </c>
      <c r="F574" s="26"/>
      <c r="G574" s="9">
        <f t="shared" ref="G574" si="711">G578+G582+G585+G589+G575</f>
        <v>5935</v>
      </c>
      <c r="H574" s="9">
        <f t="shared" ref="H574:N574" si="712">H578+H582+H585+H589+H575</f>
        <v>0</v>
      </c>
      <c r="I574" s="9">
        <f t="shared" si="712"/>
        <v>0</v>
      </c>
      <c r="J574" s="9">
        <f t="shared" si="712"/>
        <v>0</v>
      </c>
      <c r="K574" s="9">
        <f t="shared" si="712"/>
        <v>0</v>
      </c>
      <c r="L574" s="9">
        <f t="shared" si="712"/>
        <v>0</v>
      </c>
      <c r="M574" s="9">
        <f t="shared" si="712"/>
        <v>5935</v>
      </c>
      <c r="N574" s="9">
        <f t="shared" si="712"/>
        <v>0</v>
      </c>
      <c r="O574" s="9">
        <f t="shared" ref="O574:T574" si="713">O578+O582+O585+O589+O575</f>
        <v>0</v>
      </c>
      <c r="P574" s="9">
        <f t="shared" si="713"/>
        <v>0</v>
      </c>
      <c r="Q574" s="9">
        <f t="shared" si="713"/>
        <v>0</v>
      </c>
      <c r="R574" s="9">
        <f t="shared" si="713"/>
        <v>0</v>
      </c>
      <c r="S574" s="9">
        <f t="shared" si="713"/>
        <v>5935</v>
      </c>
      <c r="T574" s="9">
        <f t="shared" si="713"/>
        <v>0</v>
      </c>
      <c r="U574" s="9">
        <f t="shared" ref="U574:Z574" si="714">U578+U582+U585+U589+U575</f>
        <v>-1720</v>
      </c>
      <c r="V574" s="9">
        <f t="shared" si="714"/>
        <v>0</v>
      </c>
      <c r="W574" s="9">
        <f t="shared" si="714"/>
        <v>0</v>
      </c>
      <c r="X574" s="9">
        <f t="shared" si="714"/>
        <v>0</v>
      </c>
      <c r="Y574" s="9">
        <f t="shared" si="714"/>
        <v>4215</v>
      </c>
      <c r="Z574" s="9">
        <f t="shared" si="714"/>
        <v>0</v>
      </c>
      <c r="AA574" s="9">
        <f t="shared" ref="AA574:AF574" si="715">AA578+AA582+AA585+AA589+AA575</f>
        <v>0</v>
      </c>
      <c r="AB574" s="9">
        <f t="shared" si="715"/>
        <v>0</v>
      </c>
      <c r="AC574" s="9">
        <f t="shared" si="715"/>
        <v>0</v>
      </c>
      <c r="AD574" s="9">
        <f t="shared" si="715"/>
        <v>0</v>
      </c>
      <c r="AE574" s="9">
        <f t="shared" si="715"/>
        <v>4215</v>
      </c>
      <c r="AF574" s="9">
        <f t="shared" si="715"/>
        <v>0</v>
      </c>
      <c r="AG574" s="9">
        <f t="shared" ref="AG574:AL574" si="716">AG578+AG582+AG585+AG589+AG575</f>
        <v>0</v>
      </c>
      <c r="AH574" s="9">
        <f t="shared" si="716"/>
        <v>0</v>
      </c>
      <c r="AI574" s="9">
        <f t="shared" si="716"/>
        <v>0</v>
      </c>
      <c r="AJ574" s="9">
        <f t="shared" si="716"/>
        <v>0</v>
      </c>
      <c r="AK574" s="9">
        <f t="shared" si="716"/>
        <v>4215</v>
      </c>
      <c r="AL574" s="9">
        <f t="shared" si="716"/>
        <v>0</v>
      </c>
    </row>
    <row r="575" spans="1:38" ht="20.100000000000001" hidden="1" customHeight="1">
      <c r="A575" s="28" t="s">
        <v>422</v>
      </c>
      <c r="B575" s="26">
        <f>B573</f>
        <v>912</v>
      </c>
      <c r="C575" s="26" t="s">
        <v>20</v>
      </c>
      <c r="D575" s="26" t="s">
        <v>21</v>
      </c>
      <c r="E575" s="26" t="s">
        <v>421</v>
      </c>
      <c r="F575" s="26"/>
      <c r="G575" s="9">
        <f t="shared" ref="G575:V576" si="717">G576</f>
        <v>2</v>
      </c>
      <c r="H575" s="9">
        <f t="shared" si="717"/>
        <v>0</v>
      </c>
      <c r="I575" s="9">
        <f t="shared" si="717"/>
        <v>0</v>
      </c>
      <c r="J575" s="9">
        <f t="shared" si="717"/>
        <v>0</v>
      </c>
      <c r="K575" s="9">
        <f t="shared" si="717"/>
        <v>0</v>
      </c>
      <c r="L575" s="9">
        <f t="shared" si="717"/>
        <v>0</v>
      </c>
      <c r="M575" s="9">
        <f t="shared" si="717"/>
        <v>2</v>
      </c>
      <c r="N575" s="9">
        <f t="shared" si="717"/>
        <v>0</v>
      </c>
      <c r="O575" s="9">
        <f t="shared" si="717"/>
        <v>0</v>
      </c>
      <c r="P575" s="9">
        <f t="shared" si="717"/>
        <v>0</v>
      </c>
      <c r="Q575" s="9">
        <f t="shared" si="717"/>
        <v>0</v>
      </c>
      <c r="R575" s="9">
        <f t="shared" si="717"/>
        <v>0</v>
      </c>
      <c r="S575" s="9">
        <f t="shared" si="717"/>
        <v>2</v>
      </c>
      <c r="T575" s="9">
        <f t="shared" si="717"/>
        <v>0</v>
      </c>
      <c r="U575" s="9">
        <f t="shared" si="717"/>
        <v>0</v>
      </c>
      <c r="V575" s="9">
        <f t="shared" si="717"/>
        <v>0</v>
      </c>
      <c r="W575" s="9">
        <f t="shared" ref="U575:AJ576" si="718">W576</f>
        <v>0</v>
      </c>
      <c r="X575" s="9">
        <f t="shared" si="718"/>
        <v>0</v>
      </c>
      <c r="Y575" s="9">
        <f t="shared" si="718"/>
        <v>2</v>
      </c>
      <c r="Z575" s="9">
        <f t="shared" si="718"/>
        <v>0</v>
      </c>
      <c r="AA575" s="9">
        <f t="shared" si="718"/>
        <v>0</v>
      </c>
      <c r="AB575" s="9">
        <f t="shared" si="718"/>
        <v>0</v>
      </c>
      <c r="AC575" s="9">
        <f t="shared" si="718"/>
        <v>0</v>
      </c>
      <c r="AD575" s="9">
        <f t="shared" si="718"/>
        <v>0</v>
      </c>
      <c r="AE575" s="9">
        <f t="shared" si="718"/>
        <v>2</v>
      </c>
      <c r="AF575" s="9">
        <f t="shared" si="718"/>
        <v>0</v>
      </c>
      <c r="AG575" s="9">
        <f t="shared" si="718"/>
        <v>0</v>
      </c>
      <c r="AH575" s="9">
        <f t="shared" si="718"/>
        <v>0</v>
      </c>
      <c r="AI575" s="9">
        <f t="shared" si="718"/>
        <v>0</v>
      </c>
      <c r="AJ575" s="9">
        <f t="shared" si="718"/>
        <v>0</v>
      </c>
      <c r="AK575" s="9">
        <f t="shared" ref="AG575:AL576" si="719">AK576</f>
        <v>2</v>
      </c>
      <c r="AL575" s="9">
        <f t="shared" si="719"/>
        <v>0</v>
      </c>
    </row>
    <row r="576" spans="1:38" ht="33" hidden="1">
      <c r="A576" s="25" t="s">
        <v>11</v>
      </c>
      <c r="B576" s="26">
        <f>B574</f>
        <v>912</v>
      </c>
      <c r="C576" s="26" t="s">
        <v>20</v>
      </c>
      <c r="D576" s="26" t="s">
        <v>21</v>
      </c>
      <c r="E576" s="26" t="s">
        <v>421</v>
      </c>
      <c r="F576" s="26" t="s">
        <v>12</v>
      </c>
      <c r="G576" s="17">
        <f t="shared" si="717"/>
        <v>2</v>
      </c>
      <c r="H576" s="17">
        <f t="shared" si="717"/>
        <v>0</v>
      </c>
      <c r="I576" s="17">
        <f t="shared" si="717"/>
        <v>0</v>
      </c>
      <c r="J576" s="17">
        <f t="shared" si="717"/>
        <v>0</v>
      </c>
      <c r="K576" s="17">
        <f t="shared" si="717"/>
        <v>0</v>
      </c>
      <c r="L576" s="17">
        <f t="shared" si="717"/>
        <v>0</v>
      </c>
      <c r="M576" s="17">
        <f t="shared" si="717"/>
        <v>2</v>
      </c>
      <c r="N576" s="17">
        <f t="shared" si="717"/>
        <v>0</v>
      </c>
      <c r="O576" s="17">
        <f t="shared" si="717"/>
        <v>0</v>
      </c>
      <c r="P576" s="17">
        <f t="shared" si="717"/>
        <v>0</v>
      </c>
      <c r="Q576" s="17">
        <f t="shared" si="717"/>
        <v>0</v>
      </c>
      <c r="R576" s="17">
        <f t="shared" si="717"/>
        <v>0</v>
      </c>
      <c r="S576" s="17">
        <f t="shared" si="717"/>
        <v>2</v>
      </c>
      <c r="T576" s="17">
        <f t="shared" si="717"/>
        <v>0</v>
      </c>
      <c r="U576" s="17">
        <f t="shared" si="718"/>
        <v>0</v>
      </c>
      <c r="V576" s="17">
        <f t="shared" si="718"/>
        <v>0</v>
      </c>
      <c r="W576" s="17">
        <f t="shared" si="718"/>
        <v>0</v>
      </c>
      <c r="X576" s="17">
        <f t="shared" si="718"/>
        <v>0</v>
      </c>
      <c r="Y576" s="17">
        <f t="shared" si="718"/>
        <v>2</v>
      </c>
      <c r="Z576" s="17">
        <f t="shared" si="718"/>
        <v>0</v>
      </c>
      <c r="AA576" s="17">
        <f t="shared" si="718"/>
        <v>0</v>
      </c>
      <c r="AB576" s="17">
        <f t="shared" si="718"/>
        <v>0</v>
      </c>
      <c r="AC576" s="17">
        <f t="shared" si="718"/>
        <v>0</v>
      </c>
      <c r="AD576" s="17">
        <f t="shared" si="718"/>
        <v>0</v>
      </c>
      <c r="AE576" s="17">
        <f t="shared" si="718"/>
        <v>2</v>
      </c>
      <c r="AF576" s="17">
        <f t="shared" si="718"/>
        <v>0</v>
      </c>
      <c r="AG576" s="17">
        <f t="shared" si="719"/>
        <v>0</v>
      </c>
      <c r="AH576" s="17">
        <f t="shared" si="719"/>
        <v>0</v>
      </c>
      <c r="AI576" s="17">
        <f t="shared" si="719"/>
        <v>0</v>
      </c>
      <c r="AJ576" s="17">
        <f t="shared" si="719"/>
        <v>0</v>
      </c>
      <c r="AK576" s="17">
        <f t="shared" si="719"/>
        <v>2</v>
      </c>
      <c r="AL576" s="17">
        <f t="shared" si="719"/>
        <v>0</v>
      </c>
    </row>
    <row r="577" spans="1:38" ht="20.100000000000001" hidden="1" customHeight="1">
      <c r="A577" s="28" t="s">
        <v>23</v>
      </c>
      <c r="B577" s="26">
        <v>912</v>
      </c>
      <c r="C577" s="26" t="s">
        <v>20</v>
      </c>
      <c r="D577" s="26" t="s">
        <v>21</v>
      </c>
      <c r="E577" s="26" t="s">
        <v>421</v>
      </c>
      <c r="F577" s="26" t="s">
        <v>35</v>
      </c>
      <c r="G577" s="9">
        <v>2</v>
      </c>
      <c r="H577" s="9"/>
      <c r="I577" s="84"/>
      <c r="J577" s="84"/>
      <c r="K577" s="84"/>
      <c r="L577" s="84"/>
      <c r="M577" s="9">
        <f>G577+I577+J577+K577+L577</f>
        <v>2</v>
      </c>
      <c r="N577" s="9">
        <f>H577+L577</f>
        <v>0</v>
      </c>
      <c r="O577" s="85"/>
      <c r="P577" s="85"/>
      <c r="Q577" s="85"/>
      <c r="R577" s="85"/>
      <c r="S577" s="9">
        <f>M577+O577+P577+Q577+R577</f>
        <v>2</v>
      </c>
      <c r="T577" s="9">
        <f>N577+R577</f>
        <v>0</v>
      </c>
      <c r="U577" s="85"/>
      <c r="V577" s="85"/>
      <c r="W577" s="85"/>
      <c r="X577" s="85"/>
      <c r="Y577" s="9">
        <f>S577+U577+V577+W577+X577</f>
        <v>2</v>
      </c>
      <c r="Z577" s="9">
        <f>T577+X577</f>
        <v>0</v>
      </c>
      <c r="AA577" s="85"/>
      <c r="AB577" s="85"/>
      <c r="AC577" s="85"/>
      <c r="AD577" s="85"/>
      <c r="AE577" s="9">
        <f>Y577+AA577+AB577+AC577+AD577</f>
        <v>2</v>
      </c>
      <c r="AF577" s="9">
        <f>Z577+AD577</f>
        <v>0</v>
      </c>
      <c r="AG577" s="85"/>
      <c r="AH577" s="85"/>
      <c r="AI577" s="85"/>
      <c r="AJ577" s="85"/>
      <c r="AK577" s="9">
        <f>AE577+AG577+AH577+AI577+AJ577</f>
        <v>2</v>
      </c>
      <c r="AL577" s="9">
        <f>AF577+AJ577</f>
        <v>0</v>
      </c>
    </row>
    <row r="578" spans="1:38" ht="20.100000000000001" hidden="1" customHeight="1">
      <c r="A578" s="28" t="s">
        <v>22</v>
      </c>
      <c r="B578" s="26">
        <f>B574</f>
        <v>912</v>
      </c>
      <c r="C578" s="26" t="s">
        <v>20</v>
      </c>
      <c r="D578" s="26" t="s">
        <v>21</v>
      </c>
      <c r="E578" s="26" t="s">
        <v>49</v>
      </c>
      <c r="F578" s="26"/>
      <c r="G578" s="9">
        <f t="shared" ref="G578:AL578" si="720">G579</f>
        <v>34</v>
      </c>
      <c r="H578" s="9">
        <f t="shared" si="720"/>
        <v>0</v>
      </c>
      <c r="I578" s="9">
        <f t="shared" si="720"/>
        <v>0</v>
      </c>
      <c r="J578" s="9">
        <f t="shared" si="720"/>
        <v>0</v>
      </c>
      <c r="K578" s="9">
        <f t="shared" si="720"/>
        <v>0</v>
      </c>
      <c r="L578" s="9">
        <f t="shared" si="720"/>
        <v>0</v>
      </c>
      <c r="M578" s="9">
        <f t="shared" si="720"/>
        <v>34</v>
      </c>
      <c r="N578" s="9">
        <f t="shared" si="720"/>
        <v>0</v>
      </c>
      <c r="O578" s="9">
        <f t="shared" si="720"/>
        <v>0</v>
      </c>
      <c r="P578" s="9">
        <f t="shared" si="720"/>
        <v>0</v>
      </c>
      <c r="Q578" s="9">
        <f t="shared" si="720"/>
        <v>0</v>
      </c>
      <c r="R578" s="9">
        <f t="shared" si="720"/>
        <v>0</v>
      </c>
      <c r="S578" s="9">
        <f t="shared" si="720"/>
        <v>34</v>
      </c>
      <c r="T578" s="9">
        <f t="shared" si="720"/>
        <v>0</v>
      </c>
      <c r="U578" s="9">
        <f t="shared" si="720"/>
        <v>0</v>
      </c>
      <c r="V578" s="9">
        <f t="shared" si="720"/>
        <v>0</v>
      </c>
      <c r="W578" s="9">
        <f t="shared" si="720"/>
        <v>0</v>
      </c>
      <c r="X578" s="9">
        <f t="shared" si="720"/>
        <v>0</v>
      </c>
      <c r="Y578" s="9">
        <f t="shared" si="720"/>
        <v>34</v>
      </c>
      <c r="Z578" s="9">
        <f t="shared" si="720"/>
        <v>0</v>
      </c>
      <c r="AA578" s="9">
        <f t="shared" si="720"/>
        <v>0</v>
      </c>
      <c r="AB578" s="9">
        <f t="shared" si="720"/>
        <v>0</v>
      </c>
      <c r="AC578" s="9">
        <f t="shared" si="720"/>
        <v>0</v>
      </c>
      <c r="AD578" s="9">
        <f t="shared" si="720"/>
        <v>0</v>
      </c>
      <c r="AE578" s="9">
        <f t="shared" si="720"/>
        <v>34</v>
      </c>
      <c r="AF578" s="9">
        <f t="shared" si="720"/>
        <v>0</v>
      </c>
      <c r="AG578" s="9">
        <f t="shared" si="720"/>
        <v>0</v>
      </c>
      <c r="AH578" s="9">
        <f t="shared" si="720"/>
        <v>0</v>
      </c>
      <c r="AI578" s="9">
        <f t="shared" si="720"/>
        <v>0</v>
      </c>
      <c r="AJ578" s="9">
        <f t="shared" si="720"/>
        <v>0</v>
      </c>
      <c r="AK578" s="9">
        <f t="shared" si="720"/>
        <v>34</v>
      </c>
      <c r="AL578" s="9">
        <f t="shared" si="720"/>
        <v>0</v>
      </c>
    </row>
    <row r="579" spans="1:38" ht="33" hidden="1">
      <c r="A579" s="25" t="s">
        <v>11</v>
      </c>
      <c r="B579" s="26">
        <f t="shared" si="653"/>
        <v>912</v>
      </c>
      <c r="C579" s="26" t="s">
        <v>20</v>
      </c>
      <c r="D579" s="26" t="s">
        <v>21</v>
      </c>
      <c r="E579" s="26" t="s">
        <v>49</v>
      </c>
      <c r="F579" s="26" t="s">
        <v>12</v>
      </c>
      <c r="G579" s="9">
        <f t="shared" ref="G579" si="721">G580+G581</f>
        <v>34</v>
      </c>
      <c r="H579" s="9">
        <f t="shared" ref="H579:N579" si="722">H580+H581</f>
        <v>0</v>
      </c>
      <c r="I579" s="9">
        <f t="shared" si="722"/>
        <v>0</v>
      </c>
      <c r="J579" s="9">
        <f t="shared" si="722"/>
        <v>0</v>
      </c>
      <c r="K579" s="9">
        <f t="shared" si="722"/>
        <v>0</v>
      </c>
      <c r="L579" s="9">
        <f t="shared" si="722"/>
        <v>0</v>
      </c>
      <c r="M579" s="9">
        <f t="shared" si="722"/>
        <v>34</v>
      </c>
      <c r="N579" s="9">
        <f t="shared" si="722"/>
        <v>0</v>
      </c>
      <c r="O579" s="9">
        <f t="shared" ref="O579:T579" si="723">O580+O581</f>
        <v>0</v>
      </c>
      <c r="P579" s="9">
        <f t="shared" si="723"/>
        <v>0</v>
      </c>
      <c r="Q579" s="9">
        <f t="shared" si="723"/>
        <v>0</v>
      </c>
      <c r="R579" s="9">
        <f t="shared" si="723"/>
        <v>0</v>
      </c>
      <c r="S579" s="9">
        <f t="shared" si="723"/>
        <v>34</v>
      </c>
      <c r="T579" s="9">
        <f t="shared" si="723"/>
        <v>0</v>
      </c>
      <c r="U579" s="9">
        <f t="shared" ref="U579:Z579" si="724">U580+U581</f>
        <v>0</v>
      </c>
      <c r="V579" s="9">
        <f t="shared" si="724"/>
        <v>0</v>
      </c>
      <c r="W579" s="9">
        <f t="shared" si="724"/>
        <v>0</v>
      </c>
      <c r="X579" s="9">
        <f t="shared" si="724"/>
        <v>0</v>
      </c>
      <c r="Y579" s="9">
        <f t="shared" si="724"/>
        <v>34</v>
      </c>
      <c r="Z579" s="9">
        <f t="shared" si="724"/>
        <v>0</v>
      </c>
      <c r="AA579" s="9">
        <f t="shared" ref="AA579:AF579" si="725">AA580+AA581</f>
        <v>0</v>
      </c>
      <c r="AB579" s="9">
        <f t="shared" si="725"/>
        <v>0</v>
      </c>
      <c r="AC579" s="9">
        <f t="shared" si="725"/>
        <v>0</v>
      </c>
      <c r="AD579" s="9">
        <f t="shared" si="725"/>
        <v>0</v>
      </c>
      <c r="AE579" s="9">
        <f t="shared" si="725"/>
        <v>34</v>
      </c>
      <c r="AF579" s="9">
        <f t="shared" si="725"/>
        <v>0</v>
      </c>
      <c r="AG579" s="9">
        <f t="shared" ref="AG579:AL579" si="726">AG580+AG581</f>
        <v>0</v>
      </c>
      <c r="AH579" s="9">
        <f t="shared" si="726"/>
        <v>0</v>
      </c>
      <c r="AI579" s="9">
        <f t="shared" si="726"/>
        <v>0</v>
      </c>
      <c r="AJ579" s="9">
        <f t="shared" si="726"/>
        <v>0</v>
      </c>
      <c r="AK579" s="9">
        <f t="shared" si="726"/>
        <v>34</v>
      </c>
      <c r="AL579" s="9">
        <f t="shared" si="726"/>
        <v>0</v>
      </c>
    </row>
    <row r="580" spans="1:38" ht="20.100000000000001" hidden="1" customHeight="1">
      <c r="A580" s="28" t="s">
        <v>13</v>
      </c>
      <c r="B580" s="26">
        <f t="shared" si="653"/>
        <v>912</v>
      </c>
      <c r="C580" s="26" t="s">
        <v>20</v>
      </c>
      <c r="D580" s="26" t="s">
        <v>21</v>
      </c>
      <c r="E580" s="26" t="s">
        <v>49</v>
      </c>
      <c r="F580" s="26">
        <v>610</v>
      </c>
      <c r="G580" s="9">
        <v>15</v>
      </c>
      <c r="H580" s="9"/>
      <c r="I580" s="84"/>
      <c r="J580" s="84"/>
      <c r="K580" s="84"/>
      <c r="L580" s="84"/>
      <c r="M580" s="9">
        <f t="shared" ref="M580:M581" si="727">G580+I580+J580+K580+L580</f>
        <v>15</v>
      </c>
      <c r="N580" s="9">
        <f t="shared" ref="N580:N581" si="728">H580+L580</f>
        <v>0</v>
      </c>
      <c r="O580" s="85"/>
      <c r="P580" s="85"/>
      <c r="Q580" s="85"/>
      <c r="R580" s="85"/>
      <c r="S580" s="9">
        <f t="shared" ref="S580:S581" si="729">M580+O580+P580+Q580+R580</f>
        <v>15</v>
      </c>
      <c r="T580" s="9">
        <f t="shared" ref="T580:T581" si="730">N580+R580</f>
        <v>0</v>
      </c>
      <c r="U580" s="85"/>
      <c r="V580" s="85"/>
      <c r="W580" s="85"/>
      <c r="X580" s="85"/>
      <c r="Y580" s="9">
        <f t="shared" ref="Y580:Y581" si="731">S580+U580+V580+W580+X580</f>
        <v>15</v>
      </c>
      <c r="Z580" s="9">
        <f t="shared" ref="Z580:Z581" si="732">T580+X580</f>
        <v>0</v>
      </c>
      <c r="AA580" s="85"/>
      <c r="AB580" s="85"/>
      <c r="AC580" s="85"/>
      <c r="AD580" s="85"/>
      <c r="AE580" s="9">
        <f t="shared" ref="AE580:AE581" si="733">Y580+AA580+AB580+AC580+AD580</f>
        <v>15</v>
      </c>
      <c r="AF580" s="9">
        <f t="shared" ref="AF580:AF581" si="734">Z580+AD580</f>
        <v>0</v>
      </c>
      <c r="AG580" s="85"/>
      <c r="AH580" s="85"/>
      <c r="AI580" s="85"/>
      <c r="AJ580" s="85"/>
      <c r="AK580" s="9">
        <f t="shared" ref="AK580:AK581" si="735">AE580+AG580+AH580+AI580+AJ580</f>
        <v>15</v>
      </c>
      <c r="AL580" s="9">
        <f t="shared" ref="AL580:AL581" si="736">AF580+AJ580</f>
        <v>0</v>
      </c>
    </row>
    <row r="581" spans="1:38" ht="20.100000000000001" hidden="1" customHeight="1">
      <c r="A581" s="28" t="s">
        <v>23</v>
      </c>
      <c r="B581" s="26">
        <f>B580</f>
        <v>912</v>
      </c>
      <c r="C581" s="26" t="s">
        <v>20</v>
      </c>
      <c r="D581" s="26" t="s">
        <v>21</v>
      </c>
      <c r="E581" s="26" t="s">
        <v>49</v>
      </c>
      <c r="F581" s="26">
        <v>620</v>
      </c>
      <c r="G581" s="9">
        <v>19</v>
      </c>
      <c r="H581" s="9"/>
      <c r="I581" s="84"/>
      <c r="J581" s="84"/>
      <c r="K581" s="84"/>
      <c r="L581" s="84"/>
      <c r="M581" s="9">
        <f t="shared" si="727"/>
        <v>19</v>
      </c>
      <c r="N581" s="9">
        <f t="shared" si="728"/>
        <v>0</v>
      </c>
      <c r="O581" s="85"/>
      <c r="P581" s="85"/>
      <c r="Q581" s="85"/>
      <c r="R581" s="85"/>
      <c r="S581" s="9">
        <f t="shared" si="729"/>
        <v>19</v>
      </c>
      <c r="T581" s="9">
        <f t="shared" si="730"/>
        <v>0</v>
      </c>
      <c r="U581" s="85"/>
      <c r="V581" s="85"/>
      <c r="W581" s="85"/>
      <c r="X581" s="85"/>
      <c r="Y581" s="9">
        <f t="shared" si="731"/>
        <v>19</v>
      </c>
      <c r="Z581" s="9">
        <f t="shared" si="732"/>
        <v>0</v>
      </c>
      <c r="AA581" s="85"/>
      <c r="AB581" s="85"/>
      <c r="AC581" s="85"/>
      <c r="AD581" s="85"/>
      <c r="AE581" s="9">
        <f t="shared" si="733"/>
        <v>19</v>
      </c>
      <c r="AF581" s="9">
        <f t="shared" si="734"/>
        <v>0</v>
      </c>
      <c r="AG581" s="85"/>
      <c r="AH581" s="85"/>
      <c r="AI581" s="85"/>
      <c r="AJ581" s="85"/>
      <c r="AK581" s="9">
        <f t="shared" si="735"/>
        <v>19</v>
      </c>
      <c r="AL581" s="9">
        <f t="shared" si="736"/>
        <v>0</v>
      </c>
    </row>
    <row r="582" spans="1:38" ht="20.100000000000001" hidden="1" customHeight="1">
      <c r="A582" s="28" t="s">
        <v>24</v>
      </c>
      <c r="B582" s="26">
        <f>B580</f>
        <v>912</v>
      </c>
      <c r="C582" s="26" t="s">
        <v>20</v>
      </c>
      <c r="D582" s="26" t="s">
        <v>21</v>
      </c>
      <c r="E582" s="26" t="s">
        <v>50</v>
      </c>
      <c r="F582" s="26"/>
      <c r="G582" s="9">
        <f t="shared" ref="G582:V583" si="737">G583</f>
        <v>1806</v>
      </c>
      <c r="H582" s="9">
        <f t="shared" si="737"/>
        <v>0</v>
      </c>
      <c r="I582" s="9">
        <f t="shared" si="737"/>
        <v>0</v>
      </c>
      <c r="J582" s="9">
        <f t="shared" si="737"/>
        <v>0</v>
      </c>
      <c r="K582" s="9">
        <f t="shared" si="737"/>
        <v>0</v>
      </c>
      <c r="L582" s="9">
        <f t="shared" si="737"/>
        <v>0</v>
      </c>
      <c r="M582" s="9">
        <f t="shared" si="737"/>
        <v>1806</v>
      </c>
      <c r="N582" s="9">
        <f t="shared" si="737"/>
        <v>0</v>
      </c>
      <c r="O582" s="9">
        <f t="shared" si="737"/>
        <v>0</v>
      </c>
      <c r="P582" s="9">
        <f t="shared" si="737"/>
        <v>0</v>
      </c>
      <c r="Q582" s="9">
        <f t="shared" si="737"/>
        <v>0</v>
      </c>
      <c r="R582" s="9">
        <f t="shared" si="737"/>
        <v>0</v>
      </c>
      <c r="S582" s="9">
        <f t="shared" si="737"/>
        <v>1806</v>
      </c>
      <c r="T582" s="9">
        <f t="shared" si="737"/>
        <v>0</v>
      </c>
      <c r="U582" s="9">
        <f t="shared" si="737"/>
        <v>-813</v>
      </c>
      <c r="V582" s="9">
        <f t="shared" si="737"/>
        <v>0</v>
      </c>
      <c r="W582" s="9">
        <f t="shared" ref="U582:AJ583" si="738">W583</f>
        <v>0</v>
      </c>
      <c r="X582" s="9">
        <f t="shared" si="738"/>
        <v>0</v>
      </c>
      <c r="Y582" s="9">
        <f t="shared" si="738"/>
        <v>993</v>
      </c>
      <c r="Z582" s="9">
        <f t="shared" si="738"/>
        <v>0</v>
      </c>
      <c r="AA582" s="9">
        <f t="shared" si="738"/>
        <v>0</v>
      </c>
      <c r="AB582" s="9">
        <f t="shared" si="738"/>
        <v>0</v>
      </c>
      <c r="AC582" s="9">
        <f t="shared" si="738"/>
        <v>0</v>
      </c>
      <c r="AD582" s="9">
        <f t="shared" si="738"/>
        <v>0</v>
      </c>
      <c r="AE582" s="9">
        <f t="shared" si="738"/>
        <v>993</v>
      </c>
      <c r="AF582" s="9">
        <f t="shared" si="738"/>
        <v>0</v>
      </c>
      <c r="AG582" s="9">
        <f t="shared" si="738"/>
        <v>0</v>
      </c>
      <c r="AH582" s="9">
        <f t="shared" si="738"/>
        <v>0</v>
      </c>
      <c r="AI582" s="9">
        <f t="shared" si="738"/>
        <v>0</v>
      </c>
      <c r="AJ582" s="9">
        <f t="shared" si="738"/>
        <v>0</v>
      </c>
      <c r="AK582" s="9">
        <f t="shared" ref="AG582:AL583" si="739">AK583</f>
        <v>993</v>
      </c>
      <c r="AL582" s="9">
        <f t="shared" si="739"/>
        <v>0</v>
      </c>
    </row>
    <row r="583" spans="1:38" ht="33" hidden="1">
      <c r="A583" s="25" t="s">
        <v>11</v>
      </c>
      <c r="B583" s="26">
        <f t="shared" si="653"/>
        <v>912</v>
      </c>
      <c r="C583" s="26" t="s">
        <v>20</v>
      </c>
      <c r="D583" s="26" t="s">
        <v>21</v>
      </c>
      <c r="E583" s="26" t="s">
        <v>50</v>
      </c>
      <c r="F583" s="26" t="s">
        <v>12</v>
      </c>
      <c r="G583" s="9">
        <f t="shared" si="737"/>
        <v>1806</v>
      </c>
      <c r="H583" s="9">
        <f t="shared" si="737"/>
        <v>0</v>
      </c>
      <c r="I583" s="9">
        <f t="shared" si="737"/>
        <v>0</v>
      </c>
      <c r="J583" s="9">
        <f t="shared" si="737"/>
        <v>0</v>
      </c>
      <c r="K583" s="9">
        <f t="shared" si="737"/>
        <v>0</v>
      </c>
      <c r="L583" s="9">
        <f t="shared" si="737"/>
        <v>0</v>
      </c>
      <c r="M583" s="9">
        <f t="shared" si="737"/>
        <v>1806</v>
      </c>
      <c r="N583" s="9">
        <f t="shared" si="737"/>
        <v>0</v>
      </c>
      <c r="O583" s="9">
        <f t="shared" si="737"/>
        <v>0</v>
      </c>
      <c r="P583" s="9">
        <f t="shared" si="737"/>
        <v>0</v>
      </c>
      <c r="Q583" s="9">
        <f t="shared" si="737"/>
        <v>0</v>
      </c>
      <c r="R583" s="9">
        <f t="shared" si="737"/>
        <v>0</v>
      </c>
      <c r="S583" s="9">
        <f t="shared" si="737"/>
        <v>1806</v>
      </c>
      <c r="T583" s="9">
        <f t="shared" si="737"/>
        <v>0</v>
      </c>
      <c r="U583" s="9">
        <f t="shared" si="738"/>
        <v>-813</v>
      </c>
      <c r="V583" s="9">
        <f t="shared" si="738"/>
        <v>0</v>
      </c>
      <c r="W583" s="9">
        <f t="shared" si="738"/>
        <v>0</v>
      </c>
      <c r="X583" s="9">
        <f t="shared" si="738"/>
        <v>0</v>
      </c>
      <c r="Y583" s="9">
        <f t="shared" si="738"/>
        <v>993</v>
      </c>
      <c r="Z583" s="9">
        <f t="shared" si="738"/>
        <v>0</v>
      </c>
      <c r="AA583" s="9">
        <f t="shared" si="738"/>
        <v>0</v>
      </c>
      <c r="AB583" s="9">
        <f t="shared" si="738"/>
        <v>0</v>
      </c>
      <c r="AC583" s="9">
        <f t="shared" si="738"/>
        <v>0</v>
      </c>
      <c r="AD583" s="9">
        <f t="shared" si="738"/>
        <v>0</v>
      </c>
      <c r="AE583" s="9">
        <f t="shared" si="738"/>
        <v>993</v>
      </c>
      <c r="AF583" s="9">
        <f t="shared" si="738"/>
        <v>0</v>
      </c>
      <c r="AG583" s="9">
        <f t="shared" si="739"/>
        <v>0</v>
      </c>
      <c r="AH583" s="9">
        <f t="shared" si="739"/>
        <v>0</v>
      </c>
      <c r="AI583" s="9">
        <f t="shared" si="739"/>
        <v>0</v>
      </c>
      <c r="AJ583" s="9">
        <f t="shared" si="739"/>
        <v>0</v>
      </c>
      <c r="AK583" s="9">
        <f t="shared" si="739"/>
        <v>993</v>
      </c>
      <c r="AL583" s="9">
        <f t="shared" si="739"/>
        <v>0</v>
      </c>
    </row>
    <row r="584" spans="1:38" ht="20.100000000000001" hidden="1" customHeight="1">
      <c r="A584" s="28" t="s">
        <v>13</v>
      </c>
      <c r="B584" s="26">
        <f t="shared" si="653"/>
        <v>912</v>
      </c>
      <c r="C584" s="26" t="s">
        <v>20</v>
      </c>
      <c r="D584" s="26" t="s">
        <v>21</v>
      </c>
      <c r="E584" s="26" t="s">
        <v>50</v>
      </c>
      <c r="F584" s="26">
        <v>610</v>
      </c>
      <c r="G584" s="9">
        <v>1806</v>
      </c>
      <c r="H584" s="9"/>
      <c r="I584" s="84"/>
      <c r="J584" s="84"/>
      <c r="K584" s="84"/>
      <c r="L584" s="84"/>
      <c r="M584" s="9">
        <f>G584+I584+J584+K584+L584</f>
        <v>1806</v>
      </c>
      <c r="N584" s="9">
        <f>H584+L584</f>
        <v>0</v>
      </c>
      <c r="O584" s="85"/>
      <c r="P584" s="85"/>
      <c r="Q584" s="85"/>
      <c r="R584" s="85"/>
      <c r="S584" s="9">
        <f>M584+O584+P584+Q584+R584</f>
        <v>1806</v>
      </c>
      <c r="T584" s="9">
        <f>N584+R584</f>
        <v>0</v>
      </c>
      <c r="U584" s="9">
        <v>-813</v>
      </c>
      <c r="V584" s="85"/>
      <c r="W584" s="85"/>
      <c r="X584" s="85"/>
      <c r="Y584" s="9">
        <f>S584+U584+V584+W584+X584</f>
        <v>993</v>
      </c>
      <c r="Z584" s="9">
        <f>T584+X584</f>
        <v>0</v>
      </c>
      <c r="AA584" s="9"/>
      <c r="AB584" s="85"/>
      <c r="AC584" s="85"/>
      <c r="AD584" s="85"/>
      <c r="AE584" s="9">
        <f>Y584+AA584+AB584+AC584+AD584</f>
        <v>993</v>
      </c>
      <c r="AF584" s="9">
        <f>Z584+AD584</f>
        <v>0</v>
      </c>
      <c r="AG584" s="9"/>
      <c r="AH584" s="85"/>
      <c r="AI584" s="85"/>
      <c r="AJ584" s="85"/>
      <c r="AK584" s="9">
        <f>AE584+AG584+AH584+AI584+AJ584</f>
        <v>993</v>
      </c>
      <c r="AL584" s="9">
        <f>AF584+AJ584</f>
        <v>0</v>
      </c>
    </row>
    <row r="585" spans="1:38" ht="20.100000000000001" hidden="1" customHeight="1">
      <c r="A585" s="28" t="s">
        <v>25</v>
      </c>
      <c r="B585" s="26">
        <f t="shared" si="653"/>
        <v>912</v>
      </c>
      <c r="C585" s="26" t="s">
        <v>20</v>
      </c>
      <c r="D585" s="26" t="s">
        <v>21</v>
      </c>
      <c r="E585" s="26" t="s">
        <v>51</v>
      </c>
      <c r="F585" s="26"/>
      <c r="G585" s="9">
        <f t="shared" ref="G585:AL585" si="740">G586</f>
        <v>1986</v>
      </c>
      <c r="H585" s="9">
        <f t="shared" si="740"/>
        <v>0</v>
      </c>
      <c r="I585" s="9">
        <f t="shared" si="740"/>
        <v>0</v>
      </c>
      <c r="J585" s="9">
        <f t="shared" si="740"/>
        <v>0</v>
      </c>
      <c r="K585" s="9">
        <f t="shared" si="740"/>
        <v>0</v>
      </c>
      <c r="L585" s="9">
        <f t="shared" si="740"/>
        <v>0</v>
      </c>
      <c r="M585" s="9">
        <f t="shared" si="740"/>
        <v>1986</v>
      </c>
      <c r="N585" s="9">
        <f t="shared" si="740"/>
        <v>0</v>
      </c>
      <c r="O585" s="9">
        <f t="shared" si="740"/>
        <v>0</v>
      </c>
      <c r="P585" s="9">
        <f t="shared" si="740"/>
        <v>0</v>
      </c>
      <c r="Q585" s="9">
        <f t="shared" si="740"/>
        <v>0</v>
      </c>
      <c r="R585" s="9">
        <f t="shared" si="740"/>
        <v>0</v>
      </c>
      <c r="S585" s="9">
        <f t="shared" si="740"/>
        <v>1986</v>
      </c>
      <c r="T585" s="9">
        <f t="shared" si="740"/>
        <v>0</v>
      </c>
      <c r="U585" s="9">
        <f t="shared" si="740"/>
        <v>0</v>
      </c>
      <c r="V585" s="9">
        <f t="shared" si="740"/>
        <v>0</v>
      </c>
      <c r="W585" s="9">
        <f t="shared" si="740"/>
        <v>0</v>
      </c>
      <c r="X585" s="9">
        <f t="shared" si="740"/>
        <v>0</v>
      </c>
      <c r="Y585" s="9">
        <f t="shared" si="740"/>
        <v>1986</v>
      </c>
      <c r="Z585" s="9">
        <f t="shared" si="740"/>
        <v>0</v>
      </c>
      <c r="AA585" s="9">
        <f t="shared" si="740"/>
        <v>0</v>
      </c>
      <c r="AB585" s="9">
        <f t="shared" si="740"/>
        <v>0</v>
      </c>
      <c r="AC585" s="9">
        <f t="shared" si="740"/>
        <v>0</v>
      </c>
      <c r="AD585" s="9">
        <f t="shared" si="740"/>
        <v>0</v>
      </c>
      <c r="AE585" s="9">
        <f t="shared" si="740"/>
        <v>1986</v>
      </c>
      <c r="AF585" s="9">
        <f t="shared" si="740"/>
        <v>0</v>
      </c>
      <c r="AG585" s="9">
        <f t="shared" si="740"/>
        <v>0</v>
      </c>
      <c r="AH585" s="9">
        <f t="shared" si="740"/>
        <v>0</v>
      </c>
      <c r="AI585" s="9">
        <f t="shared" si="740"/>
        <v>0</v>
      </c>
      <c r="AJ585" s="9">
        <f t="shared" si="740"/>
        <v>0</v>
      </c>
      <c r="AK585" s="9">
        <f t="shared" si="740"/>
        <v>1986</v>
      </c>
      <c r="AL585" s="9">
        <f t="shared" si="740"/>
        <v>0</v>
      </c>
    </row>
    <row r="586" spans="1:38" ht="33" hidden="1">
      <c r="A586" s="25" t="s">
        <v>11</v>
      </c>
      <c r="B586" s="26">
        <f t="shared" si="653"/>
        <v>912</v>
      </c>
      <c r="C586" s="26" t="s">
        <v>20</v>
      </c>
      <c r="D586" s="26" t="s">
        <v>21</v>
      </c>
      <c r="E586" s="26" t="s">
        <v>51</v>
      </c>
      <c r="F586" s="26" t="s">
        <v>12</v>
      </c>
      <c r="G586" s="9">
        <f>G587+G588</f>
        <v>1986</v>
      </c>
      <c r="H586" s="9">
        <f t="shared" ref="H586:N586" si="741">H587+H588</f>
        <v>0</v>
      </c>
      <c r="I586" s="9">
        <f t="shared" si="741"/>
        <v>0</v>
      </c>
      <c r="J586" s="9">
        <f t="shared" si="741"/>
        <v>0</v>
      </c>
      <c r="K586" s="9">
        <f t="shared" si="741"/>
        <v>0</v>
      </c>
      <c r="L586" s="9">
        <f t="shared" si="741"/>
        <v>0</v>
      </c>
      <c r="M586" s="9">
        <f t="shared" si="741"/>
        <v>1986</v>
      </c>
      <c r="N586" s="9">
        <f t="shared" si="741"/>
        <v>0</v>
      </c>
      <c r="O586" s="9">
        <f t="shared" ref="O586:T586" si="742">O587+O588</f>
        <v>0</v>
      </c>
      <c r="P586" s="9">
        <f t="shared" si="742"/>
        <v>0</v>
      </c>
      <c r="Q586" s="9">
        <f t="shared" si="742"/>
        <v>0</v>
      </c>
      <c r="R586" s="9">
        <f t="shared" si="742"/>
        <v>0</v>
      </c>
      <c r="S586" s="9">
        <f t="shared" si="742"/>
        <v>1986</v>
      </c>
      <c r="T586" s="9">
        <f t="shared" si="742"/>
        <v>0</v>
      </c>
      <c r="U586" s="9">
        <f t="shared" ref="U586:Z586" si="743">U587+U588</f>
        <v>0</v>
      </c>
      <c r="V586" s="9">
        <f t="shared" si="743"/>
        <v>0</v>
      </c>
      <c r="W586" s="9">
        <f t="shared" si="743"/>
        <v>0</v>
      </c>
      <c r="X586" s="9">
        <f t="shared" si="743"/>
        <v>0</v>
      </c>
      <c r="Y586" s="9">
        <f t="shared" si="743"/>
        <v>1986</v>
      </c>
      <c r="Z586" s="9">
        <f t="shared" si="743"/>
        <v>0</v>
      </c>
      <c r="AA586" s="9">
        <f t="shared" ref="AA586:AF586" si="744">AA587+AA588</f>
        <v>0</v>
      </c>
      <c r="AB586" s="9">
        <f t="shared" si="744"/>
        <v>0</v>
      </c>
      <c r="AC586" s="9">
        <f t="shared" si="744"/>
        <v>0</v>
      </c>
      <c r="AD586" s="9">
        <f t="shared" si="744"/>
        <v>0</v>
      </c>
      <c r="AE586" s="9">
        <f t="shared" si="744"/>
        <v>1986</v>
      </c>
      <c r="AF586" s="9">
        <f t="shared" si="744"/>
        <v>0</v>
      </c>
      <c r="AG586" s="9">
        <f t="shared" ref="AG586:AL586" si="745">AG587+AG588</f>
        <v>0</v>
      </c>
      <c r="AH586" s="9">
        <f t="shared" si="745"/>
        <v>0</v>
      </c>
      <c r="AI586" s="9">
        <f t="shared" si="745"/>
        <v>0</v>
      </c>
      <c r="AJ586" s="9">
        <f t="shared" si="745"/>
        <v>0</v>
      </c>
      <c r="AK586" s="9">
        <f t="shared" si="745"/>
        <v>1986</v>
      </c>
      <c r="AL586" s="9">
        <f t="shared" si="745"/>
        <v>0</v>
      </c>
    </row>
    <row r="587" spans="1:38" ht="20.100000000000001" hidden="1" customHeight="1">
      <c r="A587" s="28" t="s">
        <v>13</v>
      </c>
      <c r="B587" s="26">
        <f t="shared" si="653"/>
        <v>912</v>
      </c>
      <c r="C587" s="26" t="s">
        <v>20</v>
      </c>
      <c r="D587" s="26" t="s">
        <v>21</v>
      </c>
      <c r="E587" s="26" t="s">
        <v>51</v>
      </c>
      <c r="F587" s="26">
        <v>610</v>
      </c>
      <c r="G587" s="9">
        <f>1986-100</f>
        <v>1886</v>
      </c>
      <c r="H587" s="9"/>
      <c r="I587" s="84"/>
      <c r="J587" s="84"/>
      <c r="K587" s="84"/>
      <c r="L587" s="84"/>
      <c r="M587" s="9">
        <f t="shared" ref="M587:M588" si="746">G587+I587+J587+K587+L587</f>
        <v>1886</v>
      </c>
      <c r="N587" s="9">
        <f t="shared" ref="N587:N588" si="747">H587+L587</f>
        <v>0</v>
      </c>
      <c r="O587" s="85"/>
      <c r="P587" s="85"/>
      <c r="Q587" s="85"/>
      <c r="R587" s="85"/>
      <c r="S587" s="9">
        <f t="shared" ref="S587:S588" si="748">M587+O587+P587+Q587+R587</f>
        <v>1886</v>
      </c>
      <c r="T587" s="9">
        <f t="shared" ref="T587:T588" si="749">N587+R587</f>
        <v>0</v>
      </c>
      <c r="U587" s="85"/>
      <c r="V587" s="85"/>
      <c r="W587" s="85"/>
      <c r="X587" s="85"/>
      <c r="Y587" s="9">
        <f t="shared" ref="Y587:Y588" si="750">S587+U587+V587+W587+X587</f>
        <v>1886</v>
      </c>
      <c r="Z587" s="9">
        <f t="shared" ref="Z587:Z588" si="751">T587+X587</f>
        <v>0</v>
      </c>
      <c r="AA587" s="85"/>
      <c r="AB587" s="85"/>
      <c r="AC587" s="85"/>
      <c r="AD587" s="85"/>
      <c r="AE587" s="9">
        <f t="shared" ref="AE587:AE588" si="752">Y587+AA587+AB587+AC587+AD587</f>
        <v>1886</v>
      </c>
      <c r="AF587" s="9">
        <f t="shared" ref="AF587:AF588" si="753">Z587+AD587</f>
        <v>0</v>
      </c>
      <c r="AG587" s="85"/>
      <c r="AH587" s="85"/>
      <c r="AI587" s="85"/>
      <c r="AJ587" s="85"/>
      <c r="AK587" s="9">
        <f t="shared" ref="AK587:AK588" si="754">AE587+AG587+AH587+AI587+AJ587</f>
        <v>1886</v>
      </c>
      <c r="AL587" s="9">
        <f t="shared" ref="AL587:AL588" si="755">AF587+AJ587</f>
        <v>0</v>
      </c>
    </row>
    <row r="588" spans="1:38" ht="20.100000000000001" hidden="1" customHeight="1">
      <c r="A588" s="28" t="s">
        <v>23</v>
      </c>
      <c r="B588" s="26">
        <f t="shared" si="653"/>
        <v>912</v>
      </c>
      <c r="C588" s="26" t="s">
        <v>20</v>
      </c>
      <c r="D588" s="26" t="s">
        <v>21</v>
      </c>
      <c r="E588" s="26" t="s">
        <v>51</v>
      </c>
      <c r="F588" s="26" t="s">
        <v>35</v>
      </c>
      <c r="G588" s="9">
        <v>100</v>
      </c>
      <c r="H588" s="9"/>
      <c r="I588" s="84"/>
      <c r="J588" s="84"/>
      <c r="K588" s="84"/>
      <c r="L588" s="84"/>
      <c r="M588" s="9">
        <f t="shared" si="746"/>
        <v>100</v>
      </c>
      <c r="N588" s="9">
        <f t="shared" si="747"/>
        <v>0</v>
      </c>
      <c r="O588" s="85"/>
      <c r="P588" s="85"/>
      <c r="Q588" s="85"/>
      <c r="R588" s="85"/>
      <c r="S588" s="9">
        <f t="shared" si="748"/>
        <v>100</v>
      </c>
      <c r="T588" s="9">
        <f t="shared" si="749"/>
        <v>0</v>
      </c>
      <c r="U588" s="85"/>
      <c r="V588" s="85"/>
      <c r="W588" s="85"/>
      <c r="X588" s="85"/>
      <c r="Y588" s="9">
        <f t="shared" si="750"/>
        <v>100</v>
      </c>
      <c r="Z588" s="9">
        <f t="shared" si="751"/>
        <v>0</v>
      </c>
      <c r="AA588" s="85"/>
      <c r="AB588" s="85"/>
      <c r="AC588" s="85"/>
      <c r="AD588" s="85"/>
      <c r="AE588" s="9">
        <f t="shared" si="752"/>
        <v>100</v>
      </c>
      <c r="AF588" s="9">
        <f t="shared" si="753"/>
        <v>0</v>
      </c>
      <c r="AG588" s="85"/>
      <c r="AH588" s="85"/>
      <c r="AI588" s="85"/>
      <c r="AJ588" s="85"/>
      <c r="AK588" s="9">
        <f t="shared" si="754"/>
        <v>100</v>
      </c>
      <c r="AL588" s="9">
        <f t="shared" si="755"/>
        <v>0</v>
      </c>
    </row>
    <row r="589" spans="1:38" ht="33" hidden="1">
      <c r="A589" s="25" t="s">
        <v>26</v>
      </c>
      <c r="B589" s="26">
        <f>B587</f>
        <v>912</v>
      </c>
      <c r="C589" s="26" t="s">
        <v>20</v>
      </c>
      <c r="D589" s="26" t="s">
        <v>21</v>
      </c>
      <c r="E589" s="26" t="s">
        <v>52</v>
      </c>
      <c r="F589" s="26"/>
      <c r="G589" s="11">
        <f t="shared" ref="G589:AL589" si="756">G590</f>
        <v>2107</v>
      </c>
      <c r="H589" s="11">
        <f t="shared" si="756"/>
        <v>0</v>
      </c>
      <c r="I589" s="11">
        <f t="shared" si="756"/>
        <v>0</v>
      </c>
      <c r="J589" s="11">
        <f t="shared" si="756"/>
        <v>0</v>
      </c>
      <c r="K589" s="11">
        <f t="shared" si="756"/>
        <v>0</v>
      </c>
      <c r="L589" s="11">
        <f t="shared" si="756"/>
        <v>0</v>
      </c>
      <c r="M589" s="11">
        <f t="shared" si="756"/>
        <v>2107</v>
      </c>
      <c r="N589" s="11">
        <f t="shared" si="756"/>
        <v>0</v>
      </c>
      <c r="O589" s="11">
        <f t="shared" si="756"/>
        <v>0</v>
      </c>
      <c r="P589" s="11">
        <f t="shared" si="756"/>
        <v>0</v>
      </c>
      <c r="Q589" s="11">
        <f t="shared" si="756"/>
        <v>0</v>
      </c>
      <c r="R589" s="11">
        <f t="shared" si="756"/>
        <v>0</v>
      </c>
      <c r="S589" s="11">
        <f t="shared" si="756"/>
        <v>2107</v>
      </c>
      <c r="T589" s="11">
        <f t="shared" si="756"/>
        <v>0</v>
      </c>
      <c r="U589" s="11">
        <f t="shared" si="756"/>
        <v>-907</v>
      </c>
      <c r="V589" s="11">
        <f t="shared" si="756"/>
        <v>0</v>
      </c>
      <c r="W589" s="11">
        <f t="shared" si="756"/>
        <v>0</v>
      </c>
      <c r="X589" s="11">
        <f t="shared" si="756"/>
        <v>0</v>
      </c>
      <c r="Y589" s="11">
        <f t="shared" si="756"/>
        <v>1200</v>
      </c>
      <c r="Z589" s="11">
        <f t="shared" si="756"/>
        <v>0</v>
      </c>
      <c r="AA589" s="11">
        <f t="shared" si="756"/>
        <v>0</v>
      </c>
      <c r="AB589" s="11">
        <f t="shared" si="756"/>
        <v>0</v>
      </c>
      <c r="AC589" s="11">
        <f t="shared" si="756"/>
        <v>0</v>
      </c>
      <c r="AD589" s="11">
        <f t="shared" si="756"/>
        <v>0</v>
      </c>
      <c r="AE589" s="11">
        <f t="shared" si="756"/>
        <v>1200</v>
      </c>
      <c r="AF589" s="11">
        <f t="shared" si="756"/>
        <v>0</v>
      </c>
      <c r="AG589" s="11">
        <f t="shared" si="756"/>
        <v>0</v>
      </c>
      <c r="AH589" s="11">
        <f t="shared" si="756"/>
        <v>0</v>
      </c>
      <c r="AI589" s="11">
        <f t="shared" si="756"/>
        <v>0</v>
      </c>
      <c r="AJ589" s="11">
        <f t="shared" si="756"/>
        <v>0</v>
      </c>
      <c r="AK589" s="11">
        <f t="shared" si="756"/>
        <v>1200</v>
      </c>
      <c r="AL589" s="11">
        <f t="shared" si="756"/>
        <v>0</v>
      </c>
    </row>
    <row r="590" spans="1:38" ht="33" hidden="1">
      <c r="A590" s="25" t="s">
        <v>11</v>
      </c>
      <c r="B590" s="26">
        <f t="shared" si="653"/>
        <v>912</v>
      </c>
      <c r="C590" s="26" t="s">
        <v>20</v>
      </c>
      <c r="D590" s="26" t="s">
        <v>21</v>
      </c>
      <c r="E590" s="26" t="s">
        <v>52</v>
      </c>
      <c r="F590" s="26" t="s">
        <v>12</v>
      </c>
      <c r="G590" s="9">
        <f t="shared" ref="G590" si="757">G591+G592</f>
        <v>2107</v>
      </c>
      <c r="H590" s="9">
        <f t="shared" ref="H590:N590" si="758">H591+H592</f>
        <v>0</v>
      </c>
      <c r="I590" s="9">
        <f t="shared" si="758"/>
        <v>0</v>
      </c>
      <c r="J590" s="9">
        <f t="shared" si="758"/>
        <v>0</v>
      </c>
      <c r="K590" s="9">
        <f t="shared" si="758"/>
        <v>0</v>
      </c>
      <c r="L590" s="9">
        <f t="shared" si="758"/>
        <v>0</v>
      </c>
      <c r="M590" s="9">
        <f t="shared" si="758"/>
        <v>2107</v>
      </c>
      <c r="N590" s="9">
        <f t="shared" si="758"/>
        <v>0</v>
      </c>
      <c r="O590" s="9">
        <f t="shared" ref="O590:T590" si="759">O591+O592</f>
        <v>0</v>
      </c>
      <c r="P590" s="9">
        <f t="shared" si="759"/>
        <v>0</v>
      </c>
      <c r="Q590" s="9">
        <f t="shared" si="759"/>
        <v>0</v>
      </c>
      <c r="R590" s="9">
        <f t="shared" si="759"/>
        <v>0</v>
      </c>
      <c r="S590" s="9">
        <f t="shared" si="759"/>
        <v>2107</v>
      </c>
      <c r="T590" s="9">
        <f t="shared" si="759"/>
        <v>0</v>
      </c>
      <c r="U590" s="9">
        <f t="shared" ref="U590:Z590" si="760">U591+U592</f>
        <v>-907</v>
      </c>
      <c r="V590" s="9">
        <f t="shared" si="760"/>
        <v>0</v>
      </c>
      <c r="W590" s="9">
        <f t="shared" si="760"/>
        <v>0</v>
      </c>
      <c r="X590" s="9">
        <f t="shared" si="760"/>
        <v>0</v>
      </c>
      <c r="Y590" s="9">
        <f t="shared" si="760"/>
        <v>1200</v>
      </c>
      <c r="Z590" s="9">
        <f t="shared" si="760"/>
        <v>0</v>
      </c>
      <c r="AA590" s="9">
        <f t="shared" ref="AA590:AF590" si="761">AA591+AA592</f>
        <v>0</v>
      </c>
      <c r="AB590" s="9">
        <f t="shared" si="761"/>
        <v>0</v>
      </c>
      <c r="AC590" s="9">
        <f t="shared" si="761"/>
        <v>0</v>
      </c>
      <c r="AD590" s="9">
        <f t="shared" si="761"/>
        <v>0</v>
      </c>
      <c r="AE590" s="9">
        <f t="shared" si="761"/>
        <v>1200</v>
      </c>
      <c r="AF590" s="9">
        <f t="shared" si="761"/>
        <v>0</v>
      </c>
      <c r="AG590" s="9">
        <f t="shared" ref="AG590:AL590" si="762">AG591+AG592</f>
        <v>0</v>
      </c>
      <c r="AH590" s="9">
        <f t="shared" si="762"/>
        <v>0</v>
      </c>
      <c r="AI590" s="9">
        <f t="shared" si="762"/>
        <v>0</v>
      </c>
      <c r="AJ590" s="9">
        <f t="shared" si="762"/>
        <v>0</v>
      </c>
      <c r="AK590" s="9">
        <f t="shared" si="762"/>
        <v>1200</v>
      </c>
      <c r="AL590" s="9">
        <f t="shared" si="762"/>
        <v>0</v>
      </c>
    </row>
    <row r="591" spans="1:38" ht="20.100000000000001" hidden="1" customHeight="1">
      <c r="A591" s="28" t="s">
        <v>13</v>
      </c>
      <c r="B591" s="26">
        <f t="shared" si="653"/>
        <v>912</v>
      </c>
      <c r="C591" s="26" t="s">
        <v>20</v>
      </c>
      <c r="D591" s="26" t="s">
        <v>21</v>
      </c>
      <c r="E591" s="26" t="s">
        <v>52</v>
      </c>
      <c r="F591" s="26">
        <v>610</v>
      </c>
      <c r="G591" s="9">
        <v>1968</v>
      </c>
      <c r="H591" s="9"/>
      <c r="I591" s="84"/>
      <c r="J591" s="84"/>
      <c r="K591" s="84"/>
      <c r="L591" s="84"/>
      <c r="M591" s="9">
        <f t="shared" ref="M591:M592" si="763">G591+I591+J591+K591+L591</f>
        <v>1968</v>
      </c>
      <c r="N591" s="9">
        <f t="shared" ref="N591:N592" si="764">H591+L591</f>
        <v>0</v>
      </c>
      <c r="O591" s="85"/>
      <c r="P591" s="85"/>
      <c r="Q591" s="85"/>
      <c r="R591" s="85"/>
      <c r="S591" s="9">
        <f t="shared" ref="S591:S592" si="765">M591+O591+P591+Q591+R591</f>
        <v>1968</v>
      </c>
      <c r="T591" s="9">
        <f t="shared" ref="T591:T592" si="766">N591+R591</f>
        <v>0</v>
      </c>
      <c r="U591" s="9">
        <v>-907</v>
      </c>
      <c r="V591" s="85"/>
      <c r="W591" s="85"/>
      <c r="X591" s="85"/>
      <c r="Y591" s="9">
        <f t="shared" ref="Y591:Y592" si="767">S591+U591+V591+W591+X591</f>
        <v>1061</v>
      </c>
      <c r="Z591" s="9">
        <f t="shared" ref="Z591:Z592" si="768">T591+X591</f>
        <v>0</v>
      </c>
      <c r="AA591" s="9"/>
      <c r="AB591" s="85"/>
      <c r="AC591" s="85"/>
      <c r="AD591" s="85"/>
      <c r="AE591" s="9">
        <f t="shared" ref="AE591:AE592" si="769">Y591+AA591+AB591+AC591+AD591</f>
        <v>1061</v>
      </c>
      <c r="AF591" s="9">
        <f t="shared" ref="AF591:AF592" si="770">Z591+AD591</f>
        <v>0</v>
      </c>
      <c r="AG591" s="9"/>
      <c r="AH591" s="85"/>
      <c r="AI591" s="85"/>
      <c r="AJ591" s="85"/>
      <c r="AK591" s="9">
        <f t="shared" ref="AK591:AK592" si="771">AE591+AG591+AH591+AI591+AJ591</f>
        <v>1061</v>
      </c>
      <c r="AL591" s="9">
        <f t="shared" ref="AL591:AL592" si="772">AF591+AJ591</f>
        <v>0</v>
      </c>
    </row>
    <row r="592" spans="1:38" ht="20.100000000000001" hidden="1" customHeight="1">
      <c r="A592" s="28" t="s">
        <v>23</v>
      </c>
      <c r="B592" s="26">
        <f t="shared" ref="B592:B623" si="773">B591</f>
        <v>912</v>
      </c>
      <c r="C592" s="26" t="s">
        <v>20</v>
      </c>
      <c r="D592" s="26" t="s">
        <v>21</v>
      </c>
      <c r="E592" s="26" t="s">
        <v>52</v>
      </c>
      <c r="F592" s="26">
        <v>620</v>
      </c>
      <c r="G592" s="9">
        <v>139</v>
      </c>
      <c r="H592" s="9"/>
      <c r="I592" s="84"/>
      <c r="J592" s="84"/>
      <c r="K592" s="84"/>
      <c r="L592" s="84"/>
      <c r="M592" s="9">
        <f t="shared" si="763"/>
        <v>139</v>
      </c>
      <c r="N592" s="9">
        <f t="shared" si="764"/>
        <v>0</v>
      </c>
      <c r="O592" s="85"/>
      <c r="P592" s="85"/>
      <c r="Q592" s="85"/>
      <c r="R592" s="85"/>
      <c r="S592" s="9">
        <f t="shared" si="765"/>
        <v>139</v>
      </c>
      <c r="T592" s="9">
        <f t="shared" si="766"/>
        <v>0</v>
      </c>
      <c r="U592" s="85"/>
      <c r="V592" s="85"/>
      <c r="W592" s="85"/>
      <c r="X592" s="85"/>
      <c r="Y592" s="9">
        <f t="shared" si="767"/>
        <v>139</v>
      </c>
      <c r="Z592" s="9">
        <f t="shared" si="768"/>
        <v>0</v>
      </c>
      <c r="AA592" s="85"/>
      <c r="AB592" s="85"/>
      <c r="AC592" s="85"/>
      <c r="AD592" s="85"/>
      <c r="AE592" s="9">
        <f t="shared" si="769"/>
        <v>139</v>
      </c>
      <c r="AF592" s="9">
        <f t="shared" si="770"/>
        <v>0</v>
      </c>
      <c r="AG592" s="85"/>
      <c r="AH592" s="85"/>
      <c r="AI592" s="85"/>
      <c r="AJ592" s="85"/>
      <c r="AK592" s="9">
        <f t="shared" si="771"/>
        <v>139</v>
      </c>
      <c r="AL592" s="9">
        <f t="shared" si="772"/>
        <v>0</v>
      </c>
    </row>
    <row r="593" spans="1:38" ht="49.5" hidden="1">
      <c r="A593" s="25" t="s">
        <v>210</v>
      </c>
      <c r="B593" s="26">
        <f>B592</f>
        <v>912</v>
      </c>
      <c r="C593" s="26" t="s">
        <v>20</v>
      </c>
      <c r="D593" s="26" t="s">
        <v>21</v>
      </c>
      <c r="E593" s="26" t="s">
        <v>409</v>
      </c>
      <c r="F593" s="9"/>
      <c r="G593" s="9">
        <f t="shared" ref="G593:H595" si="774">G594</f>
        <v>0</v>
      </c>
      <c r="H593" s="9">
        <f t="shared" si="774"/>
        <v>0</v>
      </c>
      <c r="I593" s="84"/>
      <c r="J593" s="84"/>
      <c r="K593" s="84"/>
      <c r="L593" s="84"/>
      <c r="M593" s="84"/>
      <c r="N593" s="84"/>
      <c r="O593" s="85"/>
      <c r="P593" s="85"/>
      <c r="Q593" s="85"/>
      <c r="R593" s="85"/>
      <c r="S593" s="85"/>
      <c r="T593" s="85"/>
      <c r="U593" s="85"/>
      <c r="V593" s="85"/>
      <c r="W593" s="85"/>
      <c r="X593" s="85"/>
      <c r="Y593" s="85"/>
      <c r="Z593" s="85"/>
      <c r="AA593" s="85"/>
      <c r="AB593" s="85"/>
      <c r="AC593" s="85"/>
      <c r="AD593" s="85"/>
      <c r="AE593" s="85"/>
      <c r="AF593" s="85"/>
      <c r="AG593" s="85"/>
      <c r="AH593" s="85"/>
      <c r="AI593" s="85"/>
      <c r="AJ593" s="85"/>
      <c r="AK593" s="85"/>
      <c r="AL593" s="85"/>
    </row>
    <row r="594" spans="1:38" ht="20.100000000000001" hidden="1" customHeight="1">
      <c r="A594" s="28" t="s">
        <v>410</v>
      </c>
      <c r="B594" s="26">
        <f t="shared" si="773"/>
        <v>912</v>
      </c>
      <c r="C594" s="26" t="s">
        <v>20</v>
      </c>
      <c r="D594" s="26" t="s">
        <v>21</v>
      </c>
      <c r="E594" s="26" t="s">
        <v>408</v>
      </c>
      <c r="F594" s="26"/>
      <c r="G594" s="9">
        <f t="shared" si="774"/>
        <v>0</v>
      </c>
      <c r="H594" s="9">
        <f t="shared" si="774"/>
        <v>0</v>
      </c>
      <c r="I594" s="84"/>
      <c r="J594" s="84"/>
      <c r="K594" s="84"/>
      <c r="L594" s="84"/>
      <c r="M594" s="84"/>
      <c r="N594" s="84"/>
      <c r="O594" s="85"/>
      <c r="P594" s="85"/>
      <c r="Q594" s="85"/>
      <c r="R594" s="85"/>
      <c r="S594" s="85"/>
      <c r="T594" s="85"/>
      <c r="U594" s="85"/>
      <c r="V594" s="85"/>
      <c r="W594" s="85"/>
      <c r="X594" s="85"/>
      <c r="Y594" s="85"/>
      <c r="Z594" s="85"/>
      <c r="AA594" s="85"/>
      <c r="AB594" s="85"/>
      <c r="AC594" s="85"/>
      <c r="AD594" s="85"/>
      <c r="AE594" s="85"/>
      <c r="AF594" s="85"/>
      <c r="AG594" s="85"/>
      <c r="AH594" s="85"/>
      <c r="AI594" s="85"/>
      <c r="AJ594" s="85"/>
      <c r="AK594" s="85"/>
      <c r="AL594" s="85"/>
    </row>
    <row r="595" spans="1:38" ht="20.100000000000001" hidden="1" customHeight="1">
      <c r="A595" s="28" t="s">
        <v>65</v>
      </c>
      <c r="B595" s="26">
        <f t="shared" si="773"/>
        <v>912</v>
      </c>
      <c r="C595" s="26" t="s">
        <v>20</v>
      </c>
      <c r="D595" s="26" t="s">
        <v>21</v>
      </c>
      <c r="E595" s="26" t="s">
        <v>408</v>
      </c>
      <c r="F595" s="26">
        <v>800</v>
      </c>
      <c r="G595" s="9">
        <f t="shared" si="774"/>
        <v>0</v>
      </c>
      <c r="H595" s="9">
        <f t="shared" si="774"/>
        <v>0</v>
      </c>
      <c r="I595" s="84"/>
      <c r="J595" s="84"/>
      <c r="K595" s="84"/>
      <c r="L595" s="84"/>
      <c r="M595" s="84"/>
      <c r="N595" s="84"/>
      <c r="O595" s="85"/>
      <c r="P595" s="85"/>
      <c r="Q595" s="85"/>
      <c r="R595" s="85"/>
      <c r="S595" s="85"/>
      <c r="T595" s="85"/>
      <c r="U595" s="85"/>
      <c r="V595" s="85"/>
      <c r="W595" s="85"/>
      <c r="X595" s="85"/>
      <c r="Y595" s="85"/>
      <c r="Z595" s="85"/>
      <c r="AA595" s="85"/>
      <c r="AB595" s="85"/>
      <c r="AC595" s="85"/>
      <c r="AD595" s="85"/>
      <c r="AE595" s="85"/>
      <c r="AF595" s="85"/>
      <c r="AG595" s="85"/>
      <c r="AH595" s="85"/>
      <c r="AI595" s="85"/>
      <c r="AJ595" s="85"/>
      <c r="AK595" s="85"/>
      <c r="AL595" s="85"/>
    </row>
    <row r="596" spans="1:38" ht="49.5" hidden="1">
      <c r="A596" s="25" t="s">
        <v>407</v>
      </c>
      <c r="B596" s="26">
        <f t="shared" si="773"/>
        <v>912</v>
      </c>
      <c r="C596" s="26" t="s">
        <v>20</v>
      </c>
      <c r="D596" s="26" t="s">
        <v>21</v>
      </c>
      <c r="E596" s="26" t="s">
        <v>408</v>
      </c>
      <c r="F596" s="9">
        <v>810</v>
      </c>
      <c r="G596" s="9"/>
      <c r="H596" s="10"/>
      <c r="I596" s="84"/>
      <c r="J596" s="84"/>
      <c r="K596" s="84"/>
      <c r="L596" s="84"/>
      <c r="M596" s="84"/>
      <c r="N596" s="84"/>
      <c r="O596" s="85"/>
      <c r="P596" s="85"/>
      <c r="Q596" s="85"/>
      <c r="R596" s="85"/>
      <c r="S596" s="85"/>
      <c r="T596" s="85"/>
      <c r="U596" s="85"/>
      <c r="V596" s="85"/>
      <c r="W596" s="85"/>
      <c r="X596" s="85"/>
      <c r="Y596" s="85"/>
      <c r="Z596" s="85"/>
      <c r="AA596" s="85"/>
      <c r="AB596" s="85"/>
      <c r="AC596" s="85"/>
      <c r="AD596" s="85"/>
      <c r="AE596" s="85"/>
      <c r="AF596" s="85"/>
      <c r="AG596" s="85"/>
      <c r="AH596" s="85"/>
      <c r="AI596" s="85"/>
      <c r="AJ596" s="85"/>
      <c r="AK596" s="85"/>
      <c r="AL596" s="85"/>
    </row>
    <row r="597" spans="1:38" ht="39.75" hidden="1" customHeight="1">
      <c r="A597" s="28"/>
      <c r="B597" s="26" t="s">
        <v>496</v>
      </c>
      <c r="C597" s="26" t="s">
        <v>20</v>
      </c>
      <c r="D597" s="26" t="s">
        <v>21</v>
      </c>
      <c r="E597" s="26" t="s">
        <v>763</v>
      </c>
      <c r="F597" s="26"/>
      <c r="G597" s="9">
        <f t="shared" ref="G597:H598" si="775">G598</f>
        <v>0</v>
      </c>
      <c r="H597" s="9">
        <f t="shared" si="775"/>
        <v>0</v>
      </c>
      <c r="I597" s="84"/>
      <c r="J597" s="84"/>
      <c r="K597" s="84"/>
      <c r="L597" s="84"/>
      <c r="M597" s="84"/>
      <c r="N597" s="84"/>
      <c r="O597" s="85"/>
      <c r="P597" s="85"/>
      <c r="Q597" s="85"/>
      <c r="R597" s="85"/>
      <c r="S597" s="85"/>
      <c r="T597" s="85"/>
      <c r="U597" s="85">
        <f>U598</f>
        <v>0</v>
      </c>
      <c r="V597" s="85">
        <f t="shared" ref="V597:AK598" si="776">V598</f>
        <v>0</v>
      </c>
      <c r="W597" s="85">
        <f t="shared" si="776"/>
        <v>0</v>
      </c>
      <c r="X597" s="9">
        <f t="shared" si="776"/>
        <v>0</v>
      </c>
      <c r="Y597" s="9">
        <f t="shared" si="776"/>
        <v>0</v>
      </c>
      <c r="Z597" s="9">
        <f t="shared" si="776"/>
        <v>0</v>
      </c>
      <c r="AA597" s="85">
        <f>AA598</f>
        <v>0</v>
      </c>
      <c r="AB597" s="85">
        <f t="shared" si="776"/>
        <v>0</v>
      </c>
      <c r="AC597" s="85">
        <f t="shared" si="776"/>
        <v>0</v>
      </c>
      <c r="AD597" s="9">
        <f t="shared" si="776"/>
        <v>0</v>
      </c>
      <c r="AE597" s="9">
        <f t="shared" si="776"/>
        <v>0</v>
      </c>
      <c r="AF597" s="9">
        <f t="shared" si="776"/>
        <v>0</v>
      </c>
      <c r="AG597" s="85">
        <f>AG598</f>
        <v>0</v>
      </c>
      <c r="AH597" s="85">
        <f t="shared" si="776"/>
        <v>0</v>
      </c>
      <c r="AI597" s="85">
        <f t="shared" si="776"/>
        <v>0</v>
      </c>
      <c r="AJ597" s="9">
        <f t="shared" si="776"/>
        <v>0</v>
      </c>
      <c r="AK597" s="9">
        <f t="shared" si="776"/>
        <v>0</v>
      </c>
      <c r="AL597" s="9">
        <f t="shared" ref="AH597:AL598" si="777">AL598</f>
        <v>0</v>
      </c>
    </row>
    <row r="598" spans="1:38" ht="33" hidden="1">
      <c r="A598" s="68" t="s">
        <v>11</v>
      </c>
      <c r="B598" s="26" t="s">
        <v>496</v>
      </c>
      <c r="C598" s="26" t="s">
        <v>20</v>
      </c>
      <c r="D598" s="26" t="s">
        <v>21</v>
      </c>
      <c r="E598" s="26" t="s">
        <v>763</v>
      </c>
      <c r="F598" s="26" t="s">
        <v>12</v>
      </c>
      <c r="G598" s="9">
        <f t="shared" si="775"/>
        <v>0</v>
      </c>
      <c r="H598" s="9">
        <f t="shared" si="775"/>
        <v>0</v>
      </c>
      <c r="I598" s="84"/>
      <c r="J598" s="84"/>
      <c r="K598" s="84"/>
      <c r="L598" s="84"/>
      <c r="M598" s="84"/>
      <c r="N598" s="84"/>
      <c r="O598" s="85"/>
      <c r="P598" s="85"/>
      <c r="Q598" s="85"/>
      <c r="R598" s="85"/>
      <c r="S598" s="85"/>
      <c r="T598" s="85"/>
      <c r="U598" s="85">
        <f>U599</f>
        <v>0</v>
      </c>
      <c r="V598" s="85">
        <f t="shared" si="776"/>
        <v>0</v>
      </c>
      <c r="W598" s="85">
        <f t="shared" si="776"/>
        <v>0</v>
      </c>
      <c r="X598" s="9">
        <f t="shared" si="776"/>
        <v>0</v>
      </c>
      <c r="Y598" s="9">
        <f t="shared" si="776"/>
        <v>0</v>
      </c>
      <c r="Z598" s="9">
        <f t="shared" si="776"/>
        <v>0</v>
      </c>
      <c r="AA598" s="85">
        <f>AA599</f>
        <v>0</v>
      </c>
      <c r="AB598" s="85">
        <f t="shared" si="776"/>
        <v>0</v>
      </c>
      <c r="AC598" s="85">
        <f t="shared" si="776"/>
        <v>0</v>
      </c>
      <c r="AD598" s="9">
        <f t="shared" si="776"/>
        <v>0</v>
      </c>
      <c r="AE598" s="9">
        <f t="shared" si="776"/>
        <v>0</v>
      </c>
      <c r="AF598" s="9">
        <f t="shared" si="776"/>
        <v>0</v>
      </c>
      <c r="AG598" s="85">
        <f>AG599</f>
        <v>0</v>
      </c>
      <c r="AH598" s="85">
        <f t="shared" si="777"/>
        <v>0</v>
      </c>
      <c r="AI598" s="85">
        <f t="shared" si="777"/>
        <v>0</v>
      </c>
      <c r="AJ598" s="9">
        <f t="shared" si="777"/>
        <v>0</v>
      </c>
      <c r="AK598" s="9">
        <f t="shared" si="777"/>
        <v>0</v>
      </c>
      <c r="AL598" s="9">
        <f t="shared" si="777"/>
        <v>0</v>
      </c>
    </row>
    <row r="599" spans="1:38" ht="20.100000000000001" hidden="1" customHeight="1">
      <c r="A599" s="28" t="s">
        <v>13</v>
      </c>
      <c r="B599" s="26" t="str">
        <f t="shared" si="773"/>
        <v>912</v>
      </c>
      <c r="C599" s="26" t="s">
        <v>20</v>
      </c>
      <c r="D599" s="26" t="s">
        <v>21</v>
      </c>
      <c r="E599" s="26" t="s">
        <v>763</v>
      </c>
      <c r="F599" s="26" t="s">
        <v>34</v>
      </c>
      <c r="G599" s="9"/>
      <c r="H599" s="9"/>
      <c r="I599" s="84"/>
      <c r="J599" s="84"/>
      <c r="K599" s="84"/>
      <c r="L599" s="84"/>
      <c r="M599" s="84"/>
      <c r="N599" s="84"/>
      <c r="O599" s="85"/>
      <c r="P599" s="85"/>
      <c r="Q599" s="85"/>
      <c r="R599" s="85"/>
      <c r="S599" s="85"/>
      <c r="T599" s="85"/>
      <c r="U599" s="85"/>
      <c r="V599" s="85"/>
      <c r="W599" s="85"/>
      <c r="X599" s="9"/>
      <c r="Y599" s="9">
        <f t="shared" ref="Y599" si="778">S599+U599+V599+W599+X599</f>
        <v>0</v>
      </c>
      <c r="Z599" s="9">
        <f t="shared" ref="Z599" si="779">T599+X599</f>
        <v>0</v>
      </c>
      <c r="AA599" s="85"/>
      <c r="AB599" s="85"/>
      <c r="AC599" s="85"/>
      <c r="AD599" s="9"/>
      <c r="AE599" s="9">
        <f t="shared" ref="AE599" si="780">Y599+AA599+AB599+AC599+AD599</f>
        <v>0</v>
      </c>
      <c r="AF599" s="9">
        <f t="shared" ref="AF599" si="781">Z599+AD599</f>
        <v>0</v>
      </c>
      <c r="AG599" s="85"/>
      <c r="AH599" s="85"/>
      <c r="AI599" s="85"/>
      <c r="AJ599" s="9"/>
      <c r="AK599" s="9">
        <f t="shared" ref="AK599" si="782">AE599+AG599+AH599+AI599+AJ599</f>
        <v>0</v>
      </c>
      <c r="AL599" s="9">
        <f t="shared" ref="AL599" si="783">AF599+AJ599</f>
        <v>0</v>
      </c>
    </row>
    <row r="600" spans="1:38" ht="33" hidden="1">
      <c r="A600" s="38" t="s">
        <v>687</v>
      </c>
      <c r="B600" s="26" t="str">
        <f t="shared" si="773"/>
        <v>912</v>
      </c>
      <c r="C600" s="26" t="s">
        <v>20</v>
      </c>
      <c r="D600" s="26" t="s">
        <v>21</v>
      </c>
      <c r="E600" s="26" t="s">
        <v>686</v>
      </c>
      <c r="F600" s="9"/>
      <c r="G600" s="9">
        <f t="shared" ref="G600:H600" si="784">G601</f>
        <v>0</v>
      </c>
      <c r="H600" s="9">
        <f t="shared" si="784"/>
        <v>0</v>
      </c>
      <c r="I600" s="84"/>
      <c r="J600" s="84"/>
      <c r="K600" s="84"/>
      <c r="L600" s="84"/>
      <c r="M600" s="84"/>
      <c r="N600" s="84"/>
      <c r="O600" s="85"/>
      <c r="P600" s="85"/>
      <c r="Q600" s="85"/>
      <c r="R600" s="85"/>
      <c r="S600" s="85"/>
      <c r="T600" s="85"/>
      <c r="U600" s="85"/>
      <c r="V600" s="85"/>
      <c r="W600" s="85"/>
      <c r="X600" s="85"/>
      <c r="Y600" s="85"/>
      <c r="Z600" s="85"/>
      <c r="AA600" s="85"/>
      <c r="AB600" s="85"/>
      <c r="AC600" s="85"/>
      <c r="AD600" s="85"/>
      <c r="AE600" s="85"/>
      <c r="AF600" s="85"/>
      <c r="AG600" s="85"/>
      <c r="AH600" s="85"/>
      <c r="AI600" s="85"/>
      <c r="AJ600" s="85"/>
      <c r="AK600" s="85"/>
      <c r="AL600" s="85"/>
    </row>
    <row r="601" spans="1:38" ht="33" hidden="1">
      <c r="A601" s="68" t="s">
        <v>11</v>
      </c>
      <c r="B601" s="26" t="str">
        <f t="shared" si="773"/>
        <v>912</v>
      </c>
      <c r="C601" s="26" t="s">
        <v>20</v>
      </c>
      <c r="D601" s="26" t="s">
        <v>21</v>
      </c>
      <c r="E601" s="26" t="s">
        <v>686</v>
      </c>
      <c r="F601" s="26" t="s">
        <v>12</v>
      </c>
      <c r="G601" s="9">
        <f t="shared" ref="G601:H601" si="785">G602+G603</f>
        <v>0</v>
      </c>
      <c r="H601" s="9">
        <f t="shared" si="785"/>
        <v>0</v>
      </c>
      <c r="I601" s="84"/>
      <c r="J601" s="84"/>
      <c r="K601" s="84"/>
      <c r="L601" s="84"/>
      <c r="M601" s="84"/>
      <c r="N601" s="84"/>
      <c r="O601" s="85"/>
      <c r="P601" s="85"/>
      <c r="Q601" s="85"/>
      <c r="R601" s="85"/>
      <c r="S601" s="85"/>
      <c r="T601" s="85"/>
      <c r="U601" s="85"/>
      <c r="V601" s="85"/>
      <c r="W601" s="85"/>
      <c r="X601" s="85"/>
      <c r="Y601" s="85"/>
      <c r="Z601" s="85"/>
      <c r="AA601" s="85"/>
      <c r="AB601" s="85"/>
      <c r="AC601" s="85"/>
      <c r="AD601" s="85"/>
      <c r="AE601" s="85"/>
      <c r="AF601" s="85"/>
      <c r="AG601" s="85"/>
      <c r="AH601" s="85"/>
      <c r="AI601" s="85"/>
      <c r="AJ601" s="85"/>
      <c r="AK601" s="85"/>
      <c r="AL601" s="85"/>
    </row>
    <row r="602" spans="1:38" ht="20.100000000000001" hidden="1" customHeight="1">
      <c r="A602" s="28" t="s">
        <v>13</v>
      </c>
      <c r="B602" s="26" t="str">
        <f t="shared" si="773"/>
        <v>912</v>
      </c>
      <c r="C602" s="26" t="s">
        <v>20</v>
      </c>
      <c r="D602" s="26" t="s">
        <v>21</v>
      </c>
      <c r="E602" s="26" t="s">
        <v>686</v>
      </c>
      <c r="F602" s="26" t="s">
        <v>34</v>
      </c>
      <c r="G602" s="9"/>
      <c r="H602" s="9"/>
      <c r="I602" s="84"/>
      <c r="J602" s="84"/>
      <c r="K602" s="84"/>
      <c r="L602" s="84"/>
      <c r="M602" s="84"/>
      <c r="N602" s="84"/>
      <c r="O602" s="85"/>
      <c r="P602" s="85"/>
      <c r="Q602" s="85"/>
      <c r="R602" s="85"/>
      <c r="S602" s="85"/>
      <c r="T602" s="85"/>
      <c r="U602" s="85"/>
      <c r="V602" s="85"/>
      <c r="W602" s="85"/>
      <c r="X602" s="85"/>
      <c r="Y602" s="85"/>
      <c r="Z602" s="85"/>
      <c r="AA602" s="85"/>
      <c r="AB602" s="85"/>
      <c r="AC602" s="85"/>
      <c r="AD602" s="85"/>
      <c r="AE602" s="85"/>
      <c r="AF602" s="85"/>
      <c r="AG602" s="85"/>
      <c r="AH602" s="85"/>
      <c r="AI602" s="85"/>
      <c r="AJ602" s="85"/>
      <c r="AK602" s="85"/>
      <c r="AL602" s="85"/>
    </row>
    <row r="603" spans="1:38" ht="20.100000000000001" hidden="1" customHeight="1">
      <c r="A603" s="28" t="s">
        <v>23</v>
      </c>
      <c r="B603" s="26" t="str">
        <f t="shared" si="773"/>
        <v>912</v>
      </c>
      <c r="C603" s="26" t="s">
        <v>20</v>
      </c>
      <c r="D603" s="26" t="s">
        <v>21</v>
      </c>
      <c r="E603" s="26" t="s">
        <v>686</v>
      </c>
      <c r="F603" s="26" t="s">
        <v>35</v>
      </c>
      <c r="G603" s="9"/>
      <c r="H603" s="9"/>
      <c r="I603" s="84"/>
      <c r="J603" s="84"/>
      <c r="K603" s="84"/>
      <c r="L603" s="84"/>
      <c r="M603" s="84"/>
      <c r="N603" s="84"/>
      <c r="O603" s="85"/>
      <c r="P603" s="85"/>
      <c r="Q603" s="85"/>
      <c r="R603" s="85"/>
      <c r="S603" s="85"/>
      <c r="T603" s="85"/>
      <c r="U603" s="85"/>
      <c r="V603" s="85"/>
      <c r="W603" s="85"/>
      <c r="X603" s="85"/>
      <c r="Y603" s="85"/>
      <c r="Z603" s="85"/>
      <c r="AA603" s="85"/>
      <c r="AB603" s="85"/>
      <c r="AC603" s="85"/>
      <c r="AD603" s="85"/>
      <c r="AE603" s="85"/>
      <c r="AF603" s="85"/>
      <c r="AG603" s="85"/>
      <c r="AH603" s="85"/>
      <c r="AI603" s="85"/>
      <c r="AJ603" s="85"/>
      <c r="AK603" s="85"/>
      <c r="AL603" s="85"/>
    </row>
    <row r="604" spans="1:38" ht="33" hidden="1">
      <c r="A604" s="68" t="s">
        <v>397</v>
      </c>
      <c r="B604" s="26" t="str">
        <f t="shared" si="773"/>
        <v>912</v>
      </c>
      <c r="C604" s="26" t="s">
        <v>20</v>
      </c>
      <c r="D604" s="26" t="s">
        <v>21</v>
      </c>
      <c r="E604" s="26" t="s">
        <v>621</v>
      </c>
      <c r="F604" s="9"/>
      <c r="G604" s="9">
        <f t="shared" ref="G604:V605" si="786">G605</f>
        <v>134074</v>
      </c>
      <c r="H604" s="9">
        <f t="shared" si="786"/>
        <v>134074</v>
      </c>
      <c r="I604" s="9">
        <f t="shared" si="786"/>
        <v>0</v>
      </c>
      <c r="J604" s="9">
        <f t="shared" si="786"/>
        <v>0</v>
      </c>
      <c r="K604" s="9">
        <f t="shared" si="786"/>
        <v>0</v>
      </c>
      <c r="L604" s="9">
        <f t="shared" si="786"/>
        <v>0</v>
      </c>
      <c r="M604" s="9">
        <f t="shared" si="786"/>
        <v>134074</v>
      </c>
      <c r="N604" s="9">
        <f t="shared" si="786"/>
        <v>134074</v>
      </c>
      <c r="O604" s="9">
        <f t="shared" si="786"/>
        <v>0</v>
      </c>
      <c r="P604" s="9">
        <f t="shared" si="786"/>
        <v>0</v>
      </c>
      <c r="Q604" s="9">
        <f t="shared" si="786"/>
        <v>0</v>
      </c>
      <c r="R604" s="9">
        <f t="shared" si="786"/>
        <v>0</v>
      </c>
      <c r="S604" s="9">
        <f t="shared" si="786"/>
        <v>134074</v>
      </c>
      <c r="T604" s="9">
        <f t="shared" si="786"/>
        <v>134074</v>
      </c>
      <c r="U604" s="9">
        <f t="shared" si="786"/>
        <v>0</v>
      </c>
      <c r="V604" s="9">
        <f t="shared" si="786"/>
        <v>0</v>
      </c>
      <c r="W604" s="9">
        <f t="shared" ref="U604:AJ605" si="787">W605</f>
        <v>0</v>
      </c>
      <c r="X604" s="9">
        <f t="shared" si="787"/>
        <v>0</v>
      </c>
      <c r="Y604" s="9">
        <f t="shared" si="787"/>
        <v>134074</v>
      </c>
      <c r="Z604" s="9">
        <f t="shared" si="787"/>
        <v>134074</v>
      </c>
      <c r="AA604" s="9">
        <f t="shared" si="787"/>
        <v>0</v>
      </c>
      <c r="AB604" s="9">
        <f t="shared" si="787"/>
        <v>0</v>
      </c>
      <c r="AC604" s="9">
        <f t="shared" si="787"/>
        <v>0</v>
      </c>
      <c r="AD604" s="9">
        <f t="shared" si="787"/>
        <v>0</v>
      </c>
      <c r="AE604" s="9">
        <f t="shared" si="787"/>
        <v>134074</v>
      </c>
      <c r="AF604" s="9">
        <f t="shared" si="787"/>
        <v>134074</v>
      </c>
      <c r="AG604" s="9">
        <f t="shared" si="787"/>
        <v>0</v>
      </c>
      <c r="AH604" s="9">
        <f t="shared" si="787"/>
        <v>0</v>
      </c>
      <c r="AI604" s="9">
        <f t="shared" si="787"/>
        <v>0</v>
      </c>
      <c r="AJ604" s="9">
        <f t="shared" si="787"/>
        <v>0</v>
      </c>
      <c r="AK604" s="9">
        <f t="shared" ref="AG604:AL605" si="788">AK605</f>
        <v>134074</v>
      </c>
      <c r="AL604" s="9">
        <f t="shared" si="788"/>
        <v>134074</v>
      </c>
    </row>
    <row r="605" spans="1:38" ht="33" hidden="1">
      <c r="A605" s="38" t="s">
        <v>398</v>
      </c>
      <c r="B605" s="26" t="str">
        <f t="shared" si="773"/>
        <v>912</v>
      </c>
      <c r="C605" s="26" t="s">
        <v>20</v>
      </c>
      <c r="D605" s="26" t="s">
        <v>21</v>
      </c>
      <c r="E605" s="26" t="s">
        <v>622</v>
      </c>
      <c r="F605" s="9"/>
      <c r="G605" s="9">
        <f t="shared" si="786"/>
        <v>134074</v>
      </c>
      <c r="H605" s="9">
        <f t="shared" si="786"/>
        <v>134074</v>
      </c>
      <c r="I605" s="9">
        <f t="shared" si="786"/>
        <v>0</v>
      </c>
      <c r="J605" s="9">
        <f t="shared" si="786"/>
        <v>0</v>
      </c>
      <c r="K605" s="9">
        <f t="shared" si="786"/>
        <v>0</v>
      </c>
      <c r="L605" s="9">
        <f t="shared" si="786"/>
        <v>0</v>
      </c>
      <c r="M605" s="9">
        <f t="shared" si="786"/>
        <v>134074</v>
      </c>
      <c r="N605" s="9">
        <f t="shared" si="786"/>
        <v>134074</v>
      </c>
      <c r="O605" s="9">
        <f t="shared" si="786"/>
        <v>0</v>
      </c>
      <c r="P605" s="9">
        <f t="shared" si="786"/>
        <v>0</v>
      </c>
      <c r="Q605" s="9">
        <f t="shared" si="786"/>
        <v>0</v>
      </c>
      <c r="R605" s="9">
        <f t="shared" si="786"/>
        <v>0</v>
      </c>
      <c r="S605" s="9">
        <f t="shared" si="786"/>
        <v>134074</v>
      </c>
      <c r="T605" s="9">
        <f t="shared" si="786"/>
        <v>134074</v>
      </c>
      <c r="U605" s="9">
        <f t="shared" si="787"/>
        <v>0</v>
      </c>
      <c r="V605" s="9">
        <f t="shared" si="787"/>
        <v>0</v>
      </c>
      <c r="W605" s="9">
        <f t="shared" si="787"/>
        <v>0</v>
      </c>
      <c r="X605" s="9">
        <f t="shared" si="787"/>
        <v>0</v>
      </c>
      <c r="Y605" s="9">
        <f t="shared" si="787"/>
        <v>134074</v>
      </c>
      <c r="Z605" s="9">
        <f t="shared" si="787"/>
        <v>134074</v>
      </c>
      <c r="AA605" s="9">
        <f t="shared" si="787"/>
        <v>0</v>
      </c>
      <c r="AB605" s="9">
        <f t="shared" si="787"/>
        <v>0</v>
      </c>
      <c r="AC605" s="9">
        <f t="shared" si="787"/>
        <v>0</v>
      </c>
      <c r="AD605" s="9">
        <f t="shared" si="787"/>
        <v>0</v>
      </c>
      <c r="AE605" s="9">
        <f t="shared" si="787"/>
        <v>134074</v>
      </c>
      <c r="AF605" s="9">
        <f t="shared" si="787"/>
        <v>134074</v>
      </c>
      <c r="AG605" s="9">
        <f t="shared" si="788"/>
        <v>0</v>
      </c>
      <c r="AH605" s="9">
        <f t="shared" si="788"/>
        <v>0</v>
      </c>
      <c r="AI605" s="9">
        <f t="shared" si="788"/>
        <v>0</v>
      </c>
      <c r="AJ605" s="9">
        <f t="shared" si="788"/>
        <v>0</v>
      </c>
      <c r="AK605" s="9">
        <f t="shared" si="788"/>
        <v>134074</v>
      </c>
      <c r="AL605" s="9">
        <f t="shared" si="788"/>
        <v>134074</v>
      </c>
    </row>
    <row r="606" spans="1:38" ht="33" hidden="1">
      <c r="A606" s="68" t="s">
        <v>11</v>
      </c>
      <c r="B606" s="26" t="str">
        <f t="shared" si="773"/>
        <v>912</v>
      </c>
      <c r="C606" s="26" t="s">
        <v>20</v>
      </c>
      <c r="D606" s="26" t="s">
        <v>21</v>
      </c>
      <c r="E606" s="26" t="s">
        <v>622</v>
      </c>
      <c r="F606" s="26" t="s">
        <v>12</v>
      </c>
      <c r="G606" s="9">
        <f t="shared" ref="G606" si="789">G607+G608</f>
        <v>134074</v>
      </c>
      <c r="H606" s="9">
        <f t="shared" ref="H606:N606" si="790">H607+H608</f>
        <v>134074</v>
      </c>
      <c r="I606" s="9">
        <f t="shared" si="790"/>
        <v>0</v>
      </c>
      <c r="J606" s="9">
        <f t="shared" si="790"/>
        <v>0</v>
      </c>
      <c r="K606" s="9">
        <f t="shared" si="790"/>
        <v>0</v>
      </c>
      <c r="L606" s="9">
        <f t="shared" si="790"/>
        <v>0</v>
      </c>
      <c r="M606" s="9">
        <f t="shared" si="790"/>
        <v>134074</v>
      </c>
      <c r="N606" s="9">
        <f t="shared" si="790"/>
        <v>134074</v>
      </c>
      <c r="O606" s="9">
        <f t="shared" ref="O606:T606" si="791">O607+O608</f>
        <v>0</v>
      </c>
      <c r="P606" s="9">
        <f t="shared" si="791"/>
        <v>0</v>
      </c>
      <c r="Q606" s="9">
        <f t="shared" si="791"/>
        <v>0</v>
      </c>
      <c r="R606" s="9">
        <f t="shared" si="791"/>
        <v>0</v>
      </c>
      <c r="S606" s="9">
        <f t="shared" si="791"/>
        <v>134074</v>
      </c>
      <c r="T606" s="9">
        <f t="shared" si="791"/>
        <v>134074</v>
      </c>
      <c r="U606" s="9">
        <f t="shared" ref="U606:Z606" si="792">U607+U608</f>
        <v>0</v>
      </c>
      <c r="V606" s="9">
        <f t="shared" si="792"/>
        <v>0</v>
      </c>
      <c r="W606" s="9">
        <f t="shared" si="792"/>
        <v>0</v>
      </c>
      <c r="X606" s="9">
        <f t="shared" si="792"/>
        <v>0</v>
      </c>
      <c r="Y606" s="9">
        <f t="shared" si="792"/>
        <v>134074</v>
      </c>
      <c r="Z606" s="9">
        <f t="shared" si="792"/>
        <v>134074</v>
      </c>
      <c r="AA606" s="9">
        <f t="shared" ref="AA606:AF606" si="793">AA607+AA608</f>
        <v>0</v>
      </c>
      <c r="AB606" s="9">
        <f t="shared" si="793"/>
        <v>0</v>
      </c>
      <c r="AC606" s="9">
        <f t="shared" si="793"/>
        <v>0</v>
      </c>
      <c r="AD606" s="9">
        <f t="shared" si="793"/>
        <v>0</v>
      </c>
      <c r="AE606" s="9">
        <f t="shared" si="793"/>
        <v>134074</v>
      </c>
      <c r="AF606" s="9">
        <f t="shared" si="793"/>
        <v>134074</v>
      </c>
      <c r="AG606" s="9">
        <f t="shared" ref="AG606:AL606" si="794">AG607+AG608</f>
        <v>0</v>
      </c>
      <c r="AH606" s="9">
        <f t="shared" si="794"/>
        <v>0</v>
      </c>
      <c r="AI606" s="9">
        <f t="shared" si="794"/>
        <v>0</v>
      </c>
      <c r="AJ606" s="9">
        <f t="shared" si="794"/>
        <v>0</v>
      </c>
      <c r="AK606" s="9">
        <f t="shared" si="794"/>
        <v>134074</v>
      </c>
      <c r="AL606" s="9">
        <f t="shared" si="794"/>
        <v>134074</v>
      </c>
    </row>
    <row r="607" spans="1:38" ht="20.100000000000001" hidden="1" customHeight="1">
      <c r="A607" s="28" t="s">
        <v>13</v>
      </c>
      <c r="B607" s="26" t="str">
        <f t="shared" si="773"/>
        <v>912</v>
      </c>
      <c r="C607" s="26" t="s">
        <v>20</v>
      </c>
      <c r="D607" s="26" t="s">
        <v>21</v>
      </c>
      <c r="E607" s="26" t="s">
        <v>622</v>
      </c>
      <c r="F607" s="26" t="s">
        <v>34</v>
      </c>
      <c r="G607" s="9">
        <v>88412</v>
      </c>
      <c r="H607" s="9">
        <v>88412</v>
      </c>
      <c r="I607" s="84"/>
      <c r="J607" s="84"/>
      <c r="K607" s="84"/>
      <c r="L607" s="84"/>
      <c r="M607" s="9">
        <f t="shared" ref="M607:M608" si="795">G607+I607+J607+K607+L607</f>
        <v>88412</v>
      </c>
      <c r="N607" s="9">
        <f t="shared" ref="N607:N608" si="796">H607+L607</f>
        <v>88412</v>
      </c>
      <c r="O607" s="85"/>
      <c r="P607" s="85"/>
      <c r="Q607" s="85"/>
      <c r="R607" s="85"/>
      <c r="S607" s="9">
        <f t="shared" ref="S607:S608" si="797">M607+O607+P607+Q607+R607</f>
        <v>88412</v>
      </c>
      <c r="T607" s="9">
        <f t="shared" ref="T607:T608" si="798">N607+R607</f>
        <v>88412</v>
      </c>
      <c r="U607" s="85"/>
      <c r="V607" s="85"/>
      <c r="W607" s="85"/>
      <c r="X607" s="85"/>
      <c r="Y607" s="9">
        <f t="shared" ref="Y607:Y608" si="799">S607+U607+V607+W607+X607</f>
        <v>88412</v>
      </c>
      <c r="Z607" s="9">
        <f t="shared" ref="Z607:Z608" si="800">T607+X607</f>
        <v>88412</v>
      </c>
      <c r="AA607" s="85"/>
      <c r="AB607" s="85"/>
      <c r="AC607" s="85"/>
      <c r="AD607" s="85"/>
      <c r="AE607" s="9">
        <f t="shared" ref="AE607:AE608" si="801">Y607+AA607+AB607+AC607+AD607</f>
        <v>88412</v>
      </c>
      <c r="AF607" s="9">
        <f t="shared" ref="AF607:AF608" si="802">Z607+AD607</f>
        <v>88412</v>
      </c>
      <c r="AG607" s="85"/>
      <c r="AH607" s="85"/>
      <c r="AI607" s="85"/>
      <c r="AJ607" s="85"/>
      <c r="AK607" s="9">
        <f t="shared" ref="AK607:AK608" si="803">AE607+AG607+AH607+AI607+AJ607</f>
        <v>88412</v>
      </c>
      <c r="AL607" s="9">
        <f t="shared" ref="AL607:AL608" si="804">AF607+AJ607</f>
        <v>88412</v>
      </c>
    </row>
    <row r="608" spans="1:38" ht="20.100000000000001" hidden="1" customHeight="1">
      <c r="A608" s="28" t="s">
        <v>23</v>
      </c>
      <c r="B608" s="26" t="str">
        <f t="shared" si="773"/>
        <v>912</v>
      </c>
      <c r="C608" s="26" t="s">
        <v>20</v>
      </c>
      <c r="D608" s="26" t="s">
        <v>21</v>
      </c>
      <c r="E608" s="26" t="s">
        <v>622</v>
      </c>
      <c r="F608" s="26" t="s">
        <v>35</v>
      </c>
      <c r="G608" s="9">
        <v>45662</v>
      </c>
      <c r="H608" s="9">
        <v>45662</v>
      </c>
      <c r="I608" s="84"/>
      <c r="J608" s="84"/>
      <c r="K608" s="84"/>
      <c r="L608" s="84"/>
      <c r="M608" s="9">
        <f t="shared" si="795"/>
        <v>45662</v>
      </c>
      <c r="N608" s="9">
        <f t="shared" si="796"/>
        <v>45662</v>
      </c>
      <c r="O608" s="85"/>
      <c r="P608" s="85"/>
      <c r="Q608" s="85"/>
      <c r="R608" s="85"/>
      <c r="S608" s="9">
        <f t="shared" si="797"/>
        <v>45662</v>
      </c>
      <c r="T608" s="9">
        <f t="shared" si="798"/>
        <v>45662</v>
      </c>
      <c r="U608" s="85"/>
      <c r="V608" s="85"/>
      <c r="W608" s="85"/>
      <c r="X608" s="85"/>
      <c r="Y608" s="9">
        <f t="shared" si="799"/>
        <v>45662</v>
      </c>
      <c r="Z608" s="9">
        <f t="shared" si="800"/>
        <v>45662</v>
      </c>
      <c r="AA608" s="85"/>
      <c r="AB608" s="85"/>
      <c r="AC608" s="85"/>
      <c r="AD608" s="85"/>
      <c r="AE608" s="9">
        <f t="shared" si="801"/>
        <v>45662</v>
      </c>
      <c r="AF608" s="9">
        <f t="shared" si="802"/>
        <v>45662</v>
      </c>
      <c r="AG608" s="85"/>
      <c r="AH608" s="85"/>
      <c r="AI608" s="85"/>
      <c r="AJ608" s="85"/>
      <c r="AK608" s="9">
        <f t="shared" si="803"/>
        <v>45662</v>
      </c>
      <c r="AL608" s="9">
        <f t="shared" si="804"/>
        <v>45662</v>
      </c>
    </row>
    <row r="609" spans="1:38" ht="33" hidden="1">
      <c r="A609" s="28" t="s">
        <v>762</v>
      </c>
      <c r="B609" s="26" t="str">
        <f t="shared" si="773"/>
        <v>912</v>
      </c>
      <c r="C609" s="26" t="s">
        <v>20</v>
      </c>
      <c r="D609" s="26" t="s">
        <v>21</v>
      </c>
      <c r="E609" s="26" t="s">
        <v>668</v>
      </c>
      <c r="F609" s="9"/>
      <c r="G609" s="9">
        <f t="shared" ref="G609:AL609" si="805">G610</f>
        <v>677</v>
      </c>
      <c r="H609" s="9">
        <f t="shared" si="805"/>
        <v>0</v>
      </c>
      <c r="I609" s="9">
        <f t="shared" si="805"/>
        <v>0</v>
      </c>
      <c r="J609" s="9">
        <f t="shared" si="805"/>
        <v>0</v>
      </c>
      <c r="K609" s="9">
        <f t="shared" si="805"/>
        <v>0</v>
      </c>
      <c r="L609" s="9">
        <f t="shared" si="805"/>
        <v>0</v>
      </c>
      <c r="M609" s="9">
        <f t="shared" si="805"/>
        <v>677</v>
      </c>
      <c r="N609" s="9">
        <f t="shared" si="805"/>
        <v>0</v>
      </c>
      <c r="O609" s="9">
        <f t="shared" si="805"/>
        <v>0</v>
      </c>
      <c r="P609" s="9">
        <f t="shared" si="805"/>
        <v>0</v>
      </c>
      <c r="Q609" s="9">
        <f t="shared" si="805"/>
        <v>0</v>
      </c>
      <c r="R609" s="9">
        <f t="shared" si="805"/>
        <v>0</v>
      </c>
      <c r="S609" s="9">
        <f t="shared" si="805"/>
        <v>677</v>
      </c>
      <c r="T609" s="9">
        <f t="shared" si="805"/>
        <v>0</v>
      </c>
      <c r="U609" s="9">
        <f t="shared" si="805"/>
        <v>0</v>
      </c>
      <c r="V609" s="9">
        <f t="shared" si="805"/>
        <v>0</v>
      </c>
      <c r="W609" s="9">
        <f t="shared" si="805"/>
        <v>0</v>
      </c>
      <c r="X609" s="9">
        <f t="shared" si="805"/>
        <v>1642</v>
      </c>
      <c r="Y609" s="9">
        <f t="shared" si="805"/>
        <v>2319</v>
      </c>
      <c r="Z609" s="9">
        <f t="shared" si="805"/>
        <v>1642</v>
      </c>
      <c r="AA609" s="9">
        <f t="shared" si="805"/>
        <v>0</v>
      </c>
      <c r="AB609" s="9">
        <f t="shared" si="805"/>
        <v>2999</v>
      </c>
      <c r="AC609" s="9">
        <f t="shared" si="805"/>
        <v>0</v>
      </c>
      <c r="AD609" s="9">
        <f t="shared" si="805"/>
        <v>0</v>
      </c>
      <c r="AE609" s="9">
        <f t="shared" si="805"/>
        <v>5318</v>
      </c>
      <c r="AF609" s="9">
        <f t="shared" si="805"/>
        <v>1642</v>
      </c>
      <c r="AG609" s="9">
        <f t="shared" si="805"/>
        <v>0</v>
      </c>
      <c r="AH609" s="9">
        <f t="shared" si="805"/>
        <v>0</v>
      </c>
      <c r="AI609" s="9">
        <f t="shared" si="805"/>
        <v>0</v>
      </c>
      <c r="AJ609" s="9">
        <f t="shared" si="805"/>
        <v>0</v>
      </c>
      <c r="AK609" s="9">
        <f t="shared" si="805"/>
        <v>5318</v>
      </c>
      <c r="AL609" s="9">
        <f t="shared" si="805"/>
        <v>1642</v>
      </c>
    </row>
    <row r="610" spans="1:38" ht="33" hidden="1">
      <c r="A610" s="68" t="s">
        <v>11</v>
      </c>
      <c r="B610" s="26" t="str">
        <f t="shared" si="773"/>
        <v>912</v>
      </c>
      <c r="C610" s="26" t="s">
        <v>20</v>
      </c>
      <c r="D610" s="26" t="s">
        <v>21</v>
      </c>
      <c r="E610" s="26" t="s">
        <v>668</v>
      </c>
      <c r="F610" s="26" t="s">
        <v>12</v>
      </c>
      <c r="G610" s="9">
        <f t="shared" ref="G610" si="806">G611+G612</f>
        <v>677</v>
      </c>
      <c r="H610" s="9">
        <f t="shared" ref="H610:N610" si="807">H611+H612</f>
        <v>0</v>
      </c>
      <c r="I610" s="9">
        <f t="shared" si="807"/>
        <v>0</v>
      </c>
      <c r="J610" s="9">
        <f t="shared" si="807"/>
        <v>0</v>
      </c>
      <c r="K610" s="9">
        <f t="shared" si="807"/>
        <v>0</v>
      </c>
      <c r="L610" s="9">
        <f t="shared" si="807"/>
        <v>0</v>
      </c>
      <c r="M610" s="9">
        <f t="shared" si="807"/>
        <v>677</v>
      </c>
      <c r="N610" s="9">
        <f t="shared" si="807"/>
        <v>0</v>
      </c>
      <c r="O610" s="9">
        <f t="shared" ref="O610:T610" si="808">O611+O612</f>
        <v>0</v>
      </c>
      <c r="P610" s="9">
        <f t="shared" si="808"/>
        <v>0</v>
      </c>
      <c r="Q610" s="9">
        <f t="shared" si="808"/>
        <v>0</v>
      </c>
      <c r="R610" s="9">
        <f t="shared" si="808"/>
        <v>0</v>
      </c>
      <c r="S610" s="9">
        <f t="shared" si="808"/>
        <v>677</v>
      </c>
      <c r="T610" s="9">
        <f t="shared" si="808"/>
        <v>0</v>
      </c>
      <c r="U610" s="9">
        <f t="shared" ref="U610:Z610" si="809">U611+U612</f>
        <v>0</v>
      </c>
      <c r="V610" s="9">
        <f t="shared" si="809"/>
        <v>0</v>
      </c>
      <c r="W610" s="9">
        <f t="shared" si="809"/>
        <v>0</v>
      </c>
      <c r="X610" s="9">
        <f t="shared" si="809"/>
        <v>1642</v>
      </c>
      <c r="Y610" s="9">
        <f t="shared" si="809"/>
        <v>2319</v>
      </c>
      <c r="Z610" s="9">
        <f t="shared" si="809"/>
        <v>1642</v>
      </c>
      <c r="AA610" s="9">
        <f t="shared" ref="AA610:AF610" si="810">AA611+AA612</f>
        <v>0</v>
      </c>
      <c r="AB610" s="9">
        <f t="shared" si="810"/>
        <v>2999</v>
      </c>
      <c r="AC610" s="9">
        <f t="shared" si="810"/>
        <v>0</v>
      </c>
      <c r="AD610" s="9">
        <f t="shared" si="810"/>
        <v>0</v>
      </c>
      <c r="AE610" s="9">
        <f t="shared" si="810"/>
        <v>5318</v>
      </c>
      <c r="AF610" s="9">
        <f t="shared" si="810"/>
        <v>1642</v>
      </c>
      <c r="AG610" s="9">
        <f t="shared" ref="AG610:AL610" si="811">AG611+AG612</f>
        <v>0</v>
      </c>
      <c r="AH610" s="9">
        <f t="shared" si="811"/>
        <v>0</v>
      </c>
      <c r="AI610" s="9">
        <f t="shared" si="811"/>
        <v>0</v>
      </c>
      <c r="AJ610" s="9">
        <f t="shared" si="811"/>
        <v>0</v>
      </c>
      <c r="AK610" s="9">
        <f t="shared" si="811"/>
        <v>5318</v>
      </c>
      <c r="AL610" s="9">
        <f t="shared" si="811"/>
        <v>1642</v>
      </c>
    </row>
    <row r="611" spans="1:38" ht="20.100000000000001" hidden="1" customHeight="1">
      <c r="A611" s="28" t="s">
        <v>13</v>
      </c>
      <c r="B611" s="26" t="str">
        <f t="shared" si="773"/>
        <v>912</v>
      </c>
      <c r="C611" s="26" t="s">
        <v>20</v>
      </c>
      <c r="D611" s="26" t="s">
        <v>21</v>
      </c>
      <c r="E611" s="26" t="s">
        <v>668</v>
      </c>
      <c r="F611" s="26" t="s">
        <v>34</v>
      </c>
      <c r="G611" s="9">
        <v>513</v>
      </c>
      <c r="H611" s="9"/>
      <c r="I611" s="84"/>
      <c r="J611" s="84"/>
      <c r="K611" s="84"/>
      <c r="L611" s="84"/>
      <c r="M611" s="9">
        <f t="shared" ref="M611:M612" si="812">G611+I611+J611+K611+L611</f>
        <v>513</v>
      </c>
      <c r="N611" s="9">
        <f t="shared" ref="N611:N612" si="813">H611+L611</f>
        <v>0</v>
      </c>
      <c r="O611" s="85"/>
      <c r="P611" s="85"/>
      <c r="Q611" s="85"/>
      <c r="R611" s="85"/>
      <c r="S611" s="9">
        <f t="shared" ref="S611:S612" si="814">M611+O611+P611+Q611+R611</f>
        <v>513</v>
      </c>
      <c r="T611" s="9">
        <f t="shared" ref="T611:T612" si="815">N611+R611</f>
        <v>0</v>
      </c>
      <c r="U611" s="85"/>
      <c r="V611" s="85"/>
      <c r="W611" s="85"/>
      <c r="X611" s="85"/>
      <c r="Y611" s="9">
        <f t="shared" ref="Y611:Y612" si="816">S611+U611+V611+W611+X611</f>
        <v>513</v>
      </c>
      <c r="Z611" s="9">
        <f t="shared" ref="Z611:Z612" si="817">T611+X611</f>
        <v>0</v>
      </c>
      <c r="AA611" s="85"/>
      <c r="AB611" s="85"/>
      <c r="AC611" s="85"/>
      <c r="AD611" s="85"/>
      <c r="AE611" s="9">
        <f t="shared" ref="AE611:AE612" si="818">Y611+AA611+AB611+AC611+AD611</f>
        <v>513</v>
      </c>
      <c r="AF611" s="9">
        <f t="shared" ref="AF611:AF612" si="819">Z611+AD611</f>
        <v>0</v>
      </c>
      <c r="AG611" s="85"/>
      <c r="AH611" s="85"/>
      <c r="AI611" s="85"/>
      <c r="AJ611" s="85"/>
      <c r="AK611" s="9">
        <f t="shared" ref="AK611:AK612" si="820">AE611+AG611+AH611+AI611+AJ611</f>
        <v>513</v>
      </c>
      <c r="AL611" s="9">
        <f t="shared" ref="AL611:AL612" si="821">AF611+AJ611</f>
        <v>0</v>
      </c>
    </row>
    <row r="612" spans="1:38" ht="20.100000000000001" hidden="1" customHeight="1">
      <c r="A612" s="28" t="s">
        <v>23</v>
      </c>
      <c r="B612" s="26" t="str">
        <f t="shared" si="773"/>
        <v>912</v>
      </c>
      <c r="C612" s="26" t="s">
        <v>20</v>
      </c>
      <c r="D612" s="26" t="s">
        <v>21</v>
      </c>
      <c r="E612" s="26" t="s">
        <v>668</v>
      </c>
      <c r="F612" s="26" t="s">
        <v>35</v>
      </c>
      <c r="G612" s="9">
        <v>164</v>
      </c>
      <c r="H612" s="9"/>
      <c r="I612" s="84"/>
      <c r="J612" s="84"/>
      <c r="K612" s="84"/>
      <c r="L612" s="84"/>
      <c r="M612" s="9">
        <f t="shared" si="812"/>
        <v>164</v>
      </c>
      <c r="N612" s="9">
        <f t="shared" si="813"/>
        <v>0</v>
      </c>
      <c r="O612" s="85"/>
      <c r="P612" s="85"/>
      <c r="Q612" s="85"/>
      <c r="R612" s="85"/>
      <c r="S612" s="9">
        <f t="shared" si="814"/>
        <v>164</v>
      </c>
      <c r="T612" s="9">
        <f t="shared" si="815"/>
        <v>0</v>
      </c>
      <c r="U612" s="85"/>
      <c r="V612" s="85"/>
      <c r="W612" s="85"/>
      <c r="X612" s="9">
        <v>1642</v>
      </c>
      <c r="Y612" s="9">
        <f t="shared" si="816"/>
        <v>1806</v>
      </c>
      <c r="Z612" s="9">
        <f t="shared" si="817"/>
        <v>1642</v>
      </c>
      <c r="AA612" s="85"/>
      <c r="AB612" s="11">
        <v>2999</v>
      </c>
      <c r="AC612" s="85"/>
      <c r="AD612" s="9"/>
      <c r="AE612" s="9">
        <f t="shared" si="818"/>
        <v>4805</v>
      </c>
      <c r="AF612" s="9">
        <f t="shared" si="819"/>
        <v>1642</v>
      </c>
      <c r="AG612" s="85"/>
      <c r="AH612" s="11"/>
      <c r="AI612" s="85"/>
      <c r="AJ612" s="9"/>
      <c r="AK612" s="9">
        <f t="shared" si="820"/>
        <v>4805</v>
      </c>
      <c r="AL612" s="9">
        <f t="shared" si="821"/>
        <v>1642</v>
      </c>
    </row>
    <row r="613" spans="1:38" ht="49.5" hidden="1" customHeight="1">
      <c r="A613" s="28" t="s">
        <v>761</v>
      </c>
      <c r="B613" s="26" t="str">
        <f t="shared" si="773"/>
        <v>912</v>
      </c>
      <c r="C613" s="26" t="s">
        <v>20</v>
      </c>
      <c r="D613" s="26" t="s">
        <v>21</v>
      </c>
      <c r="E613" s="26" t="s">
        <v>760</v>
      </c>
      <c r="F613" s="26"/>
      <c r="G613" s="9"/>
      <c r="H613" s="9"/>
      <c r="I613" s="84"/>
      <c r="J613" s="84"/>
      <c r="K613" s="84"/>
      <c r="L613" s="84"/>
      <c r="M613" s="9"/>
      <c r="N613" s="9"/>
      <c r="O613" s="85"/>
      <c r="P613" s="85"/>
      <c r="Q613" s="85"/>
      <c r="R613" s="85"/>
      <c r="S613" s="9"/>
      <c r="T613" s="9"/>
      <c r="U613" s="9">
        <f>U614</f>
        <v>1669</v>
      </c>
      <c r="V613" s="9">
        <f t="shared" ref="V613:AK614" si="822">V614</f>
        <v>0</v>
      </c>
      <c r="W613" s="9">
        <f t="shared" si="822"/>
        <v>0</v>
      </c>
      <c r="X613" s="9">
        <f t="shared" si="822"/>
        <v>31709</v>
      </c>
      <c r="Y613" s="9">
        <f t="shared" si="822"/>
        <v>33378</v>
      </c>
      <c r="Z613" s="9">
        <f t="shared" si="822"/>
        <v>31709</v>
      </c>
      <c r="AA613" s="9">
        <f>AA614</f>
        <v>0</v>
      </c>
      <c r="AB613" s="9">
        <f t="shared" si="822"/>
        <v>0</v>
      </c>
      <c r="AC613" s="9">
        <f t="shared" si="822"/>
        <v>0</v>
      </c>
      <c r="AD613" s="9">
        <f t="shared" si="822"/>
        <v>0</v>
      </c>
      <c r="AE613" s="9">
        <f t="shared" si="822"/>
        <v>33378</v>
      </c>
      <c r="AF613" s="9">
        <f t="shared" si="822"/>
        <v>31709</v>
      </c>
      <c r="AG613" s="9">
        <f>AG614</f>
        <v>0</v>
      </c>
      <c r="AH613" s="9">
        <f t="shared" si="822"/>
        <v>0</v>
      </c>
      <c r="AI613" s="9">
        <f t="shared" si="822"/>
        <v>0</v>
      </c>
      <c r="AJ613" s="9">
        <f t="shared" si="822"/>
        <v>0</v>
      </c>
      <c r="AK613" s="9">
        <f t="shared" si="822"/>
        <v>33378</v>
      </c>
      <c r="AL613" s="9">
        <f t="shared" ref="AH613:AL614" si="823">AL614</f>
        <v>31709</v>
      </c>
    </row>
    <row r="614" spans="1:38" ht="36" hidden="1" customHeight="1">
      <c r="A614" s="68" t="s">
        <v>11</v>
      </c>
      <c r="B614" s="26" t="str">
        <f t="shared" si="773"/>
        <v>912</v>
      </c>
      <c r="C614" s="26" t="s">
        <v>20</v>
      </c>
      <c r="D614" s="26" t="s">
        <v>21</v>
      </c>
      <c r="E614" s="26" t="s">
        <v>760</v>
      </c>
      <c r="F614" s="26" t="s">
        <v>12</v>
      </c>
      <c r="G614" s="9"/>
      <c r="H614" s="9"/>
      <c r="I614" s="84"/>
      <c r="J614" s="84"/>
      <c r="K614" s="84"/>
      <c r="L614" s="84"/>
      <c r="M614" s="9"/>
      <c r="N614" s="9"/>
      <c r="O614" s="85"/>
      <c r="P614" s="85"/>
      <c r="Q614" s="85"/>
      <c r="R614" s="85"/>
      <c r="S614" s="9"/>
      <c r="T614" s="9"/>
      <c r="U614" s="9">
        <f>U615</f>
        <v>1669</v>
      </c>
      <c r="V614" s="9">
        <f t="shared" si="822"/>
        <v>0</v>
      </c>
      <c r="W614" s="9">
        <f t="shared" si="822"/>
        <v>0</v>
      </c>
      <c r="X614" s="9">
        <f t="shared" si="822"/>
        <v>31709</v>
      </c>
      <c r="Y614" s="9">
        <f t="shared" si="822"/>
        <v>33378</v>
      </c>
      <c r="Z614" s="9">
        <f t="shared" si="822"/>
        <v>31709</v>
      </c>
      <c r="AA614" s="9">
        <f>AA615</f>
        <v>0</v>
      </c>
      <c r="AB614" s="9">
        <f t="shared" si="822"/>
        <v>0</v>
      </c>
      <c r="AC614" s="9">
        <f t="shared" si="822"/>
        <v>0</v>
      </c>
      <c r="AD614" s="9">
        <f t="shared" si="822"/>
        <v>0</v>
      </c>
      <c r="AE614" s="9">
        <f t="shared" si="822"/>
        <v>33378</v>
      </c>
      <c r="AF614" s="9">
        <f t="shared" si="822"/>
        <v>31709</v>
      </c>
      <c r="AG614" s="9">
        <f>AG615</f>
        <v>0</v>
      </c>
      <c r="AH614" s="9">
        <f t="shared" si="823"/>
        <v>0</v>
      </c>
      <c r="AI614" s="9">
        <f t="shared" si="823"/>
        <v>0</v>
      </c>
      <c r="AJ614" s="9">
        <f t="shared" si="823"/>
        <v>0</v>
      </c>
      <c r="AK614" s="9">
        <f t="shared" si="823"/>
        <v>33378</v>
      </c>
      <c r="AL614" s="9">
        <f t="shared" si="823"/>
        <v>31709</v>
      </c>
    </row>
    <row r="615" spans="1:38" ht="27" hidden="1" customHeight="1">
      <c r="A615" s="28" t="s">
        <v>13</v>
      </c>
      <c r="B615" s="26" t="str">
        <f t="shared" si="773"/>
        <v>912</v>
      </c>
      <c r="C615" s="26" t="s">
        <v>20</v>
      </c>
      <c r="D615" s="26" t="s">
        <v>21</v>
      </c>
      <c r="E615" s="26" t="s">
        <v>760</v>
      </c>
      <c r="F615" s="26" t="s">
        <v>34</v>
      </c>
      <c r="G615" s="9"/>
      <c r="H615" s="9"/>
      <c r="I615" s="84"/>
      <c r="J615" s="84"/>
      <c r="K615" s="84"/>
      <c r="L615" s="84"/>
      <c r="M615" s="9"/>
      <c r="N615" s="9"/>
      <c r="O615" s="85"/>
      <c r="P615" s="85"/>
      <c r="Q615" s="85"/>
      <c r="R615" s="85"/>
      <c r="S615" s="9"/>
      <c r="T615" s="9"/>
      <c r="U615" s="9">
        <v>1669</v>
      </c>
      <c r="V615" s="9"/>
      <c r="W615" s="9"/>
      <c r="X615" s="9">
        <v>31709</v>
      </c>
      <c r="Y615" s="9">
        <f t="shared" ref="Y615" si="824">S615+U615+V615+W615+X615</f>
        <v>33378</v>
      </c>
      <c r="Z615" s="9">
        <f t="shared" ref="Z615" si="825">T615+X615</f>
        <v>31709</v>
      </c>
      <c r="AA615" s="9"/>
      <c r="AB615" s="9"/>
      <c r="AC615" s="9"/>
      <c r="AD615" s="9"/>
      <c r="AE615" s="9">
        <f t="shared" ref="AE615" si="826">Y615+AA615+AB615+AC615+AD615</f>
        <v>33378</v>
      </c>
      <c r="AF615" s="9">
        <f t="shared" ref="AF615" si="827">Z615+AD615</f>
        <v>31709</v>
      </c>
      <c r="AG615" s="9"/>
      <c r="AH615" s="9"/>
      <c r="AI615" s="9"/>
      <c r="AJ615" s="9"/>
      <c r="AK615" s="9">
        <f t="shared" ref="AK615" si="828">AE615+AG615+AH615+AI615+AJ615</f>
        <v>33378</v>
      </c>
      <c r="AL615" s="9">
        <f t="shared" ref="AL615" si="829">AF615+AJ615</f>
        <v>31709</v>
      </c>
    </row>
    <row r="616" spans="1:38" ht="82.5" hidden="1">
      <c r="A616" s="25" t="s">
        <v>33</v>
      </c>
      <c r="B616" s="26" t="str">
        <f>B612</f>
        <v>912</v>
      </c>
      <c r="C616" s="26" t="s">
        <v>20</v>
      </c>
      <c r="D616" s="26" t="s">
        <v>21</v>
      </c>
      <c r="E616" s="26" t="s">
        <v>54</v>
      </c>
      <c r="F616" s="26"/>
      <c r="G616" s="9">
        <f t="shared" ref="G616:H618" si="830">G617</f>
        <v>0</v>
      </c>
      <c r="H616" s="9">
        <f t="shared" si="830"/>
        <v>0</v>
      </c>
      <c r="I616" s="84"/>
      <c r="J616" s="84"/>
      <c r="K616" s="84"/>
      <c r="L616" s="84"/>
      <c r="M616" s="84"/>
      <c r="N616" s="84"/>
      <c r="O616" s="85"/>
      <c r="P616" s="85"/>
      <c r="Q616" s="85"/>
      <c r="R616" s="85"/>
      <c r="S616" s="85"/>
      <c r="T616" s="85"/>
      <c r="U616" s="85"/>
      <c r="V616" s="85"/>
      <c r="W616" s="85"/>
      <c r="X616" s="85"/>
      <c r="Y616" s="85"/>
      <c r="Z616" s="85"/>
      <c r="AA616" s="85"/>
      <c r="AB616" s="85"/>
      <c r="AC616" s="85"/>
      <c r="AD616" s="85"/>
      <c r="AE616" s="85"/>
      <c r="AF616" s="85"/>
      <c r="AG616" s="85"/>
      <c r="AH616" s="85"/>
      <c r="AI616" s="85"/>
      <c r="AJ616" s="85"/>
      <c r="AK616" s="85"/>
      <c r="AL616" s="85"/>
    </row>
    <row r="617" spans="1:38" ht="20.100000000000001" hidden="1" customHeight="1">
      <c r="A617" s="28" t="s">
        <v>14</v>
      </c>
      <c r="B617" s="26" t="str">
        <f t="shared" si="773"/>
        <v>912</v>
      </c>
      <c r="C617" s="26" t="s">
        <v>20</v>
      </c>
      <c r="D617" s="26" t="s">
        <v>21</v>
      </c>
      <c r="E617" s="26" t="s">
        <v>55</v>
      </c>
      <c r="F617" s="26"/>
      <c r="G617" s="9">
        <f t="shared" si="830"/>
        <v>0</v>
      </c>
      <c r="H617" s="9">
        <f t="shared" si="830"/>
        <v>0</v>
      </c>
      <c r="I617" s="84"/>
      <c r="J617" s="84"/>
      <c r="K617" s="84"/>
      <c r="L617" s="84"/>
      <c r="M617" s="84"/>
      <c r="N617" s="84"/>
      <c r="O617" s="85"/>
      <c r="P617" s="85"/>
      <c r="Q617" s="85"/>
      <c r="R617" s="85"/>
      <c r="S617" s="85"/>
      <c r="T617" s="85"/>
      <c r="U617" s="85"/>
      <c r="V617" s="85"/>
      <c r="W617" s="85"/>
      <c r="X617" s="85"/>
      <c r="Y617" s="85"/>
      <c r="Z617" s="85"/>
      <c r="AA617" s="85"/>
      <c r="AB617" s="85"/>
      <c r="AC617" s="85"/>
      <c r="AD617" s="85"/>
      <c r="AE617" s="85"/>
      <c r="AF617" s="85"/>
      <c r="AG617" s="85"/>
      <c r="AH617" s="85"/>
      <c r="AI617" s="85"/>
      <c r="AJ617" s="85"/>
      <c r="AK617" s="85"/>
      <c r="AL617" s="85"/>
    </row>
    <row r="618" spans="1:38" ht="33" hidden="1">
      <c r="A618" s="25" t="s">
        <v>26</v>
      </c>
      <c r="B618" s="26" t="str">
        <f t="shared" si="773"/>
        <v>912</v>
      </c>
      <c r="C618" s="26" t="s">
        <v>20</v>
      </c>
      <c r="D618" s="26" t="s">
        <v>21</v>
      </c>
      <c r="E618" s="26" t="s">
        <v>433</v>
      </c>
      <c r="F618" s="26"/>
      <c r="G618" s="11">
        <f t="shared" si="830"/>
        <v>0</v>
      </c>
      <c r="H618" s="11">
        <f t="shared" si="830"/>
        <v>0</v>
      </c>
      <c r="I618" s="84"/>
      <c r="J618" s="84"/>
      <c r="K618" s="84"/>
      <c r="L618" s="84"/>
      <c r="M618" s="84"/>
      <c r="N618" s="84"/>
      <c r="O618" s="85"/>
      <c r="P618" s="85"/>
      <c r="Q618" s="85"/>
      <c r="R618" s="85"/>
      <c r="S618" s="85"/>
      <c r="T618" s="85"/>
      <c r="U618" s="85"/>
      <c r="V618" s="85"/>
      <c r="W618" s="85"/>
      <c r="X618" s="85"/>
      <c r="Y618" s="85"/>
      <c r="Z618" s="85"/>
      <c r="AA618" s="85"/>
      <c r="AB618" s="85"/>
      <c r="AC618" s="85"/>
      <c r="AD618" s="85"/>
      <c r="AE618" s="85"/>
      <c r="AF618" s="85"/>
      <c r="AG618" s="85"/>
      <c r="AH618" s="85"/>
      <c r="AI618" s="85"/>
      <c r="AJ618" s="85"/>
      <c r="AK618" s="85"/>
      <c r="AL618" s="85"/>
    </row>
    <row r="619" spans="1:38" ht="33" hidden="1">
      <c r="A619" s="25" t="s">
        <v>11</v>
      </c>
      <c r="B619" s="26" t="str">
        <f t="shared" si="773"/>
        <v>912</v>
      </c>
      <c r="C619" s="26" t="s">
        <v>20</v>
      </c>
      <c r="D619" s="26" t="s">
        <v>21</v>
      </c>
      <c r="E619" s="26" t="s">
        <v>433</v>
      </c>
      <c r="F619" s="26" t="s">
        <v>12</v>
      </c>
      <c r="G619" s="9">
        <f t="shared" ref="G619:H619" si="831">G620+G621</f>
        <v>0</v>
      </c>
      <c r="H619" s="9">
        <f t="shared" si="831"/>
        <v>0</v>
      </c>
      <c r="I619" s="84"/>
      <c r="J619" s="84"/>
      <c r="K619" s="84"/>
      <c r="L619" s="84"/>
      <c r="M619" s="84"/>
      <c r="N619" s="84"/>
      <c r="O619" s="85"/>
      <c r="P619" s="85"/>
      <c r="Q619" s="85"/>
      <c r="R619" s="85"/>
      <c r="S619" s="85"/>
      <c r="T619" s="85"/>
      <c r="U619" s="85"/>
      <c r="V619" s="85"/>
      <c r="W619" s="85"/>
      <c r="X619" s="85"/>
      <c r="Y619" s="85"/>
      <c r="Z619" s="85"/>
      <c r="AA619" s="85"/>
      <c r="AB619" s="85"/>
      <c r="AC619" s="85"/>
      <c r="AD619" s="85"/>
      <c r="AE619" s="85"/>
      <c r="AF619" s="85"/>
      <c r="AG619" s="85"/>
      <c r="AH619" s="85"/>
      <c r="AI619" s="85"/>
      <c r="AJ619" s="85"/>
      <c r="AK619" s="85"/>
      <c r="AL619" s="85"/>
    </row>
    <row r="620" spans="1:38" ht="20.100000000000001" hidden="1" customHeight="1">
      <c r="A620" s="28" t="s">
        <v>13</v>
      </c>
      <c r="B620" s="26" t="str">
        <f t="shared" si="773"/>
        <v>912</v>
      </c>
      <c r="C620" s="26" t="s">
        <v>20</v>
      </c>
      <c r="D620" s="26" t="s">
        <v>21</v>
      </c>
      <c r="E620" s="26" t="s">
        <v>433</v>
      </c>
      <c r="F620" s="26">
        <v>610</v>
      </c>
      <c r="G620" s="9"/>
      <c r="H620" s="9"/>
      <c r="I620" s="84"/>
      <c r="J620" s="84"/>
      <c r="K620" s="84"/>
      <c r="L620" s="84"/>
      <c r="M620" s="84"/>
      <c r="N620" s="84"/>
      <c r="O620" s="85"/>
      <c r="P620" s="85"/>
      <c r="Q620" s="85"/>
      <c r="R620" s="85"/>
      <c r="S620" s="85"/>
      <c r="T620" s="85"/>
      <c r="U620" s="85"/>
      <c r="V620" s="85"/>
      <c r="W620" s="85"/>
      <c r="X620" s="85"/>
      <c r="Y620" s="85"/>
      <c r="Z620" s="85"/>
      <c r="AA620" s="85"/>
      <c r="AB620" s="85"/>
      <c r="AC620" s="85"/>
      <c r="AD620" s="85"/>
      <c r="AE620" s="85"/>
      <c r="AF620" s="85"/>
      <c r="AG620" s="85"/>
      <c r="AH620" s="85"/>
      <c r="AI620" s="85"/>
      <c r="AJ620" s="85"/>
      <c r="AK620" s="85"/>
      <c r="AL620" s="85"/>
    </row>
    <row r="621" spans="1:38" ht="20.100000000000001" hidden="1" customHeight="1">
      <c r="A621" s="28" t="s">
        <v>23</v>
      </c>
      <c r="B621" s="26" t="str">
        <f t="shared" si="773"/>
        <v>912</v>
      </c>
      <c r="C621" s="26" t="s">
        <v>20</v>
      </c>
      <c r="D621" s="26" t="s">
        <v>21</v>
      </c>
      <c r="E621" s="26" t="s">
        <v>433</v>
      </c>
      <c r="F621" s="26">
        <v>620</v>
      </c>
      <c r="G621" s="9"/>
      <c r="H621" s="9"/>
      <c r="I621" s="84"/>
      <c r="J621" s="84"/>
      <c r="K621" s="84"/>
      <c r="L621" s="84"/>
      <c r="M621" s="84"/>
      <c r="N621" s="84"/>
      <c r="O621" s="85"/>
      <c r="P621" s="85"/>
      <c r="Q621" s="85"/>
      <c r="R621" s="85"/>
      <c r="S621" s="85"/>
      <c r="T621" s="85"/>
      <c r="U621" s="85"/>
      <c r="V621" s="85"/>
      <c r="W621" s="85"/>
      <c r="X621" s="85"/>
      <c r="Y621" s="85"/>
      <c r="Z621" s="85"/>
      <c r="AA621" s="85"/>
      <c r="AB621" s="85"/>
      <c r="AC621" s="85"/>
      <c r="AD621" s="85"/>
      <c r="AE621" s="85"/>
      <c r="AF621" s="85"/>
      <c r="AG621" s="85"/>
      <c r="AH621" s="85"/>
      <c r="AI621" s="85"/>
      <c r="AJ621" s="85"/>
      <c r="AK621" s="85"/>
      <c r="AL621" s="85"/>
    </row>
    <row r="622" spans="1:38" ht="82.5" hidden="1">
      <c r="A622" s="25" t="s">
        <v>118</v>
      </c>
      <c r="B622" s="26" t="s">
        <v>496</v>
      </c>
      <c r="C622" s="26" t="s">
        <v>20</v>
      </c>
      <c r="D622" s="26" t="s">
        <v>21</v>
      </c>
      <c r="E622" s="26" t="s">
        <v>119</v>
      </c>
      <c r="F622" s="26"/>
      <c r="G622" s="9">
        <f>G623</f>
        <v>1448</v>
      </c>
      <c r="H622" s="9">
        <f t="shared" ref="H622:AL622" si="832">H623</f>
        <v>0</v>
      </c>
      <c r="I622" s="9">
        <f t="shared" si="832"/>
        <v>0</v>
      </c>
      <c r="J622" s="9">
        <f t="shared" si="832"/>
        <v>0</v>
      </c>
      <c r="K622" s="9">
        <f t="shared" si="832"/>
        <v>0</v>
      </c>
      <c r="L622" s="9">
        <f t="shared" si="832"/>
        <v>0</v>
      </c>
      <c r="M622" s="9">
        <f t="shared" si="832"/>
        <v>1448</v>
      </c>
      <c r="N622" s="9">
        <f t="shared" si="832"/>
        <v>0</v>
      </c>
      <c r="O622" s="9">
        <f t="shared" si="832"/>
        <v>0</v>
      </c>
      <c r="P622" s="9">
        <f t="shared" si="832"/>
        <v>0</v>
      </c>
      <c r="Q622" s="9">
        <f t="shared" si="832"/>
        <v>0</v>
      </c>
      <c r="R622" s="9">
        <f t="shared" si="832"/>
        <v>0</v>
      </c>
      <c r="S622" s="9">
        <f t="shared" si="832"/>
        <v>1448</v>
      </c>
      <c r="T622" s="9">
        <f t="shared" si="832"/>
        <v>0</v>
      </c>
      <c r="U622" s="9">
        <f t="shared" si="832"/>
        <v>0</v>
      </c>
      <c r="V622" s="9">
        <f t="shared" si="832"/>
        <v>0</v>
      </c>
      <c r="W622" s="9">
        <f t="shared" si="832"/>
        <v>0</v>
      </c>
      <c r="X622" s="9">
        <f t="shared" si="832"/>
        <v>0</v>
      </c>
      <c r="Y622" s="9">
        <f t="shared" si="832"/>
        <v>1448</v>
      </c>
      <c r="Z622" s="9">
        <f t="shared" si="832"/>
        <v>0</v>
      </c>
      <c r="AA622" s="9">
        <f t="shared" si="832"/>
        <v>0</v>
      </c>
      <c r="AB622" s="9">
        <f t="shared" si="832"/>
        <v>0</v>
      </c>
      <c r="AC622" s="9">
        <f t="shared" si="832"/>
        <v>0</v>
      </c>
      <c r="AD622" s="9">
        <f t="shared" si="832"/>
        <v>0</v>
      </c>
      <c r="AE622" s="9">
        <f t="shared" si="832"/>
        <v>1448</v>
      </c>
      <c r="AF622" s="9">
        <f t="shared" si="832"/>
        <v>0</v>
      </c>
      <c r="AG622" s="9">
        <f t="shared" si="832"/>
        <v>0</v>
      </c>
      <c r="AH622" s="9">
        <f t="shared" si="832"/>
        <v>0</v>
      </c>
      <c r="AI622" s="9">
        <f t="shared" si="832"/>
        <v>0</v>
      </c>
      <c r="AJ622" s="9">
        <f t="shared" si="832"/>
        <v>0</v>
      </c>
      <c r="AK622" s="9">
        <f t="shared" si="832"/>
        <v>1448</v>
      </c>
      <c r="AL622" s="9">
        <f t="shared" si="832"/>
        <v>0</v>
      </c>
    </row>
    <row r="623" spans="1:38" ht="20.100000000000001" hidden="1" customHeight="1">
      <c r="A623" s="28" t="s">
        <v>14</v>
      </c>
      <c r="B623" s="26" t="str">
        <f t="shared" si="773"/>
        <v>912</v>
      </c>
      <c r="C623" s="26" t="s">
        <v>20</v>
      </c>
      <c r="D623" s="26" t="s">
        <v>21</v>
      </c>
      <c r="E623" s="26" t="s">
        <v>149</v>
      </c>
      <c r="F623" s="26"/>
      <c r="G623" s="9">
        <f>G624+G627+G630</f>
        <v>1448</v>
      </c>
      <c r="H623" s="9">
        <f t="shared" ref="H623:N623" si="833">H624+H627+H630</f>
        <v>0</v>
      </c>
      <c r="I623" s="9">
        <f t="shared" si="833"/>
        <v>0</v>
      </c>
      <c r="J623" s="9">
        <f t="shared" si="833"/>
        <v>0</v>
      </c>
      <c r="K623" s="9">
        <f t="shared" si="833"/>
        <v>0</v>
      </c>
      <c r="L623" s="9">
        <f t="shared" si="833"/>
        <v>0</v>
      </c>
      <c r="M623" s="9">
        <f t="shared" si="833"/>
        <v>1448</v>
      </c>
      <c r="N623" s="9">
        <f t="shared" si="833"/>
        <v>0</v>
      </c>
      <c r="O623" s="9">
        <f t="shared" ref="O623:T623" si="834">O624+O627+O630</f>
        <v>0</v>
      </c>
      <c r="P623" s="9">
        <f t="shared" si="834"/>
        <v>0</v>
      </c>
      <c r="Q623" s="9">
        <f t="shared" si="834"/>
        <v>0</v>
      </c>
      <c r="R623" s="9">
        <f t="shared" si="834"/>
        <v>0</v>
      </c>
      <c r="S623" s="9">
        <f t="shared" si="834"/>
        <v>1448</v>
      </c>
      <c r="T623" s="9">
        <f t="shared" si="834"/>
        <v>0</v>
      </c>
      <c r="U623" s="9">
        <f t="shared" ref="U623:Z623" si="835">U624+U627+U630</f>
        <v>0</v>
      </c>
      <c r="V623" s="9">
        <f t="shared" si="835"/>
        <v>0</v>
      </c>
      <c r="W623" s="9">
        <f t="shared" si="835"/>
        <v>0</v>
      </c>
      <c r="X623" s="9">
        <f t="shared" si="835"/>
        <v>0</v>
      </c>
      <c r="Y623" s="9">
        <f t="shared" si="835"/>
        <v>1448</v>
      </c>
      <c r="Z623" s="9">
        <f t="shared" si="835"/>
        <v>0</v>
      </c>
      <c r="AA623" s="9">
        <f t="shared" ref="AA623:AF623" si="836">AA624+AA627+AA630</f>
        <v>0</v>
      </c>
      <c r="AB623" s="9">
        <f t="shared" si="836"/>
        <v>0</v>
      </c>
      <c r="AC623" s="9">
        <f t="shared" si="836"/>
        <v>0</v>
      </c>
      <c r="AD623" s="9">
        <f t="shared" si="836"/>
        <v>0</v>
      </c>
      <c r="AE623" s="9">
        <f t="shared" si="836"/>
        <v>1448</v>
      </c>
      <c r="AF623" s="9">
        <f t="shared" si="836"/>
        <v>0</v>
      </c>
      <c r="AG623" s="9">
        <f t="shared" ref="AG623:AL623" si="837">AG624+AG627+AG630</f>
        <v>0</v>
      </c>
      <c r="AH623" s="9">
        <f t="shared" si="837"/>
        <v>0</v>
      </c>
      <c r="AI623" s="9">
        <f t="shared" si="837"/>
        <v>0</v>
      </c>
      <c r="AJ623" s="9">
        <f t="shared" si="837"/>
        <v>0</v>
      </c>
      <c r="AK623" s="9">
        <f t="shared" si="837"/>
        <v>1448</v>
      </c>
      <c r="AL623" s="9">
        <f t="shared" si="837"/>
        <v>0</v>
      </c>
    </row>
    <row r="624" spans="1:38" ht="20.100000000000001" hidden="1" customHeight="1">
      <c r="A624" s="28" t="s">
        <v>24</v>
      </c>
      <c r="B624" s="26" t="str">
        <f>B622</f>
        <v>912</v>
      </c>
      <c r="C624" s="26" t="s">
        <v>20</v>
      </c>
      <c r="D624" s="26" t="s">
        <v>21</v>
      </c>
      <c r="E624" s="26" t="s">
        <v>533</v>
      </c>
      <c r="F624" s="26"/>
      <c r="G624" s="9">
        <f t="shared" ref="G624:V625" si="838">G625</f>
        <v>0</v>
      </c>
      <c r="H624" s="9">
        <f t="shared" si="838"/>
        <v>0</v>
      </c>
      <c r="I624" s="9">
        <f t="shared" si="838"/>
        <v>0</v>
      </c>
      <c r="J624" s="9">
        <f t="shared" si="838"/>
        <v>0</v>
      </c>
      <c r="K624" s="9">
        <f t="shared" si="838"/>
        <v>0</v>
      </c>
      <c r="L624" s="9">
        <f t="shared" si="838"/>
        <v>0</v>
      </c>
      <c r="M624" s="9">
        <f t="shared" si="838"/>
        <v>0</v>
      </c>
      <c r="N624" s="9">
        <f t="shared" si="838"/>
        <v>0</v>
      </c>
      <c r="O624" s="9">
        <f t="shared" si="838"/>
        <v>0</v>
      </c>
      <c r="P624" s="9">
        <f t="shared" si="838"/>
        <v>0</v>
      </c>
      <c r="Q624" s="9">
        <f t="shared" si="838"/>
        <v>0</v>
      </c>
      <c r="R624" s="9">
        <f t="shared" si="838"/>
        <v>0</v>
      </c>
      <c r="S624" s="9">
        <f t="shared" si="838"/>
        <v>0</v>
      </c>
      <c r="T624" s="9">
        <f t="shared" si="838"/>
        <v>0</v>
      </c>
      <c r="U624" s="9">
        <f t="shared" si="838"/>
        <v>0</v>
      </c>
      <c r="V624" s="9">
        <f t="shared" si="838"/>
        <v>0</v>
      </c>
      <c r="W624" s="9">
        <f t="shared" ref="U624:AJ625" si="839">W625</f>
        <v>0</v>
      </c>
      <c r="X624" s="9">
        <f t="shared" si="839"/>
        <v>0</v>
      </c>
      <c r="Y624" s="9">
        <f t="shared" si="839"/>
        <v>0</v>
      </c>
      <c r="Z624" s="9">
        <f t="shared" si="839"/>
        <v>0</v>
      </c>
      <c r="AA624" s="9">
        <f t="shared" si="839"/>
        <v>0</v>
      </c>
      <c r="AB624" s="9">
        <f t="shared" si="839"/>
        <v>0</v>
      </c>
      <c r="AC624" s="9">
        <f t="shared" si="839"/>
        <v>0</v>
      </c>
      <c r="AD624" s="9">
        <f t="shared" si="839"/>
        <v>0</v>
      </c>
      <c r="AE624" s="9">
        <f t="shared" si="839"/>
        <v>0</v>
      </c>
      <c r="AF624" s="9">
        <f t="shared" si="839"/>
        <v>0</v>
      </c>
      <c r="AG624" s="9">
        <f t="shared" si="839"/>
        <v>0</v>
      </c>
      <c r="AH624" s="9">
        <f t="shared" si="839"/>
        <v>0</v>
      </c>
      <c r="AI624" s="9">
        <f t="shared" si="839"/>
        <v>0</v>
      </c>
      <c r="AJ624" s="9">
        <f t="shared" si="839"/>
        <v>0</v>
      </c>
      <c r="AK624" s="9">
        <f t="shared" ref="AG624:AL625" si="840">AK625</f>
        <v>0</v>
      </c>
      <c r="AL624" s="9">
        <f t="shared" si="840"/>
        <v>0</v>
      </c>
    </row>
    <row r="625" spans="1:38" ht="33" hidden="1">
      <c r="A625" s="25" t="s">
        <v>11</v>
      </c>
      <c r="B625" s="26" t="str">
        <f t="shared" ref="B625:B638" si="841">B624</f>
        <v>912</v>
      </c>
      <c r="C625" s="26" t="s">
        <v>20</v>
      </c>
      <c r="D625" s="26" t="s">
        <v>21</v>
      </c>
      <c r="E625" s="26" t="s">
        <v>533</v>
      </c>
      <c r="F625" s="26" t="s">
        <v>12</v>
      </c>
      <c r="G625" s="9">
        <f t="shared" si="838"/>
        <v>0</v>
      </c>
      <c r="H625" s="9">
        <f t="shared" si="838"/>
        <v>0</v>
      </c>
      <c r="I625" s="9">
        <f t="shared" si="838"/>
        <v>0</v>
      </c>
      <c r="J625" s="9">
        <f t="shared" si="838"/>
        <v>0</v>
      </c>
      <c r="K625" s="9">
        <f t="shared" si="838"/>
        <v>0</v>
      </c>
      <c r="L625" s="9">
        <f t="shared" si="838"/>
        <v>0</v>
      </c>
      <c r="M625" s="9">
        <f t="shared" si="838"/>
        <v>0</v>
      </c>
      <c r="N625" s="9">
        <f t="shared" si="838"/>
        <v>0</v>
      </c>
      <c r="O625" s="9">
        <f t="shared" si="838"/>
        <v>0</v>
      </c>
      <c r="P625" s="9">
        <f t="shared" si="838"/>
        <v>0</v>
      </c>
      <c r="Q625" s="9">
        <f t="shared" si="838"/>
        <v>0</v>
      </c>
      <c r="R625" s="9">
        <f t="shared" si="838"/>
        <v>0</v>
      </c>
      <c r="S625" s="9">
        <f t="shared" si="838"/>
        <v>0</v>
      </c>
      <c r="T625" s="9">
        <f t="shared" si="838"/>
        <v>0</v>
      </c>
      <c r="U625" s="9">
        <f t="shared" si="839"/>
        <v>0</v>
      </c>
      <c r="V625" s="9">
        <f t="shared" si="839"/>
        <v>0</v>
      </c>
      <c r="W625" s="9">
        <f t="shared" si="839"/>
        <v>0</v>
      </c>
      <c r="X625" s="9">
        <f t="shared" si="839"/>
        <v>0</v>
      </c>
      <c r="Y625" s="9">
        <f t="shared" si="839"/>
        <v>0</v>
      </c>
      <c r="Z625" s="9">
        <f t="shared" si="839"/>
        <v>0</v>
      </c>
      <c r="AA625" s="9">
        <f t="shared" si="839"/>
        <v>0</v>
      </c>
      <c r="AB625" s="9">
        <f t="shared" si="839"/>
        <v>0</v>
      </c>
      <c r="AC625" s="9">
        <f t="shared" si="839"/>
        <v>0</v>
      </c>
      <c r="AD625" s="9">
        <f t="shared" si="839"/>
        <v>0</v>
      </c>
      <c r="AE625" s="9">
        <f t="shared" si="839"/>
        <v>0</v>
      </c>
      <c r="AF625" s="9">
        <f t="shared" si="839"/>
        <v>0</v>
      </c>
      <c r="AG625" s="9">
        <f t="shared" si="840"/>
        <v>0</v>
      </c>
      <c r="AH625" s="9">
        <f t="shared" si="840"/>
        <v>0</v>
      </c>
      <c r="AI625" s="9">
        <f t="shared" si="840"/>
        <v>0</v>
      </c>
      <c r="AJ625" s="9">
        <f t="shared" si="840"/>
        <v>0</v>
      </c>
      <c r="AK625" s="9">
        <f t="shared" si="840"/>
        <v>0</v>
      </c>
      <c r="AL625" s="9">
        <f t="shared" si="840"/>
        <v>0</v>
      </c>
    </row>
    <row r="626" spans="1:38" ht="20.100000000000001" hidden="1" customHeight="1">
      <c r="A626" s="28" t="s">
        <v>13</v>
      </c>
      <c r="B626" s="26" t="str">
        <f t="shared" si="841"/>
        <v>912</v>
      </c>
      <c r="C626" s="26" t="s">
        <v>20</v>
      </c>
      <c r="D626" s="26" t="s">
        <v>21</v>
      </c>
      <c r="E626" s="26" t="s">
        <v>533</v>
      </c>
      <c r="F626" s="26">
        <v>610</v>
      </c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</row>
    <row r="627" spans="1:38" ht="20.100000000000001" hidden="1" customHeight="1">
      <c r="A627" s="28" t="s">
        <v>25</v>
      </c>
      <c r="B627" s="26" t="str">
        <f t="shared" si="841"/>
        <v>912</v>
      </c>
      <c r="C627" s="26" t="s">
        <v>20</v>
      </c>
      <c r="D627" s="26" t="s">
        <v>21</v>
      </c>
      <c r="E627" s="26" t="s">
        <v>485</v>
      </c>
      <c r="F627" s="26"/>
      <c r="G627" s="9">
        <f>G628</f>
        <v>0</v>
      </c>
      <c r="H627" s="9">
        <f t="shared" ref="H627:W628" si="842">H628</f>
        <v>0</v>
      </c>
      <c r="I627" s="9">
        <f t="shared" si="842"/>
        <v>0</v>
      </c>
      <c r="J627" s="9">
        <f t="shared" si="842"/>
        <v>0</v>
      </c>
      <c r="K627" s="9">
        <f t="shared" si="842"/>
        <v>0</v>
      </c>
      <c r="L627" s="9">
        <f t="shared" si="842"/>
        <v>0</v>
      </c>
      <c r="M627" s="9">
        <f t="shared" si="842"/>
        <v>0</v>
      </c>
      <c r="N627" s="9">
        <f t="shared" si="842"/>
        <v>0</v>
      </c>
      <c r="O627" s="9">
        <f t="shared" si="842"/>
        <v>0</v>
      </c>
      <c r="P627" s="9">
        <f t="shared" si="842"/>
        <v>0</v>
      </c>
      <c r="Q627" s="9">
        <f t="shared" si="842"/>
        <v>0</v>
      </c>
      <c r="R627" s="9">
        <f t="shared" si="842"/>
        <v>0</v>
      </c>
      <c r="S627" s="9">
        <f t="shared" si="842"/>
        <v>0</v>
      </c>
      <c r="T627" s="9">
        <f t="shared" si="842"/>
        <v>0</v>
      </c>
      <c r="U627" s="9">
        <f t="shared" si="842"/>
        <v>0</v>
      </c>
      <c r="V627" s="9">
        <f t="shared" si="842"/>
        <v>0</v>
      </c>
      <c r="W627" s="9">
        <f t="shared" si="842"/>
        <v>0</v>
      </c>
      <c r="X627" s="9">
        <f t="shared" ref="U627:AJ628" si="843">X628</f>
        <v>0</v>
      </c>
      <c r="Y627" s="9">
        <f t="shared" si="843"/>
        <v>0</v>
      </c>
      <c r="Z627" s="9">
        <f t="shared" si="843"/>
        <v>0</v>
      </c>
      <c r="AA627" s="9">
        <f t="shared" si="843"/>
        <v>0</v>
      </c>
      <c r="AB627" s="9">
        <f t="shared" si="843"/>
        <v>0</v>
      </c>
      <c r="AC627" s="9">
        <f t="shared" si="843"/>
        <v>0</v>
      </c>
      <c r="AD627" s="9">
        <f t="shared" si="843"/>
        <v>0</v>
      </c>
      <c r="AE627" s="9">
        <f t="shared" si="843"/>
        <v>0</v>
      </c>
      <c r="AF627" s="9">
        <f t="shared" si="843"/>
        <v>0</v>
      </c>
      <c r="AG627" s="9">
        <f t="shared" si="843"/>
        <v>0</v>
      </c>
      <c r="AH627" s="9">
        <f t="shared" si="843"/>
        <v>0</v>
      </c>
      <c r="AI627" s="9">
        <f t="shared" si="843"/>
        <v>0</v>
      </c>
      <c r="AJ627" s="9">
        <f t="shared" si="843"/>
        <v>0</v>
      </c>
      <c r="AK627" s="9">
        <f t="shared" ref="AG627:AL628" si="844">AK628</f>
        <v>0</v>
      </c>
      <c r="AL627" s="9">
        <f t="shared" si="844"/>
        <v>0</v>
      </c>
    </row>
    <row r="628" spans="1:38" ht="33" hidden="1">
      <c r="A628" s="25" t="s">
        <v>11</v>
      </c>
      <c r="B628" s="26" t="str">
        <f t="shared" si="841"/>
        <v>912</v>
      </c>
      <c r="C628" s="26" t="s">
        <v>20</v>
      </c>
      <c r="D628" s="26" t="s">
        <v>21</v>
      </c>
      <c r="E628" s="26" t="s">
        <v>485</v>
      </c>
      <c r="F628" s="26" t="s">
        <v>12</v>
      </c>
      <c r="G628" s="9">
        <f>G629</f>
        <v>0</v>
      </c>
      <c r="H628" s="9">
        <f t="shared" si="842"/>
        <v>0</v>
      </c>
      <c r="I628" s="9">
        <f t="shared" si="842"/>
        <v>0</v>
      </c>
      <c r="J628" s="9">
        <f t="shared" si="842"/>
        <v>0</v>
      </c>
      <c r="K628" s="9">
        <f t="shared" si="842"/>
        <v>0</v>
      </c>
      <c r="L628" s="9">
        <f t="shared" si="842"/>
        <v>0</v>
      </c>
      <c r="M628" s="9">
        <f t="shared" si="842"/>
        <v>0</v>
      </c>
      <c r="N628" s="9">
        <f t="shared" si="842"/>
        <v>0</v>
      </c>
      <c r="O628" s="9">
        <f t="shared" si="842"/>
        <v>0</v>
      </c>
      <c r="P628" s="9">
        <f t="shared" si="842"/>
        <v>0</v>
      </c>
      <c r="Q628" s="9">
        <f t="shared" si="842"/>
        <v>0</v>
      </c>
      <c r="R628" s="9">
        <f t="shared" si="842"/>
        <v>0</v>
      </c>
      <c r="S628" s="9">
        <f t="shared" si="842"/>
        <v>0</v>
      </c>
      <c r="T628" s="9">
        <f t="shared" si="842"/>
        <v>0</v>
      </c>
      <c r="U628" s="9">
        <f t="shared" si="843"/>
        <v>0</v>
      </c>
      <c r="V628" s="9">
        <f t="shared" si="843"/>
        <v>0</v>
      </c>
      <c r="W628" s="9">
        <f t="shared" si="843"/>
        <v>0</v>
      </c>
      <c r="X628" s="9">
        <f t="shared" si="843"/>
        <v>0</v>
      </c>
      <c r="Y628" s="9">
        <f t="shared" si="843"/>
        <v>0</v>
      </c>
      <c r="Z628" s="9">
        <f t="shared" si="843"/>
        <v>0</v>
      </c>
      <c r="AA628" s="9">
        <f t="shared" si="843"/>
        <v>0</v>
      </c>
      <c r="AB628" s="9">
        <f t="shared" si="843"/>
        <v>0</v>
      </c>
      <c r="AC628" s="9">
        <f t="shared" si="843"/>
        <v>0</v>
      </c>
      <c r="AD628" s="9">
        <f t="shared" si="843"/>
        <v>0</v>
      </c>
      <c r="AE628" s="9">
        <f t="shared" si="843"/>
        <v>0</v>
      </c>
      <c r="AF628" s="9">
        <f t="shared" si="843"/>
        <v>0</v>
      </c>
      <c r="AG628" s="9">
        <f t="shared" si="844"/>
        <v>0</v>
      </c>
      <c r="AH628" s="9">
        <f t="shared" si="844"/>
        <v>0</v>
      </c>
      <c r="AI628" s="9">
        <f t="shared" si="844"/>
        <v>0</v>
      </c>
      <c r="AJ628" s="9">
        <f t="shared" si="844"/>
        <v>0</v>
      </c>
      <c r="AK628" s="9">
        <f t="shared" si="844"/>
        <v>0</v>
      </c>
      <c r="AL628" s="9">
        <f t="shared" si="844"/>
        <v>0</v>
      </c>
    </row>
    <row r="629" spans="1:38" ht="20.100000000000001" hidden="1" customHeight="1">
      <c r="A629" s="28" t="s">
        <v>13</v>
      </c>
      <c r="B629" s="26" t="str">
        <f t="shared" si="841"/>
        <v>912</v>
      </c>
      <c r="C629" s="26" t="s">
        <v>20</v>
      </c>
      <c r="D629" s="26" t="s">
        <v>21</v>
      </c>
      <c r="E629" s="26" t="s">
        <v>485</v>
      </c>
      <c r="F629" s="26">
        <v>610</v>
      </c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</row>
    <row r="630" spans="1:38" ht="33" hidden="1">
      <c r="A630" s="25" t="s">
        <v>26</v>
      </c>
      <c r="B630" s="26" t="str">
        <f t="shared" si="841"/>
        <v>912</v>
      </c>
      <c r="C630" s="26" t="s">
        <v>20</v>
      </c>
      <c r="D630" s="26" t="s">
        <v>21</v>
      </c>
      <c r="E630" s="26" t="s">
        <v>534</v>
      </c>
      <c r="F630" s="26"/>
      <c r="G630" s="11">
        <f t="shared" ref="G630:AL630" si="845">G631</f>
        <v>1448</v>
      </c>
      <c r="H630" s="11">
        <f t="shared" si="845"/>
        <v>0</v>
      </c>
      <c r="I630" s="11">
        <f t="shared" si="845"/>
        <v>0</v>
      </c>
      <c r="J630" s="11">
        <f t="shared" si="845"/>
        <v>0</v>
      </c>
      <c r="K630" s="11">
        <f t="shared" si="845"/>
        <v>0</v>
      </c>
      <c r="L630" s="11">
        <f t="shared" si="845"/>
        <v>0</v>
      </c>
      <c r="M630" s="11">
        <f t="shared" si="845"/>
        <v>1448</v>
      </c>
      <c r="N630" s="11">
        <f t="shared" si="845"/>
        <v>0</v>
      </c>
      <c r="O630" s="11">
        <f t="shared" si="845"/>
        <v>0</v>
      </c>
      <c r="P630" s="11">
        <f t="shared" si="845"/>
        <v>0</v>
      </c>
      <c r="Q630" s="11">
        <f t="shared" si="845"/>
        <v>0</v>
      </c>
      <c r="R630" s="11">
        <f t="shared" si="845"/>
        <v>0</v>
      </c>
      <c r="S630" s="11">
        <f t="shared" si="845"/>
        <v>1448</v>
      </c>
      <c r="T630" s="11">
        <f t="shared" si="845"/>
        <v>0</v>
      </c>
      <c r="U630" s="11">
        <f t="shared" si="845"/>
        <v>0</v>
      </c>
      <c r="V630" s="11">
        <f t="shared" si="845"/>
        <v>0</v>
      </c>
      <c r="W630" s="11">
        <f t="shared" si="845"/>
        <v>0</v>
      </c>
      <c r="X630" s="11">
        <f t="shared" si="845"/>
        <v>0</v>
      </c>
      <c r="Y630" s="11">
        <f t="shared" si="845"/>
        <v>1448</v>
      </c>
      <c r="Z630" s="11">
        <f t="shared" si="845"/>
        <v>0</v>
      </c>
      <c r="AA630" s="11">
        <f t="shared" si="845"/>
        <v>0</v>
      </c>
      <c r="AB630" s="11">
        <f t="shared" si="845"/>
        <v>0</v>
      </c>
      <c r="AC630" s="11">
        <f t="shared" si="845"/>
        <v>0</v>
      </c>
      <c r="AD630" s="11">
        <f t="shared" si="845"/>
        <v>0</v>
      </c>
      <c r="AE630" s="11">
        <f t="shared" si="845"/>
        <v>1448</v>
      </c>
      <c r="AF630" s="11">
        <f t="shared" si="845"/>
        <v>0</v>
      </c>
      <c r="AG630" s="11">
        <f t="shared" si="845"/>
        <v>0</v>
      </c>
      <c r="AH630" s="11">
        <f t="shared" si="845"/>
        <v>0</v>
      </c>
      <c r="AI630" s="11">
        <f t="shared" si="845"/>
        <v>0</v>
      </c>
      <c r="AJ630" s="11">
        <f t="shared" si="845"/>
        <v>0</v>
      </c>
      <c r="AK630" s="11">
        <f t="shared" si="845"/>
        <v>1448</v>
      </c>
      <c r="AL630" s="11">
        <f t="shared" si="845"/>
        <v>0</v>
      </c>
    </row>
    <row r="631" spans="1:38" ht="33" hidden="1">
      <c r="A631" s="25" t="s">
        <v>11</v>
      </c>
      <c r="B631" s="26" t="str">
        <f t="shared" si="841"/>
        <v>912</v>
      </c>
      <c r="C631" s="26" t="s">
        <v>20</v>
      </c>
      <c r="D631" s="26" t="s">
        <v>21</v>
      </c>
      <c r="E631" s="26" t="s">
        <v>534</v>
      </c>
      <c r="F631" s="26" t="s">
        <v>12</v>
      </c>
      <c r="G631" s="9">
        <f>G632+G633</f>
        <v>1448</v>
      </c>
      <c r="H631" s="9">
        <f t="shared" ref="H631:N631" si="846">H632+H633</f>
        <v>0</v>
      </c>
      <c r="I631" s="9">
        <f t="shared" si="846"/>
        <v>0</v>
      </c>
      <c r="J631" s="9">
        <f t="shared" si="846"/>
        <v>0</v>
      </c>
      <c r="K631" s="9">
        <f t="shared" si="846"/>
        <v>0</v>
      </c>
      <c r="L631" s="9">
        <f t="shared" si="846"/>
        <v>0</v>
      </c>
      <c r="M631" s="9">
        <f t="shared" si="846"/>
        <v>1448</v>
      </c>
      <c r="N631" s="9">
        <f t="shared" si="846"/>
        <v>0</v>
      </c>
      <c r="O631" s="9">
        <f t="shared" ref="O631:T631" si="847">O632+O633</f>
        <v>0</v>
      </c>
      <c r="P631" s="9">
        <f t="shared" si="847"/>
        <v>0</v>
      </c>
      <c r="Q631" s="9">
        <f t="shared" si="847"/>
        <v>0</v>
      </c>
      <c r="R631" s="9">
        <f t="shared" si="847"/>
        <v>0</v>
      </c>
      <c r="S631" s="9">
        <f t="shared" si="847"/>
        <v>1448</v>
      </c>
      <c r="T631" s="9">
        <f t="shared" si="847"/>
        <v>0</v>
      </c>
      <c r="U631" s="9">
        <f t="shared" ref="U631:Z631" si="848">U632+U633</f>
        <v>0</v>
      </c>
      <c r="V631" s="9">
        <f t="shared" si="848"/>
        <v>0</v>
      </c>
      <c r="W631" s="9">
        <f t="shared" si="848"/>
        <v>0</v>
      </c>
      <c r="X631" s="9">
        <f t="shared" si="848"/>
        <v>0</v>
      </c>
      <c r="Y631" s="9">
        <f t="shared" si="848"/>
        <v>1448</v>
      </c>
      <c r="Z631" s="9">
        <f t="shared" si="848"/>
        <v>0</v>
      </c>
      <c r="AA631" s="9">
        <f t="shared" ref="AA631:AF631" si="849">AA632+AA633</f>
        <v>0</v>
      </c>
      <c r="AB631" s="9">
        <f t="shared" si="849"/>
        <v>0</v>
      </c>
      <c r="AC631" s="9">
        <f t="shared" si="849"/>
        <v>0</v>
      </c>
      <c r="AD631" s="9">
        <f t="shared" si="849"/>
        <v>0</v>
      </c>
      <c r="AE631" s="9">
        <f t="shared" si="849"/>
        <v>1448</v>
      </c>
      <c r="AF631" s="9">
        <f t="shared" si="849"/>
        <v>0</v>
      </c>
      <c r="AG631" s="9">
        <f t="shared" ref="AG631:AL631" si="850">AG632+AG633</f>
        <v>0</v>
      </c>
      <c r="AH631" s="9">
        <f t="shared" si="850"/>
        <v>0</v>
      </c>
      <c r="AI631" s="9">
        <f t="shared" si="850"/>
        <v>0</v>
      </c>
      <c r="AJ631" s="9">
        <f t="shared" si="850"/>
        <v>0</v>
      </c>
      <c r="AK631" s="9">
        <f t="shared" si="850"/>
        <v>1448</v>
      </c>
      <c r="AL631" s="9">
        <f t="shared" si="850"/>
        <v>0</v>
      </c>
    </row>
    <row r="632" spans="1:38" ht="20.100000000000001" hidden="1" customHeight="1">
      <c r="A632" s="28" t="s">
        <v>13</v>
      </c>
      <c r="B632" s="26" t="str">
        <f t="shared" si="841"/>
        <v>912</v>
      </c>
      <c r="C632" s="26" t="s">
        <v>20</v>
      </c>
      <c r="D632" s="26" t="s">
        <v>21</v>
      </c>
      <c r="E632" s="26" t="s">
        <v>534</v>
      </c>
      <c r="F632" s="26">
        <v>610</v>
      </c>
      <c r="G632" s="9">
        <v>823</v>
      </c>
      <c r="H632" s="9"/>
      <c r="I632" s="84"/>
      <c r="J632" s="84"/>
      <c r="K632" s="84"/>
      <c r="L632" s="84"/>
      <c r="M632" s="9">
        <f t="shared" ref="M632:M633" si="851">G632+I632+J632+K632+L632</f>
        <v>823</v>
      </c>
      <c r="N632" s="9">
        <f t="shared" ref="N632:N633" si="852">H632+L632</f>
        <v>0</v>
      </c>
      <c r="O632" s="85"/>
      <c r="P632" s="85"/>
      <c r="Q632" s="85"/>
      <c r="R632" s="85"/>
      <c r="S632" s="9">
        <f t="shared" ref="S632:S633" si="853">M632+O632+P632+Q632+R632</f>
        <v>823</v>
      </c>
      <c r="T632" s="9">
        <f t="shared" ref="T632:T633" si="854">N632+R632</f>
        <v>0</v>
      </c>
      <c r="U632" s="85"/>
      <c r="V632" s="85"/>
      <c r="W632" s="85"/>
      <c r="X632" s="85"/>
      <c r="Y632" s="9">
        <f t="shared" ref="Y632:Y633" si="855">S632+U632+V632+W632+X632</f>
        <v>823</v>
      </c>
      <c r="Z632" s="9">
        <f t="shared" ref="Z632:Z633" si="856">T632+X632</f>
        <v>0</v>
      </c>
      <c r="AA632" s="85"/>
      <c r="AB632" s="85"/>
      <c r="AC632" s="85"/>
      <c r="AD632" s="85"/>
      <c r="AE632" s="9">
        <f t="shared" ref="AE632:AE633" si="857">Y632+AA632+AB632+AC632+AD632</f>
        <v>823</v>
      </c>
      <c r="AF632" s="9">
        <f t="shared" ref="AF632:AF633" si="858">Z632+AD632</f>
        <v>0</v>
      </c>
      <c r="AG632" s="85"/>
      <c r="AH632" s="85"/>
      <c r="AI632" s="85"/>
      <c r="AJ632" s="85"/>
      <c r="AK632" s="9">
        <f t="shared" ref="AK632:AK633" si="859">AE632+AG632+AH632+AI632+AJ632</f>
        <v>823</v>
      </c>
      <c r="AL632" s="9">
        <f t="shared" ref="AL632:AL633" si="860">AF632+AJ632</f>
        <v>0</v>
      </c>
    </row>
    <row r="633" spans="1:38" ht="20.100000000000001" hidden="1" customHeight="1">
      <c r="A633" s="28" t="s">
        <v>23</v>
      </c>
      <c r="B633" s="26" t="str">
        <f t="shared" si="841"/>
        <v>912</v>
      </c>
      <c r="C633" s="26" t="s">
        <v>20</v>
      </c>
      <c r="D633" s="26" t="s">
        <v>21</v>
      </c>
      <c r="E633" s="26" t="s">
        <v>534</v>
      </c>
      <c r="F633" s="26">
        <v>620</v>
      </c>
      <c r="G633" s="9">
        <v>625</v>
      </c>
      <c r="H633" s="9"/>
      <c r="I633" s="84"/>
      <c r="J633" s="84"/>
      <c r="K633" s="84"/>
      <c r="L633" s="84"/>
      <c r="M633" s="9">
        <f t="shared" si="851"/>
        <v>625</v>
      </c>
      <c r="N633" s="9">
        <f t="shared" si="852"/>
        <v>0</v>
      </c>
      <c r="O633" s="85"/>
      <c r="P633" s="85"/>
      <c r="Q633" s="85"/>
      <c r="R633" s="85"/>
      <c r="S633" s="9">
        <f t="shared" si="853"/>
        <v>625</v>
      </c>
      <c r="T633" s="9">
        <f t="shared" si="854"/>
        <v>0</v>
      </c>
      <c r="U633" s="85"/>
      <c r="V633" s="85"/>
      <c r="W633" s="85"/>
      <c r="X633" s="85"/>
      <c r="Y633" s="9">
        <f t="shared" si="855"/>
        <v>625</v>
      </c>
      <c r="Z633" s="9">
        <f t="shared" si="856"/>
        <v>0</v>
      </c>
      <c r="AA633" s="85"/>
      <c r="AB633" s="85"/>
      <c r="AC633" s="85"/>
      <c r="AD633" s="85"/>
      <c r="AE633" s="9">
        <f t="shared" si="857"/>
        <v>625</v>
      </c>
      <c r="AF633" s="9">
        <f t="shared" si="858"/>
        <v>0</v>
      </c>
      <c r="AG633" s="85"/>
      <c r="AH633" s="85"/>
      <c r="AI633" s="85"/>
      <c r="AJ633" s="85"/>
      <c r="AK633" s="9">
        <f t="shared" si="859"/>
        <v>625</v>
      </c>
      <c r="AL633" s="9">
        <f t="shared" si="860"/>
        <v>0</v>
      </c>
    </row>
    <row r="634" spans="1:38" ht="33" hidden="1">
      <c r="A634" s="25" t="s">
        <v>323</v>
      </c>
      <c r="B634" s="26" t="str">
        <f t="shared" si="841"/>
        <v>912</v>
      </c>
      <c r="C634" s="26" t="s">
        <v>20</v>
      </c>
      <c r="D634" s="26" t="s">
        <v>21</v>
      </c>
      <c r="E634" s="46" t="s">
        <v>393</v>
      </c>
      <c r="F634" s="26"/>
      <c r="G634" s="9"/>
      <c r="H634" s="9"/>
      <c r="I634" s="84"/>
      <c r="J634" s="84"/>
      <c r="K634" s="84"/>
      <c r="L634" s="84"/>
      <c r="M634" s="9"/>
      <c r="N634" s="9"/>
      <c r="O634" s="85">
        <f>O635</f>
        <v>0</v>
      </c>
      <c r="P634" s="9">
        <f t="shared" ref="P634:AE637" si="861">P635</f>
        <v>85</v>
      </c>
      <c r="Q634" s="85">
        <f t="shared" si="861"/>
        <v>0</v>
      </c>
      <c r="R634" s="85">
        <f t="shared" si="861"/>
        <v>0</v>
      </c>
      <c r="S634" s="9">
        <f t="shared" si="861"/>
        <v>85</v>
      </c>
      <c r="T634" s="9">
        <f t="shared" si="861"/>
        <v>0</v>
      </c>
      <c r="U634" s="85">
        <f>U635</f>
        <v>0</v>
      </c>
      <c r="V634" s="9">
        <f t="shared" si="861"/>
        <v>0</v>
      </c>
      <c r="W634" s="85">
        <f t="shared" si="861"/>
        <v>0</v>
      </c>
      <c r="X634" s="85">
        <f t="shared" si="861"/>
        <v>0</v>
      </c>
      <c r="Y634" s="9">
        <f t="shared" si="861"/>
        <v>85</v>
      </c>
      <c r="Z634" s="9">
        <f t="shared" si="861"/>
        <v>0</v>
      </c>
      <c r="AA634" s="85">
        <f>AA635</f>
        <v>0</v>
      </c>
      <c r="AB634" s="9">
        <f t="shared" si="861"/>
        <v>0</v>
      </c>
      <c r="AC634" s="85">
        <f t="shared" si="861"/>
        <v>0</v>
      </c>
      <c r="AD634" s="85">
        <f t="shared" si="861"/>
        <v>0</v>
      </c>
      <c r="AE634" s="9">
        <f t="shared" si="861"/>
        <v>85</v>
      </c>
      <c r="AF634" s="9">
        <f t="shared" ref="AB634:AF637" si="862">AF635</f>
        <v>0</v>
      </c>
      <c r="AG634" s="85">
        <f>AG635</f>
        <v>0</v>
      </c>
      <c r="AH634" s="9">
        <f t="shared" ref="AH634:AL637" si="863">AH635</f>
        <v>0</v>
      </c>
      <c r="AI634" s="85">
        <f t="shared" si="863"/>
        <v>0</v>
      </c>
      <c r="AJ634" s="85">
        <f t="shared" si="863"/>
        <v>0</v>
      </c>
      <c r="AK634" s="9">
        <f t="shared" si="863"/>
        <v>85</v>
      </c>
      <c r="AL634" s="9">
        <f t="shared" si="863"/>
        <v>0</v>
      </c>
    </row>
    <row r="635" spans="1:38" ht="20.100000000000001" hidden="1" customHeight="1">
      <c r="A635" s="28" t="s">
        <v>14</v>
      </c>
      <c r="B635" s="26" t="str">
        <f t="shared" si="841"/>
        <v>912</v>
      </c>
      <c r="C635" s="26" t="s">
        <v>20</v>
      </c>
      <c r="D635" s="26" t="s">
        <v>21</v>
      </c>
      <c r="E635" s="26" t="s">
        <v>394</v>
      </c>
      <c r="F635" s="26"/>
      <c r="G635" s="9"/>
      <c r="H635" s="9"/>
      <c r="I635" s="84"/>
      <c r="J635" s="84"/>
      <c r="K635" s="84"/>
      <c r="L635" s="84"/>
      <c r="M635" s="9"/>
      <c r="N635" s="9"/>
      <c r="O635" s="85">
        <f>O636</f>
        <v>0</v>
      </c>
      <c r="P635" s="9">
        <f t="shared" si="861"/>
        <v>85</v>
      </c>
      <c r="Q635" s="85">
        <f t="shared" si="861"/>
        <v>0</v>
      </c>
      <c r="R635" s="85">
        <f t="shared" si="861"/>
        <v>0</v>
      </c>
      <c r="S635" s="9">
        <f t="shared" si="861"/>
        <v>85</v>
      </c>
      <c r="T635" s="9">
        <f t="shared" si="861"/>
        <v>0</v>
      </c>
      <c r="U635" s="85">
        <f>U636</f>
        <v>0</v>
      </c>
      <c r="V635" s="9">
        <f t="shared" si="861"/>
        <v>0</v>
      </c>
      <c r="W635" s="85">
        <f t="shared" si="861"/>
        <v>0</v>
      </c>
      <c r="X635" s="85">
        <f t="shared" si="861"/>
        <v>0</v>
      </c>
      <c r="Y635" s="9">
        <f t="shared" si="861"/>
        <v>85</v>
      </c>
      <c r="Z635" s="9">
        <f t="shared" si="861"/>
        <v>0</v>
      </c>
      <c r="AA635" s="85">
        <f>AA636</f>
        <v>0</v>
      </c>
      <c r="AB635" s="9">
        <f t="shared" si="862"/>
        <v>0</v>
      </c>
      <c r="AC635" s="85">
        <f t="shared" si="862"/>
        <v>0</v>
      </c>
      <c r="AD635" s="85">
        <f t="shared" si="862"/>
        <v>0</v>
      </c>
      <c r="AE635" s="9">
        <f t="shared" si="862"/>
        <v>85</v>
      </c>
      <c r="AF635" s="9">
        <f t="shared" si="862"/>
        <v>0</v>
      </c>
      <c r="AG635" s="85">
        <f>AG636</f>
        <v>0</v>
      </c>
      <c r="AH635" s="9">
        <f t="shared" si="863"/>
        <v>0</v>
      </c>
      <c r="AI635" s="85">
        <f t="shared" si="863"/>
        <v>0</v>
      </c>
      <c r="AJ635" s="85">
        <f t="shared" si="863"/>
        <v>0</v>
      </c>
      <c r="AK635" s="9">
        <f t="shared" si="863"/>
        <v>85</v>
      </c>
      <c r="AL635" s="9">
        <f t="shared" si="863"/>
        <v>0</v>
      </c>
    </row>
    <row r="636" spans="1:38" ht="33" hidden="1">
      <c r="A636" s="25" t="s">
        <v>26</v>
      </c>
      <c r="B636" s="26" t="str">
        <f t="shared" si="841"/>
        <v>912</v>
      </c>
      <c r="C636" s="26" t="s">
        <v>20</v>
      </c>
      <c r="D636" s="26" t="s">
        <v>21</v>
      </c>
      <c r="E636" s="26" t="s">
        <v>733</v>
      </c>
      <c r="F636" s="26"/>
      <c r="G636" s="9"/>
      <c r="H636" s="9"/>
      <c r="I636" s="84"/>
      <c r="J636" s="84"/>
      <c r="K636" s="84"/>
      <c r="L636" s="84"/>
      <c r="M636" s="9"/>
      <c r="N636" s="9"/>
      <c r="O636" s="85">
        <f>O637</f>
        <v>0</v>
      </c>
      <c r="P636" s="9">
        <f t="shared" si="861"/>
        <v>85</v>
      </c>
      <c r="Q636" s="85">
        <f t="shared" si="861"/>
        <v>0</v>
      </c>
      <c r="R636" s="85">
        <f t="shared" si="861"/>
        <v>0</v>
      </c>
      <c r="S636" s="9">
        <f t="shared" si="861"/>
        <v>85</v>
      </c>
      <c r="T636" s="9">
        <f t="shared" si="861"/>
        <v>0</v>
      </c>
      <c r="U636" s="85">
        <f>U637</f>
        <v>0</v>
      </c>
      <c r="V636" s="9">
        <f t="shared" si="861"/>
        <v>0</v>
      </c>
      <c r="W636" s="85">
        <f t="shared" si="861"/>
        <v>0</v>
      </c>
      <c r="X636" s="85">
        <f t="shared" si="861"/>
        <v>0</v>
      </c>
      <c r="Y636" s="9">
        <f t="shared" si="861"/>
        <v>85</v>
      </c>
      <c r="Z636" s="9">
        <f t="shared" si="861"/>
        <v>0</v>
      </c>
      <c r="AA636" s="85">
        <f>AA637</f>
        <v>0</v>
      </c>
      <c r="AB636" s="9">
        <f t="shared" si="862"/>
        <v>0</v>
      </c>
      <c r="AC636" s="85">
        <f t="shared" si="862"/>
        <v>0</v>
      </c>
      <c r="AD636" s="85">
        <f t="shared" si="862"/>
        <v>0</v>
      </c>
      <c r="AE636" s="9">
        <f t="shared" si="862"/>
        <v>85</v>
      </c>
      <c r="AF636" s="9">
        <f t="shared" si="862"/>
        <v>0</v>
      </c>
      <c r="AG636" s="85">
        <f>AG637</f>
        <v>0</v>
      </c>
      <c r="AH636" s="9">
        <f t="shared" si="863"/>
        <v>0</v>
      </c>
      <c r="AI636" s="85">
        <f t="shared" si="863"/>
        <v>0</v>
      </c>
      <c r="AJ636" s="85">
        <f t="shared" si="863"/>
        <v>0</v>
      </c>
      <c r="AK636" s="9">
        <f t="shared" si="863"/>
        <v>85</v>
      </c>
      <c r="AL636" s="9">
        <f t="shared" si="863"/>
        <v>0</v>
      </c>
    </row>
    <row r="637" spans="1:38" ht="32.25" hidden="1" customHeight="1">
      <c r="A637" s="53" t="s">
        <v>11</v>
      </c>
      <c r="B637" s="26" t="str">
        <f t="shared" si="841"/>
        <v>912</v>
      </c>
      <c r="C637" s="26" t="s">
        <v>20</v>
      </c>
      <c r="D637" s="26" t="s">
        <v>21</v>
      </c>
      <c r="E637" s="26" t="s">
        <v>733</v>
      </c>
      <c r="F637" s="26" t="s">
        <v>12</v>
      </c>
      <c r="G637" s="9"/>
      <c r="H637" s="9"/>
      <c r="I637" s="84"/>
      <c r="J637" s="84"/>
      <c r="K637" s="84"/>
      <c r="L637" s="84"/>
      <c r="M637" s="9"/>
      <c r="N637" s="9"/>
      <c r="O637" s="85">
        <f>O638</f>
        <v>0</v>
      </c>
      <c r="P637" s="9">
        <f t="shared" si="861"/>
        <v>85</v>
      </c>
      <c r="Q637" s="85">
        <f t="shared" si="861"/>
        <v>0</v>
      </c>
      <c r="R637" s="85">
        <f t="shared" si="861"/>
        <v>0</v>
      </c>
      <c r="S637" s="9">
        <f t="shared" si="861"/>
        <v>85</v>
      </c>
      <c r="T637" s="9">
        <f t="shared" si="861"/>
        <v>0</v>
      </c>
      <c r="U637" s="85">
        <f>U638</f>
        <v>0</v>
      </c>
      <c r="V637" s="9">
        <f t="shared" si="861"/>
        <v>0</v>
      </c>
      <c r="W637" s="85">
        <f t="shared" si="861"/>
        <v>0</v>
      </c>
      <c r="X637" s="85">
        <f t="shared" si="861"/>
        <v>0</v>
      </c>
      <c r="Y637" s="9">
        <f t="shared" si="861"/>
        <v>85</v>
      </c>
      <c r="Z637" s="9">
        <f t="shared" si="861"/>
        <v>0</v>
      </c>
      <c r="AA637" s="85">
        <f>AA638</f>
        <v>0</v>
      </c>
      <c r="AB637" s="9">
        <f t="shared" si="862"/>
        <v>0</v>
      </c>
      <c r="AC637" s="85">
        <f t="shared" si="862"/>
        <v>0</v>
      </c>
      <c r="AD637" s="85">
        <f t="shared" si="862"/>
        <v>0</v>
      </c>
      <c r="AE637" s="9">
        <f t="shared" si="862"/>
        <v>85</v>
      </c>
      <c r="AF637" s="9">
        <f t="shared" si="862"/>
        <v>0</v>
      </c>
      <c r="AG637" s="85">
        <f>AG638</f>
        <v>0</v>
      </c>
      <c r="AH637" s="9">
        <f t="shared" si="863"/>
        <v>0</v>
      </c>
      <c r="AI637" s="85">
        <f t="shared" si="863"/>
        <v>0</v>
      </c>
      <c r="AJ637" s="85">
        <f t="shared" si="863"/>
        <v>0</v>
      </c>
      <c r="AK637" s="9">
        <f t="shared" si="863"/>
        <v>85</v>
      </c>
      <c r="AL637" s="9">
        <f t="shared" si="863"/>
        <v>0</v>
      </c>
    </row>
    <row r="638" spans="1:38" ht="20.100000000000001" hidden="1" customHeight="1">
      <c r="A638" s="28" t="s">
        <v>13</v>
      </c>
      <c r="B638" s="26" t="str">
        <f t="shared" si="841"/>
        <v>912</v>
      </c>
      <c r="C638" s="26" t="s">
        <v>20</v>
      </c>
      <c r="D638" s="26" t="s">
        <v>21</v>
      </c>
      <c r="E638" s="26" t="s">
        <v>733</v>
      </c>
      <c r="F638" s="26" t="s">
        <v>34</v>
      </c>
      <c r="G638" s="9"/>
      <c r="H638" s="9"/>
      <c r="I638" s="84"/>
      <c r="J638" s="84"/>
      <c r="K638" s="84"/>
      <c r="L638" s="84"/>
      <c r="M638" s="9"/>
      <c r="N638" s="9"/>
      <c r="O638" s="85"/>
      <c r="P638" s="9">
        <v>85</v>
      </c>
      <c r="Q638" s="85"/>
      <c r="R638" s="85"/>
      <c r="S638" s="9">
        <f t="shared" ref="S638" si="864">M638+O638+P638+Q638+R638</f>
        <v>85</v>
      </c>
      <c r="T638" s="9">
        <f t="shared" ref="T638" si="865">N638+R638</f>
        <v>0</v>
      </c>
      <c r="U638" s="85"/>
      <c r="V638" s="9"/>
      <c r="W638" s="85"/>
      <c r="X638" s="85"/>
      <c r="Y638" s="9">
        <f t="shared" ref="Y638" si="866">S638+U638+V638+W638+X638</f>
        <v>85</v>
      </c>
      <c r="Z638" s="9">
        <f t="shared" ref="Z638" si="867">T638+X638</f>
        <v>0</v>
      </c>
      <c r="AA638" s="85"/>
      <c r="AB638" s="9"/>
      <c r="AC638" s="85"/>
      <c r="AD638" s="85"/>
      <c r="AE638" s="9">
        <f t="shared" ref="AE638" si="868">Y638+AA638+AB638+AC638+AD638</f>
        <v>85</v>
      </c>
      <c r="AF638" s="9">
        <f t="shared" ref="AF638" si="869">Z638+AD638</f>
        <v>0</v>
      </c>
      <c r="AG638" s="85"/>
      <c r="AH638" s="9"/>
      <c r="AI638" s="85"/>
      <c r="AJ638" s="85"/>
      <c r="AK638" s="9">
        <f t="shared" ref="AK638" si="870">AE638+AG638+AH638+AI638+AJ638</f>
        <v>85</v>
      </c>
      <c r="AL638" s="9">
        <f t="shared" ref="AL638" si="871">AF638+AJ638</f>
        <v>0</v>
      </c>
    </row>
    <row r="639" spans="1:38" hidden="1">
      <c r="A639" s="25"/>
      <c r="B639" s="26"/>
      <c r="C639" s="26"/>
      <c r="D639" s="26"/>
      <c r="E639" s="26"/>
      <c r="F639" s="9"/>
      <c r="G639" s="9"/>
      <c r="H639" s="9"/>
      <c r="I639" s="84"/>
      <c r="J639" s="84"/>
      <c r="K639" s="84"/>
      <c r="L639" s="84"/>
      <c r="M639" s="84"/>
      <c r="N639" s="84"/>
      <c r="O639" s="85"/>
      <c r="P639" s="85"/>
      <c r="Q639" s="85"/>
      <c r="R639" s="85"/>
      <c r="S639" s="85"/>
      <c r="T639" s="85"/>
      <c r="U639" s="85"/>
      <c r="V639" s="85"/>
      <c r="W639" s="85"/>
      <c r="X639" s="85"/>
      <c r="Y639" s="85"/>
      <c r="Z639" s="85"/>
      <c r="AA639" s="85"/>
      <c r="AB639" s="85"/>
      <c r="AC639" s="85"/>
      <c r="AD639" s="85"/>
      <c r="AE639" s="85"/>
      <c r="AF639" s="85"/>
      <c r="AG639" s="85"/>
      <c r="AH639" s="85"/>
      <c r="AI639" s="85"/>
      <c r="AJ639" s="85"/>
      <c r="AK639" s="85"/>
      <c r="AL639" s="85"/>
    </row>
    <row r="640" spans="1:38" ht="42" hidden="1" customHeight="1">
      <c r="A640" s="23" t="s">
        <v>27</v>
      </c>
      <c r="B640" s="24">
        <v>912</v>
      </c>
      <c r="C640" s="24" t="s">
        <v>20</v>
      </c>
      <c r="D640" s="24" t="s">
        <v>28</v>
      </c>
      <c r="E640" s="24"/>
      <c r="F640" s="24"/>
      <c r="G640" s="15">
        <f t="shared" ref="G640:V644" si="872">G641</f>
        <v>164</v>
      </c>
      <c r="H640" s="15">
        <f t="shared" si="872"/>
        <v>0</v>
      </c>
      <c r="I640" s="15">
        <f t="shared" si="872"/>
        <v>0</v>
      </c>
      <c r="J640" s="15">
        <f t="shared" si="872"/>
        <v>0</v>
      </c>
      <c r="K640" s="15">
        <f t="shared" si="872"/>
        <v>0</v>
      </c>
      <c r="L640" s="15">
        <f t="shared" si="872"/>
        <v>0</v>
      </c>
      <c r="M640" s="15">
        <f t="shared" si="872"/>
        <v>164</v>
      </c>
      <c r="N640" s="15">
        <f t="shared" si="872"/>
        <v>0</v>
      </c>
      <c r="O640" s="15">
        <f t="shared" si="872"/>
        <v>0</v>
      </c>
      <c r="P640" s="15">
        <f t="shared" si="872"/>
        <v>0</v>
      </c>
      <c r="Q640" s="15">
        <f t="shared" si="872"/>
        <v>0</v>
      </c>
      <c r="R640" s="15">
        <f t="shared" si="872"/>
        <v>0</v>
      </c>
      <c r="S640" s="15">
        <f t="shared" si="872"/>
        <v>164</v>
      </c>
      <c r="T640" s="15">
        <f t="shared" si="872"/>
        <v>0</v>
      </c>
      <c r="U640" s="15">
        <f t="shared" si="872"/>
        <v>0</v>
      </c>
      <c r="V640" s="15">
        <f t="shared" si="872"/>
        <v>0</v>
      </c>
      <c r="W640" s="15">
        <f t="shared" ref="U640:AJ644" si="873">W641</f>
        <v>0</v>
      </c>
      <c r="X640" s="15">
        <f t="shared" si="873"/>
        <v>0</v>
      </c>
      <c r="Y640" s="15">
        <f t="shared" si="873"/>
        <v>164</v>
      </c>
      <c r="Z640" s="15">
        <f t="shared" si="873"/>
        <v>0</v>
      </c>
      <c r="AA640" s="15">
        <f t="shared" si="873"/>
        <v>0</v>
      </c>
      <c r="AB640" s="15">
        <f t="shared" si="873"/>
        <v>0</v>
      </c>
      <c r="AC640" s="15">
        <f t="shared" si="873"/>
        <v>0</v>
      </c>
      <c r="AD640" s="15">
        <f t="shared" si="873"/>
        <v>0</v>
      </c>
      <c r="AE640" s="15">
        <f t="shared" si="873"/>
        <v>164</v>
      </c>
      <c r="AF640" s="15">
        <f t="shared" si="873"/>
        <v>0</v>
      </c>
      <c r="AG640" s="15">
        <f t="shared" si="873"/>
        <v>0</v>
      </c>
      <c r="AH640" s="15">
        <f t="shared" si="873"/>
        <v>0</v>
      </c>
      <c r="AI640" s="15">
        <f t="shared" si="873"/>
        <v>0</v>
      </c>
      <c r="AJ640" s="15">
        <f t="shared" si="873"/>
        <v>0</v>
      </c>
      <c r="AK640" s="15">
        <f t="shared" ref="AG640:AL644" si="874">AK641</f>
        <v>164</v>
      </c>
      <c r="AL640" s="15">
        <f t="shared" si="874"/>
        <v>0</v>
      </c>
    </row>
    <row r="641" spans="1:38" ht="33" hidden="1">
      <c r="A641" s="25" t="s">
        <v>718</v>
      </c>
      <c r="B641" s="26">
        <v>912</v>
      </c>
      <c r="C641" s="26" t="s">
        <v>20</v>
      </c>
      <c r="D641" s="26" t="s">
        <v>28</v>
      </c>
      <c r="E641" s="26" t="s">
        <v>38</v>
      </c>
      <c r="F641" s="26"/>
      <c r="G641" s="9">
        <f t="shared" si="872"/>
        <v>164</v>
      </c>
      <c r="H641" s="9">
        <f t="shared" si="872"/>
        <v>0</v>
      </c>
      <c r="I641" s="9">
        <f t="shared" si="872"/>
        <v>0</v>
      </c>
      <c r="J641" s="9">
        <f t="shared" si="872"/>
        <v>0</v>
      </c>
      <c r="K641" s="9">
        <f t="shared" si="872"/>
        <v>0</v>
      </c>
      <c r="L641" s="9">
        <f t="shared" si="872"/>
        <v>0</v>
      </c>
      <c r="M641" s="9">
        <f t="shared" si="872"/>
        <v>164</v>
      </c>
      <c r="N641" s="9">
        <f t="shared" si="872"/>
        <v>0</v>
      </c>
      <c r="O641" s="9">
        <f t="shared" si="872"/>
        <v>0</v>
      </c>
      <c r="P641" s="9">
        <f t="shared" si="872"/>
        <v>0</v>
      </c>
      <c r="Q641" s="9">
        <f t="shared" si="872"/>
        <v>0</v>
      </c>
      <c r="R641" s="9">
        <f t="shared" si="872"/>
        <v>0</v>
      </c>
      <c r="S641" s="9">
        <f t="shared" si="872"/>
        <v>164</v>
      </c>
      <c r="T641" s="9">
        <f t="shared" si="872"/>
        <v>0</v>
      </c>
      <c r="U641" s="9">
        <f t="shared" si="873"/>
        <v>0</v>
      </c>
      <c r="V641" s="9">
        <f t="shared" si="873"/>
        <v>0</v>
      </c>
      <c r="W641" s="9">
        <f t="shared" si="873"/>
        <v>0</v>
      </c>
      <c r="X641" s="9">
        <f t="shared" si="873"/>
        <v>0</v>
      </c>
      <c r="Y641" s="9">
        <f t="shared" si="873"/>
        <v>164</v>
      </c>
      <c r="Z641" s="9">
        <f t="shared" si="873"/>
        <v>0</v>
      </c>
      <c r="AA641" s="9">
        <f t="shared" si="873"/>
        <v>0</v>
      </c>
      <c r="AB641" s="9">
        <f t="shared" si="873"/>
        <v>0</v>
      </c>
      <c r="AC641" s="9">
        <f t="shared" si="873"/>
        <v>0</v>
      </c>
      <c r="AD641" s="9">
        <f t="shared" si="873"/>
        <v>0</v>
      </c>
      <c r="AE641" s="9">
        <f t="shared" si="873"/>
        <v>164</v>
      </c>
      <c r="AF641" s="9">
        <f t="shared" si="873"/>
        <v>0</v>
      </c>
      <c r="AG641" s="9">
        <f t="shared" si="874"/>
        <v>0</v>
      </c>
      <c r="AH641" s="9">
        <f t="shared" si="874"/>
        <v>0</v>
      </c>
      <c r="AI641" s="9">
        <f t="shared" si="874"/>
        <v>0</v>
      </c>
      <c r="AJ641" s="9">
        <f t="shared" si="874"/>
        <v>0</v>
      </c>
      <c r="AK641" s="9">
        <f t="shared" si="874"/>
        <v>164</v>
      </c>
      <c r="AL641" s="9">
        <f t="shared" si="874"/>
        <v>0</v>
      </c>
    </row>
    <row r="642" spans="1:38" ht="20.100000000000001" hidden="1" customHeight="1">
      <c r="A642" s="28" t="s">
        <v>14</v>
      </c>
      <c r="B642" s="26">
        <v>912</v>
      </c>
      <c r="C642" s="26" t="s">
        <v>20</v>
      </c>
      <c r="D642" s="26" t="s">
        <v>28</v>
      </c>
      <c r="E642" s="26" t="s">
        <v>41</v>
      </c>
      <c r="F642" s="26"/>
      <c r="G642" s="9">
        <f t="shared" si="872"/>
        <v>164</v>
      </c>
      <c r="H642" s="9">
        <f t="shared" si="872"/>
        <v>0</v>
      </c>
      <c r="I642" s="9">
        <f t="shared" si="872"/>
        <v>0</v>
      </c>
      <c r="J642" s="9">
        <f t="shared" si="872"/>
        <v>0</v>
      </c>
      <c r="K642" s="9">
        <f t="shared" si="872"/>
        <v>0</v>
      </c>
      <c r="L642" s="9">
        <f t="shared" si="872"/>
        <v>0</v>
      </c>
      <c r="M642" s="9">
        <f t="shared" si="872"/>
        <v>164</v>
      </c>
      <c r="N642" s="9">
        <f t="shared" si="872"/>
        <v>0</v>
      </c>
      <c r="O642" s="9">
        <f t="shared" si="872"/>
        <v>0</v>
      </c>
      <c r="P642" s="9">
        <f t="shared" si="872"/>
        <v>0</v>
      </c>
      <c r="Q642" s="9">
        <f t="shared" si="872"/>
        <v>0</v>
      </c>
      <c r="R642" s="9">
        <f t="shared" si="872"/>
        <v>0</v>
      </c>
      <c r="S642" s="9">
        <f t="shared" si="872"/>
        <v>164</v>
      </c>
      <c r="T642" s="9">
        <f t="shared" si="872"/>
        <v>0</v>
      </c>
      <c r="U642" s="9">
        <f t="shared" si="873"/>
        <v>0</v>
      </c>
      <c r="V642" s="9">
        <f t="shared" si="873"/>
        <v>0</v>
      </c>
      <c r="W642" s="9">
        <f t="shared" si="873"/>
        <v>0</v>
      </c>
      <c r="X642" s="9">
        <f t="shared" si="873"/>
        <v>0</v>
      </c>
      <c r="Y642" s="9">
        <f t="shared" si="873"/>
        <v>164</v>
      </c>
      <c r="Z642" s="9">
        <f t="shared" si="873"/>
        <v>0</v>
      </c>
      <c r="AA642" s="9">
        <f t="shared" si="873"/>
        <v>0</v>
      </c>
      <c r="AB642" s="9">
        <f t="shared" si="873"/>
        <v>0</v>
      </c>
      <c r="AC642" s="9">
        <f t="shared" si="873"/>
        <v>0</v>
      </c>
      <c r="AD642" s="9">
        <f t="shared" si="873"/>
        <v>0</v>
      </c>
      <c r="AE642" s="9">
        <f t="shared" si="873"/>
        <v>164</v>
      </c>
      <c r="AF642" s="9">
        <f t="shared" si="873"/>
        <v>0</v>
      </c>
      <c r="AG642" s="9">
        <f t="shared" si="874"/>
        <v>0</v>
      </c>
      <c r="AH642" s="9">
        <f t="shared" si="874"/>
        <v>0</v>
      </c>
      <c r="AI642" s="9">
        <f t="shared" si="874"/>
        <v>0</v>
      </c>
      <c r="AJ642" s="9">
        <f t="shared" si="874"/>
        <v>0</v>
      </c>
      <c r="AK642" s="9">
        <f t="shared" si="874"/>
        <v>164</v>
      </c>
      <c r="AL642" s="9">
        <f t="shared" si="874"/>
        <v>0</v>
      </c>
    </row>
    <row r="643" spans="1:38" ht="33" hidden="1">
      <c r="A643" s="25" t="s">
        <v>29</v>
      </c>
      <c r="B643" s="26">
        <v>912</v>
      </c>
      <c r="C643" s="26" t="s">
        <v>20</v>
      </c>
      <c r="D643" s="26" t="s">
        <v>28</v>
      </c>
      <c r="E643" s="26" t="s">
        <v>53</v>
      </c>
      <c r="F643" s="26"/>
      <c r="G643" s="9">
        <f t="shared" si="872"/>
        <v>164</v>
      </c>
      <c r="H643" s="9">
        <f t="shared" si="872"/>
        <v>0</v>
      </c>
      <c r="I643" s="9">
        <f t="shared" si="872"/>
        <v>0</v>
      </c>
      <c r="J643" s="9">
        <f t="shared" si="872"/>
        <v>0</v>
      </c>
      <c r="K643" s="9">
        <f t="shared" si="872"/>
        <v>0</v>
      </c>
      <c r="L643" s="9">
        <f t="shared" si="872"/>
        <v>0</v>
      </c>
      <c r="M643" s="9">
        <f t="shared" si="872"/>
        <v>164</v>
      </c>
      <c r="N643" s="9">
        <f t="shared" si="872"/>
        <v>0</v>
      </c>
      <c r="O643" s="9">
        <f t="shared" si="872"/>
        <v>0</v>
      </c>
      <c r="P643" s="9">
        <f t="shared" si="872"/>
        <v>0</v>
      </c>
      <c r="Q643" s="9">
        <f t="shared" si="872"/>
        <v>0</v>
      </c>
      <c r="R643" s="9">
        <f t="shared" si="872"/>
        <v>0</v>
      </c>
      <c r="S643" s="9">
        <f t="shared" si="872"/>
        <v>164</v>
      </c>
      <c r="T643" s="9">
        <f t="shared" si="872"/>
        <v>0</v>
      </c>
      <c r="U643" s="9">
        <f t="shared" si="873"/>
        <v>0</v>
      </c>
      <c r="V643" s="9">
        <f t="shared" si="873"/>
        <v>0</v>
      </c>
      <c r="W643" s="9">
        <f t="shared" si="873"/>
        <v>0</v>
      </c>
      <c r="X643" s="9">
        <f t="shared" si="873"/>
        <v>0</v>
      </c>
      <c r="Y643" s="9">
        <f t="shared" si="873"/>
        <v>164</v>
      </c>
      <c r="Z643" s="9">
        <f t="shared" si="873"/>
        <v>0</v>
      </c>
      <c r="AA643" s="9">
        <f t="shared" si="873"/>
        <v>0</v>
      </c>
      <c r="AB643" s="9">
        <f t="shared" si="873"/>
        <v>0</v>
      </c>
      <c r="AC643" s="9">
        <f t="shared" si="873"/>
        <v>0</v>
      </c>
      <c r="AD643" s="9">
        <f t="shared" si="873"/>
        <v>0</v>
      </c>
      <c r="AE643" s="9">
        <f t="shared" si="873"/>
        <v>164</v>
      </c>
      <c r="AF643" s="9">
        <f t="shared" si="873"/>
        <v>0</v>
      </c>
      <c r="AG643" s="9">
        <f t="shared" si="874"/>
        <v>0</v>
      </c>
      <c r="AH643" s="9">
        <f t="shared" si="874"/>
        <v>0</v>
      </c>
      <c r="AI643" s="9">
        <f t="shared" si="874"/>
        <v>0</v>
      </c>
      <c r="AJ643" s="9">
        <f t="shared" si="874"/>
        <v>0</v>
      </c>
      <c r="AK643" s="9">
        <f t="shared" si="874"/>
        <v>164</v>
      </c>
      <c r="AL643" s="9">
        <f t="shared" si="874"/>
        <v>0</v>
      </c>
    </row>
    <row r="644" spans="1:38" ht="33" hidden="1">
      <c r="A644" s="25" t="s">
        <v>242</v>
      </c>
      <c r="B644" s="26">
        <v>912</v>
      </c>
      <c r="C644" s="26" t="s">
        <v>20</v>
      </c>
      <c r="D644" s="26" t="s">
        <v>28</v>
      </c>
      <c r="E644" s="26" t="s">
        <v>53</v>
      </c>
      <c r="F644" s="26" t="s">
        <v>30</v>
      </c>
      <c r="G644" s="9">
        <f t="shared" si="872"/>
        <v>164</v>
      </c>
      <c r="H644" s="9">
        <f t="shared" si="872"/>
        <v>0</v>
      </c>
      <c r="I644" s="9">
        <f t="shared" si="872"/>
        <v>0</v>
      </c>
      <c r="J644" s="9">
        <f t="shared" si="872"/>
        <v>0</v>
      </c>
      <c r="K644" s="9">
        <f t="shared" si="872"/>
        <v>0</v>
      </c>
      <c r="L644" s="9">
        <f t="shared" si="872"/>
        <v>0</v>
      </c>
      <c r="M644" s="9">
        <f t="shared" si="872"/>
        <v>164</v>
      </c>
      <c r="N644" s="9">
        <f t="shared" si="872"/>
        <v>0</v>
      </c>
      <c r="O644" s="9">
        <f t="shared" si="872"/>
        <v>0</v>
      </c>
      <c r="P644" s="9">
        <f t="shared" si="872"/>
        <v>0</v>
      </c>
      <c r="Q644" s="9">
        <f t="shared" si="872"/>
        <v>0</v>
      </c>
      <c r="R644" s="9">
        <f t="shared" si="872"/>
        <v>0</v>
      </c>
      <c r="S644" s="9">
        <f t="shared" si="872"/>
        <v>164</v>
      </c>
      <c r="T644" s="9">
        <f t="shared" si="872"/>
        <v>0</v>
      </c>
      <c r="U644" s="9">
        <f t="shared" si="873"/>
        <v>0</v>
      </c>
      <c r="V644" s="9">
        <f t="shared" si="873"/>
        <v>0</v>
      </c>
      <c r="W644" s="9">
        <f t="shared" si="873"/>
        <v>0</v>
      </c>
      <c r="X644" s="9">
        <f t="shared" si="873"/>
        <v>0</v>
      </c>
      <c r="Y644" s="9">
        <f t="shared" si="873"/>
        <v>164</v>
      </c>
      <c r="Z644" s="9">
        <f t="shared" si="873"/>
        <v>0</v>
      </c>
      <c r="AA644" s="9">
        <f t="shared" si="873"/>
        <v>0</v>
      </c>
      <c r="AB644" s="9">
        <f t="shared" si="873"/>
        <v>0</v>
      </c>
      <c r="AC644" s="9">
        <f t="shared" si="873"/>
        <v>0</v>
      </c>
      <c r="AD644" s="9">
        <f t="shared" si="873"/>
        <v>0</v>
      </c>
      <c r="AE644" s="9">
        <f t="shared" si="873"/>
        <v>164</v>
      </c>
      <c r="AF644" s="9">
        <f t="shared" si="873"/>
        <v>0</v>
      </c>
      <c r="AG644" s="9">
        <f t="shared" si="874"/>
        <v>0</v>
      </c>
      <c r="AH644" s="9">
        <f t="shared" si="874"/>
        <v>0</v>
      </c>
      <c r="AI644" s="9">
        <f t="shared" si="874"/>
        <v>0</v>
      </c>
      <c r="AJ644" s="9">
        <f t="shared" si="874"/>
        <v>0</v>
      </c>
      <c r="AK644" s="9">
        <f t="shared" si="874"/>
        <v>164</v>
      </c>
      <c r="AL644" s="9">
        <f t="shared" si="874"/>
        <v>0</v>
      </c>
    </row>
    <row r="645" spans="1:38" ht="33" hidden="1">
      <c r="A645" s="25" t="s">
        <v>36</v>
      </c>
      <c r="B645" s="26">
        <v>912</v>
      </c>
      <c r="C645" s="26" t="s">
        <v>20</v>
      </c>
      <c r="D645" s="26" t="s">
        <v>28</v>
      </c>
      <c r="E645" s="26" t="s">
        <v>53</v>
      </c>
      <c r="F645" s="26" t="s">
        <v>37</v>
      </c>
      <c r="G645" s="9">
        <f>74+90</f>
        <v>164</v>
      </c>
      <c r="H645" s="9"/>
      <c r="I645" s="84"/>
      <c r="J645" s="84"/>
      <c r="K645" s="84"/>
      <c r="L645" s="84"/>
      <c r="M645" s="9">
        <f>G645+I645+J645+K645+L645</f>
        <v>164</v>
      </c>
      <c r="N645" s="9">
        <f>H645+L645</f>
        <v>0</v>
      </c>
      <c r="O645" s="85"/>
      <c r="P645" s="85"/>
      <c r="Q645" s="85"/>
      <c r="R645" s="85"/>
      <c r="S645" s="9">
        <f>M645+O645+P645+Q645+R645</f>
        <v>164</v>
      </c>
      <c r="T645" s="9">
        <f>N645+R645</f>
        <v>0</v>
      </c>
      <c r="U645" s="85"/>
      <c r="V645" s="85"/>
      <c r="W645" s="85"/>
      <c r="X645" s="85"/>
      <c r="Y645" s="9">
        <f>S645+U645+V645+W645+X645</f>
        <v>164</v>
      </c>
      <c r="Z645" s="9">
        <f>T645+X645</f>
        <v>0</v>
      </c>
      <c r="AA645" s="85"/>
      <c r="AB645" s="85"/>
      <c r="AC645" s="85"/>
      <c r="AD645" s="85"/>
      <c r="AE645" s="9">
        <f>Y645+AA645+AB645+AC645+AD645</f>
        <v>164</v>
      </c>
      <c r="AF645" s="9">
        <f>Z645+AD645</f>
        <v>0</v>
      </c>
      <c r="AG645" s="85"/>
      <c r="AH645" s="85"/>
      <c r="AI645" s="85"/>
      <c r="AJ645" s="85"/>
      <c r="AK645" s="9">
        <f>AE645+AG645+AH645+AI645+AJ645</f>
        <v>164</v>
      </c>
      <c r="AL645" s="9">
        <f>AF645+AJ645</f>
        <v>0</v>
      </c>
    </row>
    <row r="646" spans="1:38" hidden="1">
      <c r="A646" s="25"/>
      <c r="B646" s="26"/>
      <c r="C646" s="26"/>
      <c r="D646" s="26"/>
      <c r="E646" s="46"/>
      <c r="F646" s="9"/>
      <c r="G646" s="9"/>
      <c r="H646" s="9"/>
      <c r="I646" s="84"/>
      <c r="J646" s="84"/>
      <c r="K646" s="84"/>
      <c r="L646" s="84"/>
      <c r="M646" s="84"/>
      <c r="N646" s="84"/>
      <c r="O646" s="85"/>
      <c r="P646" s="85"/>
      <c r="Q646" s="85"/>
      <c r="R646" s="85"/>
      <c r="S646" s="85"/>
      <c r="T646" s="85"/>
      <c r="U646" s="85"/>
      <c r="V646" s="85"/>
      <c r="W646" s="85"/>
      <c r="X646" s="85"/>
      <c r="Y646" s="85"/>
      <c r="Z646" s="85"/>
      <c r="AA646" s="85"/>
      <c r="AB646" s="85"/>
      <c r="AC646" s="85"/>
      <c r="AD646" s="85"/>
      <c r="AE646" s="85"/>
      <c r="AF646" s="85"/>
      <c r="AG646" s="85"/>
      <c r="AH646" s="85"/>
      <c r="AI646" s="85"/>
      <c r="AJ646" s="85"/>
      <c r="AK646" s="85"/>
      <c r="AL646" s="85"/>
    </row>
    <row r="647" spans="1:38" ht="40.5" hidden="1">
      <c r="A647" s="20" t="s">
        <v>478</v>
      </c>
      <c r="B647" s="21">
        <v>913</v>
      </c>
      <c r="C647" s="21"/>
      <c r="D647" s="21"/>
      <c r="E647" s="21"/>
      <c r="F647" s="21"/>
      <c r="G647" s="6">
        <f t="shared" ref="G647:Z647" si="875">G649+G684+G727+G765+G779+G812</f>
        <v>2292163</v>
      </c>
      <c r="H647" s="6">
        <f t="shared" si="875"/>
        <v>123199</v>
      </c>
      <c r="I647" s="6">
        <f t="shared" si="875"/>
        <v>0</v>
      </c>
      <c r="J647" s="6">
        <f t="shared" si="875"/>
        <v>0</v>
      </c>
      <c r="K647" s="6">
        <f t="shared" si="875"/>
        <v>0</v>
      </c>
      <c r="L647" s="6">
        <f t="shared" si="875"/>
        <v>0</v>
      </c>
      <c r="M647" s="6">
        <f t="shared" si="875"/>
        <v>2292163</v>
      </c>
      <c r="N647" s="6">
        <f t="shared" si="875"/>
        <v>123199</v>
      </c>
      <c r="O647" s="6">
        <f t="shared" si="875"/>
        <v>0</v>
      </c>
      <c r="P647" s="6">
        <f t="shared" si="875"/>
        <v>0</v>
      </c>
      <c r="Q647" s="6">
        <f t="shared" si="875"/>
        <v>0</v>
      </c>
      <c r="R647" s="6">
        <f t="shared" si="875"/>
        <v>786322</v>
      </c>
      <c r="S647" s="6">
        <f t="shared" si="875"/>
        <v>3078485</v>
      </c>
      <c r="T647" s="6">
        <f t="shared" si="875"/>
        <v>909521</v>
      </c>
      <c r="U647" s="6">
        <f t="shared" si="875"/>
        <v>0</v>
      </c>
      <c r="V647" s="6">
        <f t="shared" si="875"/>
        <v>0</v>
      </c>
      <c r="W647" s="6">
        <f t="shared" si="875"/>
        <v>0</v>
      </c>
      <c r="X647" s="6">
        <f t="shared" si="875"/>
        <v>38660</v>
      </c>
      <c r="Y647" s="6">
        <f t="shared" si="875"/>
        <v>3117145</v>
      </c>
      <c r="Z647" s="6">
        <f t="shared" si="875"/>
        <v>948181</v>
      </c>
      <c r="AA647" s="6">
        <f t="shared" ref="AA647:AF647" si="876">AA649+AA684+AA727+AA765+AA779+AA812</f>
        <v>0</v>
      </c>
      <c r="AB647" s="6">
        <f t="shared" si="876"/>
        <v>1068</v>
      </c>
      <c r="AC647" s="6">
        <f t="shared" si="876"/>
        <v>0</v>
      </c>
      <c r="AD647" s="6">
        <f t="shared" si="876"/>
        <v>3258123</v>
      </c>
      <c r="AE647" s="6">
        <f t="shared" si="876"/>
        <v>6376336</v>
      </c>
      <c r="AF647" s="6">
        <f t="shared" si="876"/>
        <v>4206304</v>
      </c>
      <c r="AG647" s="6">
        <f t="shared" ref="AG647:AL647" si="877">AG649+AG684+AG727+AG765+AG779+AG812</f>
        <v>0</v>
      </c>
      <c r="AH647" s="6">
        <f t="shared" si="877"/>
        <v>0</v>
      </c>
      <c r="AI647" s="6">
        <f t="shared" si="877"/>
        <v>0</v>
      </c>
      <c r="AJ647" s="6">
        <f t="shared" si="877"/>
        <v>0</v>
      </c>
      <c r="AK647" s="6">
        <f t="shared" si="877"/>
        <v>6376336</v>
      </c>
      <c r="AL647" s="6">
        <f t="shared" si="877"/>
        <v>4206304</v>
      </c>
    </row>
    <row r="648" spans="1:38" s="72" customFormat="1" hidden="1">
      <c r="A648" s="73"/>
      <c r="B648" s="27"/>
      <c r="C648" s="27"/>
      <c r="D648" s="27"/>
      <c r="E648" s="27"/>
      <c r="F648" s="27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</row>
    <row r="649" spans="1:38" ht="18.75" hidden="1">
      <c r="A649" s="23" t="s">
        <v>183</v>
      </c>
      <c r="B649" s="52">
        <v>913</v>
      </c>
      <c r="C649" s="24" t="s">
        <v>7</v>
      </c>
      <c r="D649" s="24" t="s">
        <v>21</v>
      </c>
      <c r="E649" s="24"/>
      <c r="F649" s="24"/>
      <c r="G649" s="7">
        <f t="shared" ref="G649" si="878">G650+G678</f>
        <v>1141976</v>
      </c>
      <c r="H649" s="7">
        <f t="shared" ref="H649:N649" si="879">H650+H678</f>
        <v>0</v>
      </c>
      <c r="I649" s="7">
        <f t="shared" si="879"/>
        <v>0</v>
      </c>
      <c r="J649" s="7">
        <f t="shared" si="879"/>
        <v>0</v>
      </c>
      <c r="K649" s="7">
        <f t="shared" si="879"/>
        <v>0</v>
      </c>
      <c r="L649" s="7">
        <f t="shared" si="879"/>
        <v>0</v>
      </c>
      <c r="M649" s="7">
        <f t="shared" si="879"/>
        <v>1141976</v>
      </c>
      <c r="N649" s="7">
        <f t="shared" si="879"/>
        <v>0</v>
      </c>
      <c r="O649" s="7">
        <f t="shared" ref="O649:T649" si="880">O650+O678</f>
        <v>0</v>
      </c>
      <c r="P649" s="7">
        <f t="shared" si="880"/>
        <v>0</v>
      </c>
      <c r="Q649" s="7">
        <f t="shared" si="880"/>
        <v>0</v>
      </c>
      <c r="R649" s="7">
        <f t="shared" si="880"/>
        <v>306571</v>
      </c>
      <c r="S649" s="7">
        <f t="shared" si="880"/>
        <v>1448547</v>
      </c>
      <c r="T649" s="7">
        <f t="shared" si="880"/>
        <v>306571</v>
      </c>
      <c r="U649" s="7">
        <f t="shared" ref="U649:Z649" si="881">U650+U678</f>
        <v>0</v>
      </c>
      <c r="V649" s="7">
        <f t="shared" si="881"/>
        <v>0</v>
      </c>
      <c r="W649" s="7">
        <f t="shared" si="881"/>
        <v>0</v>
      </c>
      <c r="X649" s="7">
        <f t="shared" si="881"/>
        <v>0</v>
      </c>
      <c r="Y649" s="7">
        <f t="shared" si="881"/>
        <v>1448547</v>
      </c>
      <c r="Z649" s="7">
        <f t="shared" si="881"/>
        <v>306571</v>
      </c>
      <c r="AA649" s="7">
        <f t="shared" ref="AA649:AF649" si="882">AA650+AA678</f>
        <v>0</v>
      </c>
      <c r="AB649" s="7">
        <f t="shared" si="882"/>
        <v>0</v>
      </c>
      <c r="AC649" s="7">
        <f t="shared" si="882"/>
        <v>0</v>
      </c>
      <c r="AD649" s="7">
        <f t="shared" si="882"/>
        <v>1319275</v>
      </c>
      <c r="AE649" s="7">
        <f t="shared" si="882"/>
        <v>2767822</v>
      </c>
      <c r="AF649" s="7">
        <f t="shared" si="882"/>
        <v>1625846</v>
      </c>
      <c r="AG649" s="7">
        <f t="shared" ref="AG649:AL649" si="883">AG650+AG678</f>
        <v>0</v>
      </c>
      <c r="AH649" s="7">
        <f t="shared" si="883"/>
        <v>0</v>
      </c>
      <c r="AI649" s="7">
        <f t="shared" si="883"/>
        <v>0</v>
      </c>
      <c r="AJ649" s="7">
        <f t="shared" si="883"/>
        <v>0</v>
      </c>
      <c r="AK649" s="7">
        <f t="shared" si="883"/>
        <v>2767822</v>
      </c>
      <c r="AL649" s="7">
        <f t="shared" si="883"/>
        <v>1625846</v>
      </c>
    </row>
    <row r="650" spans="1:38" ht="33" hidden="1">
      <c r="A650" s="28" t="s">
        <v>570</v>
      </c>
      <c r="B650" s="26">
        <f t="shared" ref="B650:B655" si="884">B649</f>
        <v>913</v>
      </c>
      <c r="C650" s="26" t="s">
        <v>7</v>
      </c>
      <c r="D650" s="26" t="s">
        <v>21</v>
      </c>
      <c r="E650" s="26" t="s">
        <v>184</v>
      </c>
      <c r="F650" s="26"/>
      <c r="G650" s="9">
        <f t="shared" ref="G650" si="885">G651+G656+G661+G665+G674</f>
        <v>1141766</v>
      </c>
      <c r="H650" s="9">
        <f t="shared" ref="H650:N650" si="886">H651+H656+H661+H665+H674</f>
        <v>0</v>
      </c>
      <c r="I650" s="9">
        <f t="shared" si="886"/>
        <v>0</v>
      </c>
      <c r="J650" s="9">
        <f t="shared" si="886"/>
        <v>0</v>
      </c>
      <c r="K650" s="9">
        <f t="shared" si="886"/>
        <v>0</v>
      </c>
      <c r="L650" s="9">
        <f t="shared" si="886"/>
        <v>0</v>
      </c>
      <c r="M650" s="9">
        <f t="shared" si="886"/>
        <v>1141766</v>
      </c>
      <c r="N650" s="9">
        <f t="shared" si="886"/>
        <v>0</v>
      </c>
      <c r="O650" s="9">
        <f t="shared" ref="O650:T650" si="887">O651+O656+O661+O665+O674</f>
        <v>0</v>
      </c>
      <c r="P650" s="9">
        <f t="shared" si="887"/>
        <v>0</v>
      </c>
      <c r="Q650" s="9">
        <f t="shared" si="887"/>
        <v>0</v>
      </c>
      <c r="R650" s="9">
        <f t="shared" si="887"/>
        <v>306571</v>
      </c>
      <c r="S650" s="9">
        <f t="shared" si="887"/>
        <v>1448337</v>
      </c>
      <c r="T650" s="9">
        <f t="shared" si="887"/>
        <v>306571</v>
      </c>
      <c r="U650" s="9">
        <f t="shared" ref="U650:Z650" si="888">U651+U656+U661+U665+U674</f>
        <v>0</v>
      </c>
      <c r="V650" s="9">
        <f t="shared" si="888"/>
        <v>0</v>
      </c>
      <c r="W650" s="9">
        <f t="shared" si="888"/>
        <v>0</v>
      </c>
      <c r="X650" s="9">
        <f t="shared" si="888"/>
        <v>0</v>
      </c>
      <c r="Y650" s="9">
        <f t="shared" si="888"/>
        <v>1448337</v>
      </c>
      <c r="Z650" s="9">
        <f t="shared" si="888"/>
        <v>306571</v>
      </c>
      <c r="AA650" s="9">
        <f t="shared" ref="AA650:AF650" si="889">AA651+AA656+AA661+AA665+AA674</f>
        <v>0</v>
      </c>
      <c r="AB650" s="9">
        <f t="shared" si="889"/>
        <v>0</v>
      </c>
      <c r="AC650" s="9">
        <f t="shared" si="889"/>
        <v>0</v>
      </c>
      <c r="AD650" s="9">
        <f t="shared" si="889"/>
        <v>1319275</v>
      </c>
      <c r="AE650" s="9">
        <f t="shared" si="889"/>
        <v>2767612</v>
      </c>
      <c r="AF650" s="9">
        <f t="shared" si="889"/>
        <v>1625846</v>
      </c>
      <c r="AG650" s="9">
        <f t="shared" ref="AG650:AL650" si="890">AG651+AG656+AG661+AG665+AG674</f>
        <v>0</v>
      </c>
      <c r="AH650" s="9">
        <f t="shared" si="890"/>
        <v>0</v>
      </c>
      <c r="AI650" s="9">
        <f t="shared" si="890"/>
        <v>0</v>
      </c>
      <c r="AJ650" s="9">
        <f t="shared" si="890"/>
        <v>0</v>
      </c>
      <c r="AK650" s="9">
        <f t="shared" si="890"/>
        <v>2767612</v>
      </c>
      <c r="AL650" s="9">
        <f t="shared" si="890"/>
        <v>1625846</v>
      </c>
    </row>
    <row r="651" spans="1:38" ht="33" hidden="1">
      <c r="A651" s="25" t="s">
        <v>9</v>
      </c>
      <c r="B651" s="26">
        <f t="shared" si="884"/>
        <v>913</v>
      </c>
      <c r="C651" s="26" t="s">
        <v>7</v>
      </c>
      <c r="D651" s="26" t="s">
        <v>21</v>
      </c>
      <c r="E651" s="26" t="s">
        <v>195</v>
      </c>
      <c r="F651" s="26"/>
      <c r="G651" s="11">
        <f t="shared" ref="G651:V652" si="891">G652</f>
        <v>732905</v>
      </c>
      <c r="H651" s="11">
        <f t="shared" si="891"/>
        <v>0</v>
      </c>
      <c r="I651" s="11">
        <f t="shared" si="891"/>
        <v>0</v>
      </c>
      <c r="J651" s="11">
        <f t="shared" si="891"/>
        <v>0</v>
      </c>
      <c r="K651" s="11">
        <f t="shared" si="891"/>
        <v>0</v>
      </c>
      <c r="L651" s="11">
        <f t="shared" si="891"/>
        <v>0</v>
      </c>
      <c r="M651" s="11">
        <f t="shared" si="891"/>
        <v>732905</v>
      </c>
      <c r="N651" s="11">
        <f t="shared" si="891"/>
        <v>0</v>
      </c>
      <c r="O651" s="11">
        <f t="shared" si="891"/>
        <v>0</v>
      </c>
      <c r="P651" s="11">
        <f t="shared" si="891"/>
        <v>0</v>
      </c>
      <c r="Q651" s="11">
        <f t="shared" si="891"/>
        <v>0</v>
      </c>
      <c r="R651" s="11">
        <f t="shared" si="891"/>
        <v>0</v>
      </c>
      <c r="S651" s="11">
        <f t="shared" si="891"/>
        <v>732905</v>
      </c>
      <c r="T651" s="11">
        <f t="shared" si="891"/>
        <v>0</v>
      </c>
      <c r="U651" s="11">
        <f t="shared" si="891"/>
        <v>0</v>
      </c>
      <c r="V651" s="11">
        <f t="shared" si="891"/>
        <v>0</v>
      </c>
      <c r="W651" s="11">
        <f t="shared" ref="U651:AJ652" si="892">W652</f>
        <v>0</v>
      </c>
      <c r="X651" s="11">
        <f t="shared" si="892"/>
        <v>0</v>
      </c>
      <c r="Y651" s="11">
        <f t="shared" si="892"/>
        <v>732905</v>
      </c>
      <c r="Z651" s="11">
        <f t="shared" si="892"/>
        <v>0</v>
      </c>
      <c r="AA651" s="11">
        <f t="shared" si="892"/>
        <v>0</v>
      </c>
      <c r="AB651" s="11">
        <f t="shared" si="892"/>
        <v>0</v>
      </c>
      <c r="AC651" s="11">
        <f t="shared" si="892"/>
        <v>0</v>
      </c>
      <c r="AD651" s="11">
        <f t="shared" si="892"/>
        <v>0</v>
      </c>
      <c r="AE651" s="11">
        <f t="shared" si="892"/>
        <v>732905</v>
      </c>
      <c r="AF651" s="11">
        <f t="shared" si="892"/>
        <v>0</v>
      </c>
      <c r="AG651" s="11">
        <f t="shared" si="892"/>
        <v>0</v>
      </c>
      <c r="AH651" s="11">
        <f t="shared" si="892"/>
        <v>0</v>
      </c>
      <c r="AI651" s="11">
        <f t="shared" si="892"/>
        <v>0</v>
      </c>
      <c r="AJ651" s="11">
        <f t="shared" si="892"/>
        <v>0</v>
      </c>
      <c r="AK651" s="11">
        <f t="shared" ref="AG651:AL652" si="893">AK652</f>
        <v>732905</v>
      </c>
      <c r="AL651" s="11">
        <f t="shared" si="893"/>
        <v>0</v>
      </c>
    </row>
    <row r="652" spans="1:38" ht="20.100000000000001" hidden="1" customHeight="1">
      <c r="A652" s="28" t="s">
        <v>196</v>
      </c>
      <c r="B652" s="26">
        <f t="shared" si="884"/>
        <v>913</v>
      </c>
      <c r="C652" s="26" t="s">
        <v>7</v>
      </c>
      <c r="D652" s="26" t="s">
        <v>21</v>
      </c>
      <c r="E652" s="26" t="s">
        <v>197</v>
      </c>
      <c r="F652" s="26"/>
      <c r="G652" s="9">
        <f t="shared" si="891"/>
        <v>732905</v>
      </c>
      <c r="H652" s="9">
        <f t="shared" si="891"/>
        <v>0</v>
      </c>
      <c r="I652" s="9">
        <f t="shared" si="891"/>
        <v>0</v>
      </c>
      <c r="J652" s="9">
        <f t="shared" si="891"/>
        <v>0</v>
      </c>
      <c r="K652" s="9">
        <f t="shared" si="891"/>
        <v>0</v>
      </c>
      <c r="L652" s="9">
        <f t="shared" si="891"/>
        <v>0</v>
      </c>
      <c r="M652" s="9">
        <f t="shared" si="891"/>
        <v>732905</v>
      </c>
      <c r="N652" s="9">
        <f t="shared" si="891"/>
        <v>0</v>
      </c>
      <c r="O652" s="9">
        <f t="shared" si="891"/>
        <v>0</v>
      </c>
      <c r="P652" s="9">
        <f t="shared" si="891"/>
        <v>0</v>
      </c>
      <c r="Q652" s="9">
        <f t="shared" si="891"/>
        <v>0</v>
      </c>
      <c r="R652" s="9">
        <f t="shared" si="891"/>
        <v>0</v>
      </c>
      <c r="S652" s="9">
        <f t="shared" si="891"/>
        <v>732905</v>
      </c>
      <c r="T652" s="9">
        <f t="shared" si="891"/>
        <v>0</v>
      </c>
      <c r="U652" s="9">
        <f t="shared" si="892"/>
        <v>0</v>
      </c>
      <c r="V652" s="9">
        <f t="shared" si="892"/>
        <v>0</v>
      </c>
      <c r="W652" s="9">
        <f t="shared" si="892"/>
        <v>0</v>
      </c>
      <c r="X652" s="9">
        <f t="shared" si="892"/>
        <v>0</v>
      </c>
      <c r="Y652" s="9">
        <f t="shared" si="892"/>
        <v>732905</v>
      </c>
      <c r="Z652" s="9">
        <f t="shared" si="892"/>
        <v>0</v>
      </c>
      <c r="AA652" s="9">
        <f t="shared" si="892"/>
        <v>0</v>
      </c>
      <c r="AB652" s="9">
        <f t="shared" si="892"/>
        <v>0</v>
      </c>
      <c r="AC652" s="9">
        <f t="shared" si="892"/>
        <v>0</v>
      </c>
      <c r="AD652" s="9">
        <f t="shared" si="892"/>
        <v>0</v>
      </c>
      <c r="AE652" s="9">
        <f t="shared" si="892"/>
        <v>732905</v>
      </c>
      <c r="AF652" s="9">
        <f t="shared" si="892"/>
        <v>0</v>
      </c>
      <c r="AG652" s="9">
        <f t="shared" si="893"/>
        <v>0</v>
      </c>
      <c r="AH652" s="9">
        <f t="shared" si="893"/>
        <v>0</v>
      </c>
      <c r="AI652" s="9">
        <f t="shared" si="893"/>
        <v>0</v>
      </c>
      <c r="AJ652" s="9">
        <f t="shared" si="893"/>
        <v>0</v>
      </c>
      <c r="AK652" s="9">
        <f t="shared" si="893"/>
        <v>732905</v>
      </c>
      <c r="AL652" s="9">
        <f t="shared" si="893"/>
        <v>0</v>
      </c>
    </row>
    <row r="653" spans="1:38" ht="33" hidden="1">
      <c r="A653" s="25" t="s">
        <v>11</v>
      </c>
      <c r="B653" s="26">
        <f t="shared" si="884"/>
        <v>913</v>
      </c>
      <c r="C653" s="26" t="s">
        <v>7</v>
      </c>
      <c r="D653" s="26" t="s">
        <v>21</v>
      </c>
      <c r="E653" s="26" t="s">
        <v>197</v>
      </c>
      <c r="F653" s="26" t="s">
        <v>12</v>
      </c>
      <c r="G653" s="8">
        <f t="shared" ref="G653" si="894">G654+G655</f>
        <v>732905</v>
      </c>
      <c r="H653" s="8">
        <f t="shared" ref="H653:N653" si="895">H654+H655</f>
        <v>0</v>
      </c>
      <c r="I653" s="8">
        <f t="shared" si="895"/>
        <v>0</v>
      </c>
      <c r="J653" s="8">
        <f t="shared" si="895"/>
        <v>0</v>
      </c>
      <c r="K653" s="8">
        <f t="shared" si="895"/>
        <v>0</v>
      </c>
      <c r="L653" s="8">
        <f t="shared" si="895"/>
        <v>0</v>
      </c>
      <c r="M653" s="8">
        <f t="shared" si="895"/>
        <v>732905</v>
      </c>
      <c r="N653" s="8">
        <f t="shared" si="895"/>
        <v>0</v>
      </c>
      <c r="O653" s="8">
        <f t="shared" ref="O653:T653" si="896">O654+O655</f>
        <v>0</v>
      </c>
      <c r="P653" s="8">
        <f t="shared" si="896"/>
        <v>0</v>
      </c>
      <c r="Q653" s="8">
        <f t="shared" si="896"/>
        <v>0</v>
      </c>
      <c r="R653" s="8">
        <f t="shared" si="896"/>
        <v>0</v>
      </c>
      <c r="S653" s="8">
        <f t="shared" si="896"/>
        <v>732905</v>
      </c>
      <c r="T653" s="8">
        <f t="shared" si="896"/>
        <v>0</v>
      </c>
      <c r="U653" s="8">
        <f t="shared" ref="U653:Z653" si="897">U654+U655</f>
        <v>0</v>
      </c>
      <c r="V653" s="8">
        <f t="shared" si="897"/>
        <v>0</v>
      </c>
      <c r="W653" s="8">
        <f t="shared" si="897"/>
        <v>0</v>
      </c>
      <c r="X653" s="8">
        <f t="shared" si="897"/>
        <v>0</v>
      </c>
      <c r="Y653" s="8">
        <f t="shared" si="897"/>
        <v>732905</v>
      </c>
      <c r="Z653" s="8">
        <f t="shared" si="897"/>
        <v>0</v>
      </c>
      <c r="AA653" s="8">
        <f t="shared" ref="AA653:AF653" si="898">AA654+AA655</f>
        <v>0</v>
      </c>
      <c r="AB653" s="8">
        <f t="shared" si="898"/>
        <v>0</v>
      </c>
      <c r="AC653" s="8">
        <f t="shared" si="898"/>
        <v>0</v>
      </c>
      <c r="AD653" s="8">
        <f t="shared" si="898"/>
        <v>0</v>
      </c>
      <c r="AE653" s="8">
        <f t="shared" si="898"/>
        <v>732905</v>
      </c>
      <c r="AF653" s="8">
        <f t="shared" si="898"/>
        <v>0</v>
      </c>
      <c r="AG653" s="8">
        <f t="shared" ref="AG653:AL653" si="899">AG654+AG655</f>
        <v>0</v>
      </c>
      <c r="AH653" s="8">
        <f t="shared" si="899"/>
        <v>0</v>
      </c>
      <c r="AI653" s="8">
        <f t="shared" si="899"/>
        <v>0</v>
      </c>
      <c r="AJ653" s="8">
        <f t="shared" si="899"/>
        <v>0</v>
      </c>
      <c r="AK653" s="8">
        <f t="shared" si="899"/>
        <v>732905</v>
      </c>
      <c r="AL653" s="8">
        <f t="shared" si="899"/>
        <v>0</v>
      </c>
    </row>
    <row r="654" spans="1:38" ht="20.100000000000001" hidden="1" customHeight="1">
      <c r="A654" s="28" t="s">
        <v>13</v>
      </c>
      <c r="B654" s="26">
        <f t="shared" si="884"/>
        <v>913</v>
      </c>
      <c r="C654" s="26" t="s">
        <v>7</v>
      </c>
      <c r="D654" s="26" t="s">
        <v>21</v>
      </c>
      <c r="E654" s="26" t="s">
        <v>197</v>
      </c>
      <c r="F654" s="26">
        <v>610</v>
      </c>
      <c r="G654" s="9">
        <f>457321+10561</f>
        <v>467882</v>
      </c>
      <c r="H654" s="9"/>
      <c r="I654" s="84"/>
      <c r="J654" s="84"/>
      <c r="K654" s="84"/>
      <c r="L654" s="84"/>
      <c r="M654" s="9">
        <f t="shared" ref="M654:M655" si="900">G654+I654+J654+K654+L654</f>
        <v>467882</v>
      </c>
      <c r="N654" s="9">
        <f t="shared" ref="N654:N655" si="901">H654+L654</f>
        <v>0</v>
      </c>
      <c r="O654" s="85"/>
      <c r="P654" s="85"/>
      <c r="Q654" s="85"/>
      <c r="R654" s="85"/>
      <c r="S654" s="9">
        <f t="shared" ref="S654:S655" si="902">M654+O654+P654+Q654+R654</f>
        <v>467882</v>
      </c>
      <c r="T654" s="9">
        <f t="shared" ref="T654:T655" si="903">N654+R654</f>
        <v>0</v>
      </c>
      <c r="U654" s="85"/>
      <c r="V654" s="85"/>
      <c r="W654" s="85"/>
      <c r="X654" s="85"/>
      <c r="Y654" s="9">
        <f t="shared" ref="Y654:Y655" si="904">S654+U654+V654+W654+X654</f>
        <v>467882</v>
      </c>
      <c r="Z654" s="9">
        <f t="shared" ref="Z654:Z655" si="905">T654+X654</f>
        <v>0</v>
      </c>
      <c r="AA654" s="85"/>
      <c r="AB654" s="85"/>
      <c r="AC654" s="85"/>
      <c r="AD654" s="85"/>
      <c r="AE654" s="9">
        <f t="shared" ref="AE654:AE655" si="906">Y654+AA654+AB654+AC654+AD654</f>
        <v>467882</v>
      </c>
      <c r="AF654" s="9">
        <f t="shared" ref="AF654:AF655" si="907">Z654+AD654</f>
        <v>0</v>
      </c>
      <c r="AG654" s="85"/>
      <c r="AH654" s="85"/>
      <c r="AI654" s="85"/>
      <c r="AJ654" s="85"/>
      <c r="AK654" s="9">
        <f t="shared" ref="AK654:AK655" si="908">AE654+AG654+AH654+AI654+AJ654</f>
        <v>467882</v>
      </c>
      <c r="AL654" s="9">
        <f t="shared" ref="AL654:AL655" si="909">AF654+AJ654</f>
        <v>0</v>
      </c>
    </row>
    <row r="655" spans="1:38" ht="20.100000000000001" hidden="1" customHeight="1">
      <c r="A655" s="28" t="s">
        <v>23</v>
      </c>
      <c r="B655" s="26">
        <f t="shared" si="884"/>
        <v>913</v>
      </c>
      <c r="C655" s="26" t="s">
        <v>7</v>
      </c>
      <c r="D655" s="26" t="s">
        <v>21</v>
      </c>
      <c r="E655" s="26" t="s">
        <v>197</v>
      </c>
      <c r="F655" s="26">
        <v>620</v>
      </c>
      <c r="G655" s="9">
        <f>261224+3799</f>
        <v>265023</v>
      </c>
      <c r="H655" s="9"/>
      <c r="I655" s="84"/>
      <c r="J655" s="84"/>
      <c r="K655" s="84"/>
      <c r="L655" s="84"/>
      <c r="M655" s="9">
        <f t="shared" si="900"/>
        <v>265023</v>
      </c>
      <c r="N655" s="9">
        <f t="shared" si="901"/>
        <v>0</v>
      </c>
      <c r="O655" s="85"/>
      <c r="P655" s="85"/>
      <c r="Q655" s="85"/>
      <c r="R655" s="85"/>
      <c r="S655" s="9">
        <f t="shared" si="902"/>
        <v>265023</v>
      </c>
      <c r="T655" s="9">
        <f t="shared" si="903"/>
        <v>0</v>
      </c>
      <c r="U655" s="85"/>
      <c r="V655" s="85"/>
      <c r="W655" s="85"/>
      <c r="X655" s="85"/>
      <c r="Y655" s="9">
        <f t="shared" si="904"/>
        <v>265023</v>
      </c>
      <c r="Z655" s="9">
        <f t="shared" si="905"/>
        <v>0</v>
      </c>
      <c r="AA655" s="85"/>
      <c r="AB655" s="85"/>
      <c r="AC655" s="85"/>
      <c r="AD655" s="85"/>
      <c r="AE655" s="9">
        <f t="shared" si="906"/>
        <v>265023</v>
      </c>
      <c r="AF655" s="9">
        <f t="shared" si="907"/>
        <v>0</v>
      </c>
      <c r="AG655" s="85"/>
      <c r="AH655" s="85"/>
      <c r="AI655" s="85"/>
      <c r="AJ655" s="85"/>
      <c r="AK655" s="9">
        <f t="shared" si="908"/>
        <v>265023</v>
      </c>
      <c r="AL655" s="9">
        <f t="shared" si="909"/>
        <v>0</v>
      </c>
    </row>
    <row r="656" spans="1:38" ht="20.100000000000001" hidden="1" customHeight="1">
      <c r="A656" s="28" t="s">
        <v>14</v>
      </c>
      <c r="B656" s="26">
        <f>B653</f>
        <v>913</v>
      </c>
      <c r="C656" s="26" t="s">
        <v>7</v>
      </c>
      <c r="D656" s="26" t="s">
        <v>21</v>
      </c>
      <c r="E656" s="26" t="s">
        <v>185</v>
      </c>
      <c r="F656" s="26"/>
      <c r="G656" s="9">
        <f t="shared" ref="G656:V657" si="910">G657</f>
        <v>103232</v>
      </c>
      <c r="H656" s="9">
        <f t="shared" si="910"/>
        <v>0</v>
      </c>
      <c r="I656" s="9">
        <f t="shared" si="910"/>
        <v>0</v>
      </c>
      <c r="J656" s="9">
        <f t="shared" si="910"/>
        <v>0</v>
      </c>
      <c r="K656" s="9">
        <f t="shared" si="910"/>
        <v>0</v>
      </c>
      <c r="L656" s="9">
        <f t="shared" si="910"/>
        <v>0</v>
      </c>
      <c r="M656" s="9">
        <f t="shared" si="910"/>
        <v>103232</v>
      </c>
      <c r="N656" s="9">
        <f t="shared" si="910"/>
        <v>0</v>
      </c>
      <c r="O656" s="9">
        <f t="shared" si="910"/>
        <v>0</v>
      </c>
      <c r="P656" s="9">
        <f t="shared" si="910"/>
        <v>0</v>
      </c>
      <c r="Q656" s="9">
        <f t="shared" si="910"/>
        <v>0</v>
      </c>
      <c r="R656" s="9">
        <f t="shared" si="910"/>
        <v>0</v>
      </c>
      <c r="S656" s="9">
        <f t="shared" si="910"/>
        <v>103232</v>
      </c>
      <c r="T656" s="9">
        <f t="shared" si="910"/>
        <v>0</v>
      </c>
      <c r="U656" s="9">
        <f t="shared" si="910"/>
        <v>0</v>
      </c>
      <c r="V656" s="9">
        <f t="shared" si="910"/>
        <v>0</v>
      </c>
      <c r="W656" s="9">
        <f t="shared" ref="U656:AJ657" si="911">W657</f>
        <v>0</v>
      </c>
      <c r="X656" s="9">
        <f t="shared" si="911"/>
        <v>0</v>
      </c>
      <c r="Y656" s="9">
        <f t="shared" si="911"/>
        <v>103232</v>
      </c>
      <c r="Z656" s="9">
        <f t="shared" si="911"/>
        <v>0</v>
      </c>
      <c r="AA656" s="9">
        <f t="shared" si="911"/>
        <v>0</v>
      </c>
      <c r="AB656" s="9">
        <f t="shared" si="911"/>
        <v>0</v>
      </c>
      <c r="AC656" s="9">
        <f t="shared" si="911"/>
        <v>0</v>
      </c>
      <c r="AD656" s="9">
        <f t="shared" si="911"/>
        <v>0</v>
      </c>
      <c r="AE656" s="9">
        <f t="shared" si="911"/>
        <v>103232</v>
      </c>
      <c r="AF656" s="9">
        <f t="shared" si="911"/>
        <v>0</v>
      </c>
      <c r="AG656" s="9">
        <f t="shared" si="911"/>
        <v>0</v>
      </c>
      <c r="AH656" s="9">
        <f t="shared" si="911"/>
        <v>0</v>
      </c>
      <c r="AI656" s="9">
        <f t="shared" si="911"/>
        <v>0</v>
      </c>
      <c r="AJ656" s="9">
        <f t="shared" si="911"/>
        <v>0</v>
      </c>
      <c r="AK656" s="9">
        <f t="shared" ref="AG656:AL657" si="912">AK657</f>
        <v>103232</v>
      </c>
      <c r="AL656" s="9">
        <f t="shared" si="912"/>
        <v>0</v>
      </c>
    </row>
    <row r="657" spans="1:38" ht="20.100000000000001" hidden="1" customHeight="1">
      <c r="A657" s="28" t="s">
        <v>198</v>
      </c>
      <c r="B657" s="26">
        <f>B656</f>
        <v>913</v>
      </c>
      <c r="C657" s="26" t="s">
        <v>7</v>
      </c>
      <c r="D657" s="26" t="s">
        <v>21</v>
      </c>
      <c r="E657" s="26" t="s">
        <v>199</v>
      </c>
      <c r="F657" s="26"/>
      <c r="G657" s="9">
        <f t="shared" si="910"/>
        <v>103232</v>
      </c>
      <c r="H657" s="9">
        <f t="shared" si="910"/>
        <v>0</v>
      </c>
      <c r="I657" s="9">
        <f t="shared" si="910"/>
        <v>0</v>
      </c>
      <c r="J657" s="9">
        <f t="shared" si="910"/>
        <v>0</v>
      </c>
      <c r="K657" s="9">
        <f t="shared" si="910"/>
        <v>0</v>
      </c>
      <c r="L657" s="9">
        <f t="shared" si="910"/>
        <v>0</v>
      </c>
      <c r="M657" s="9">
        <f t="shared" si="910"/>
        <v>103232</v>
      </c>
      <c r="N657" s="9">
        <f t="shared" si="910"/>
        <v>0</v>
      </c>
      <c r="O657" s="9">
        <f t="shared" si="910"/>
        <v>0</v>
      </c>
      <c r="P657" s="9">
        <f t="shared" si="910"/>
        <v>0</v>
      </c>
      <c r="Q657" s="9">
        <f t="shared" si="910"/>
        <v>0</v>
      </c>
      <c r="R657" s="9">
        <f t="shared" si="910"/>
        <v>0</v>
      </c>
      <c r="S657" s="9">
        <f t="shared" si="910"/>
        <v>103232</v>
      </c>
      <c r="T657" s="9">
        <f t="shared" si="910"/>
        <v>0</v>
      </c>
      <c r="U657" s="9">
        <f t="shared" si="911"/>
        <v>0</v>
      </c>
      <c r="V657" s="9">
        <f t="shared" si="911"/>
        <v>0</v>
      </c>
      <c r="W657" s="9">
        <f t="shared" si="911"/>
        <v>0</v>
      </c>
      <c r="X657" s="9">
        <f t="shared" si="911"/>
        <v>0</v>
      </c>
      <c r="Y657" s="9">
        <f t="shared" si="911"/>
        <v>103232</v>
      </c>
      <c r="Z657" s="9">
        <f t="shared" si="911"/>
        <v>0</v>
      </c>
      <c r="AA657" s="9">
        <f t="shared" si="911"/>
        <v>0</v>
      </c>
      <c r="AB657" s="9">
        <f t="shared" si="911"/>
        <v>0</v>
      </c>
      <c r="AC657" s="9">
        <f t="shared" si="911"/>
        <v>0</v>
      </c>
      <c r="AD657" s="9">
        <f t="shared" si="911"/>
        <v>0</v>
      </c>
      <c r="AE657" s="9">
        <f t="shared" si="911"/>
        <v>103232</v>
      </c>
      <c r="AF657" s="9">
        <f t="shared" si="911"/>
        <v>0</v>
      </c>
      <c r="AG657" s="9">
        <f t="shared" si="912"/>
        <v>0</v>
      </c>
      <c r="AH657" s="9">
        <f t="shared" si="912"/>
        <v>0</v>
      </c>
      <c r="AI657" s="9">
        <f t="shared" si="912"/>
        <v>0</v>
      </c>
      <c r="AJ657" s="9">
        <f t="shared" si="912"/>
        <v>0</v>
      </c>
      <c r="AK657" s="9">
        <f t="shared" si="912"/>
        <v>103232</v>
      </c>
      <c r="AL657" s="9">
        <f t="shared" si="912"/>
        <v>0</v>
      </c>
    </row>
    <row r="658" spans="1:38" ht="33" hidden="1">
      <c r="A658" s="25" t="s">
        <v>11</v>
      </c>
      <c r="B658" s="26">
        <f>B657</f>
        <v>913</v>
      </c>
      <c r="C658" s="26" t="s">
        <v>7</v>
      </c>
      <c r="D658" s="26" t="s">
        <v>21</v>
      </c>
      <c r="E658" s="26" t="s">
        <v>199</v>
      </c>
      <c r="F658" s="26" t="s">
        <v>12</v>
      </c>
      <c r="G658" s="8">
        <f t="shared" ref="G658" si="913">G659+G660</f>
        <v>103232</v>
      </c>
      <c r="H658" s="8">
        <f t="shared" ref="H658:N658" si="914">H659+H660</f>
        <v>0</v>
      </c>
      <c r="I658" s="8">
        <f t="shared" si="914"/>
        <v>0</v>
      </c>
      <c r="J658" s="8">
        <f t="shared" si="914"/>
        <v>0</v>
      </c>
      <c r="K658" s="8">
        <f t="shared" si="914"/>
        <v>0</v>
      </c>
      <c r="L658" s="8">
        <f t="shared" si="914"/>
        <v>0</v>
      </c>
      <c r="M658" s="8">
        <f t="shared" si="914"/>
        <v>103232</v>
      </c>
      <c r="N658" s="8">
        <f t="shared" si="914"/>
        <v>0</v>
      </c>
      <c r="O658" s="8">
        <f t="shared" ref="O658:T658" si="915">O659+O660</f>
        <v>0</v>
      </c>
      <c r="P658" s="8">
        <f t="shared" si="915"/>
        <v>0</v>
      </c>
      <c r="Q658" s="8">
        <f t="shared" si="915"/>
        <v>0</v>
      </c>
      <c r="R658" s="8">
        <f t="shared" si="915"/>
        <v>0</v>
      </c>
      <c r="S658" s="8">
        <f t="shared" si="915"/>
        <v>103232</v>
      </c>
      <c r="T658" s="8">
        <f t="shared" si="915"/>
        <v>0</v>
      </c>
      <c r="U658" s="8">
        <f t="shared" ref="U658:Z658" si="916">U659+U660</f>
        <v>0</v>
      </c>
      <c r="V658" s="8">
        <f t="shared" si="916"/>
        <v>0</v>
      </c>
      <c r="W658" s="8">
        <f t="shared" si="916"/>
        <v>0</v>
      </c>
      <c r="X658" s="8">
        <f t="shared" si="916"/>
        <v>0</v>
      </c>
      <c r="Y658" s="8">
        <f t="shared" si="916"/>
        <v>103232</v>
      </c>
      <c r="Z658" s="8">
        <f t="shared" si="916"/>
        <v>0</v>
      </c>
      <c r="AA658" s="8">
        <f t="shared" ref="AA658:AF658" si="917">AA659+AA660</f>
        <v>0</v>
      </c>
      <c r="AB658" s="8">
        <f t="shared" si="917"/>
        <v>0</v>
      </c>
      <c r="AC658" s="8">
        <f t="shared" si="917"/>
        <v>0</v>
      </c>
      <c r="AD658" s="8">
        <f t="shared" si="917"/>
        <v>0</v>
      </c>
      <c r="AE658" s="8">
        <f t="shared" si="917"/>
        <v>103232</v>
      </c>
      <c r="AF658" s="8">
        <f t="shared" si="917"/>
        <v>0</v>
      </c>
      <c r="AG658" s="8">
        <f t="shared" ref="AG658:AL658" si="918">AG659+AG660</f>
        <v>0</v>
      </c>
      <c r="AH658" s="8">
        <f t="shared" si="918"/>
        <v>0</v>
      </c>
      <c r="AI658" s="8">
        <f t="shared" si="918"/>
        <v>0</v>
      </c>
      <c r="AJ658" s="8">
        <f t="shared" si="918"/>
        <v>0</v>
      </c>
      <c r="AK658" s="8">
        <f t="shared" si="918"/>
        <v>103232</v>
      </c>
      <c r="AL658" s="8">
        <f t="shared" si="918"/>
        <v>0</v>
      </c>
    </row>
    <row r="659" spans="1:38" ht="20.100000000000001" hidden="1" customHeight="1">
      <c r="A659" s="28" t="s">
        <v>13</v>
      </c>
      <c r="B659" s="26">
        <f>B658</f>
        <v>913</v>
      </c>
      <c r="C659" s="26" t="s">
        <v>7</v>
      </c>
      <c r="D659" s="26" t="s">
        <v>21</v>
      </c>
      <c r="E659" s="26" t="s">
        <v>199</v>
      </c>
      <c r="F659" s="26">
        <v>610</v>
      </c>
      <c r="G659" s="9">
        <f>61588+9793</f>
        <v>71381</v>
      </c>
      <c r="H659" s="9"/>
      <c r="I659" s="84"/>
      <c r="J659" s="84"/>
      <c r="K659" s="84"/>
      <c r="L659" s="84"/>
      <c r="M659" s="9">
        <f t="shared" ref="M659:M660" si="919">G659+I659+J659+K659+L659</f>
        <v>71381</v>
      </c>
      <c r="N659" s="9">
        <f t="shared" ref="N659:N660" si="920">H659+L659</f>
        <v>0</v>
      </c>
      <c r="O659" s="85"/>
      <c r="P659" s="85"/>
      <c r="Q659" s="85"/>
      <c r="R659" s="85"/>
      <c r="S659" s="9">
        <f t="shared" ref="S659:S660" si="921">M659+O659+P659+Q659+R659</f>
        <v>71381</v>
      </c>
      <c r="T659" s="9">
        <f t="shared" ref="T659:T660" si="922">N659+R659</f>
        <v>0</v>
      </c>
      <c r="U659" s="85"/>
      <c r="V659" s="85"/>
      <c r="W659" s="85"/>
      <c r="X659" s="85"/>
      <c r="Y659" s="9">
        <f t="shared" ref="Y659:Y660" si="923">S659+U659+V659+W659+X659</f>
        <v>71381</v>
      </c>
      <c r="Z659" s="9">
        <f t="shared" ref="Z659:Z660" si="924">T659+X659</f>
        <v>0</v>
      </c>
      <c r="AA659" s="85"/>
      <c r="AB659" s="85"/>
      <c r="AC659" s="85"/>
      <c r="AD659" s="85"/>
      <c r="AE659" s="9">
        <f t="shared" ref="AE659:AE660" si="925">Y659+AA659+AB659+AC659+AD659</f>
        <v>71381</v>
      </c>
      <c r="AF659" s="9">
        <f t="shared" ref="AF659:AF660" si="926">Z659+AD659</f>
        <v>0</v>
      </c>
      <c r="AG659" s="85"/>
      <c r="AH659" s="85"/>
      <c r="AI659" s="85"/>
      <c r="AJ659" s="85"/>
      <c r="AK659" s="9">
        <f t="shared" ref="AK659:AK660" si="927">AE659+AG659+AH659+AI659+AJ659</f>
        <v>71381</v>
      </c>
      <c r="AL659" s="9">
        <f t="shared" ref="AL659:AL660" si="928">AF659+AJ659</f>
        <v>0</v>
      </c>
    </row>
    <row r="660" spans="1:38" ht="20.100000000000001" hidden="1" customHeight="1">
      <c r="A660" s="28" t="s">
        <v>23</v>
      </c>
      <c r="B660" s="26">
        <f>B656</f>
        <v>913</v>
      </c>
      <c r="C660" s="26" t="s">
        <v>7</v>
      </c>
      <c r="D660" s="26" t="s">
        <v>21</v>
      </c>
      <c r="E660" s="26" t="s">
        <v>199</v>
      </c>
      <c r="F660" s="26">
        <v>620</v>
      </c>
      <c r="G660" s="9">
        <f>29960+1891</f>
        <v>31851</v>
      </c>
      <c r="H660" s="9"/>
      <c r="I660" s="84"/>
      <c r="J660" s="84"/>
      <c r="K660" s="84"/>
      <c r="L660" s="84"/>
      <c r="M660" s="9">
        <f t="shared" si="919"/>
        <v>31851</v>
      </c>
      <c r="N660" s="9">
        <f t="shared" si="920"/>
        <v>0</v>
      </c>
      <c r="O660" s="85"/>
      <c r="P660" s="85"/>
      <c r="Q660" s="85"/>
      <c r="R660" s="85"/>
      <c r="S660" s="9">
        <f t="shared" si="921"/>
        <v>31851</v>
      </c>
      <c r="T660" s="9">
        <f t="shared" si="922"/>
        <v>0</v>
      </c>
      <c r="U660" s="85"/>
      <c r="V660" s="85"/>
      <c r="W660" s="85"/>
      <c r="X660" s="85"/>
      <c r="Y660" s="9">
        <f t="shared" si="923"/>
        <v>31851</v>
      </c>
      <c r="Z660" s="9">
        <f t="shared" si="924"/>
        <v>0</v>
      </c>
      <c r="AA660" s="85"/>
      <c r="AB660" s="85"/>
      <c r="AC660" s="85"/>
      <c r="AD660" s="85"/>
      <c r="AE660" s="9">
        <f t="shared" si="925"/>
        <v>31851</v>
      </c>
      <c r="AF660" s="9">
        <f t="shared" si="926"/>
        <v>0</v>
      </c>
      <c r="AG660" s="85"/>
      <c r="AH660" s="85"/>
      <c r="AI660" s="85"/>
      <c r="AJ660" s="85"/>
      <c r="AK660" s="9">
        <f t="shared" si="927"/>
        <v>31851</v>
      </c>
      <c r="AL660" s="9">
        <f t="shared" si="928"/>
        <v>0</v>
      </c>
    </row>
    <row r="661" spans="1:38" ht="20.100000000000001" hidden="1" customHeight="1">
      <c r="A661" s="28" t="s">
        <v>138</v>
      </c>
      <c r="B661" s="26" t="s">
        <v>200</v>
      </c>
      <c r="C661" s="26" t="s">
        <v>7</v>
      </c>
      <c r="D661" s="26" t="s">
        <v>21</v>
      </c>
      <c r="E661" s="26" t="s">
        <v>201</v>
      </c>
      <c r="F661" s="26"/>
      <c r="G661" s="9">
        <f t="shared" ref="G661:V663" si="929">G662</f>
        <v>305629</v>
      </c>
      <c r="H661" s="9">
        <f t="shared" si="929"/>
        <v>0</v>
      </c>
      <c r="I661" s="9">
        <f t="shared" si="929"/>
        <v>0</v>
      </c>
      <c r="J661" s="9">
        <f t="shared" si="929"/>
        <v>0</v>
      </c>
      <c r="K661" s="9">
        <f t="shared" si="929"/>
        <v>0</v>
      </c>
      <c r="L661" s="9">
        <f t="shared" si="929"/>
        <v>0</v>
      </c>
      <c r="M661" s="9">
        <f t="shared" si="929"/>
        <v>305629</v>
      </c>
      <c r="N661" s="9">
        <f t="shared" si="929"/>
        <v>0</v>
      </c>
      <c r="O661" s="9">
        <f t="shared" si="929"/>
        <v>0</v>
      </c>
      <c r="P661" s="9">
        <f t="shared" si="929"/>
        <v>0</v>
      </c>
      <c r="Q661" s="9">
        <f t="shared" si="929"/>
        <v>0</v>
      </c>
      <c r="R661" s="9">
        <f t="shared" si="929"/>
        <v>0</v>
      </c>
      <c r="S661" s="9">
        <f t="shared" si="929"/>
        <v>305629</v>
      </c>
      <c r="T661" s="9">
        <f t="shared" si="929"/>
        <v>0</v>
      </c>
      <c r="U661" s="9">
        <f t="shared" si="929"/>
        <v>0</v>
      </c>
      <c r="V661" s="9">
        <f t="shared" si="929"/>
        <v>0</v>
      </c>
      <c r="W661" s="9">
        <f t="shared" ref="U661:AJ663" si="930">W662</f>
        <v>0</v>
      </c>
      <c r="X661" s="9">
        <f t="shared" si="930"/>
        <v>0</v>
      </c>
      <c r="Y661" s="9">
        <f t="shared" si="930"/>
        <v>305629</v>
      </c>
      <c r="Z661" s="9">
        <f t="shared" si="930"/>
        <v>0</v>
      </c>
      <c r="AA661" s="9">
        <f t="shared" si="930"/>
        <v>0</v>
      </c>
      <c r="AB661" s="9">
        <f t="shared" si="930"/>
        <v>0</v>
      </c>
      <c r="AC661" s="9">
        <f t="shared" si="930"/>
        <v>0</v>
      </c>
      <c r="AD661" s="9">
        <f t="shared" si="930"/>
        <v>0</v>
      </c>
      <c r="AE661" s="9">
        <f t="shared" si="930"/>
        <v>305629</v>
      </c>
      <c r="AF661" s="9">
        <f t="shared" si="930"/>
        <v>0</v>
      </c>
      <c r="AG661" s="9">
        <f t="shared" si="930"/>
        <v>0</v>
      </c>
      <c r="AH661" s="9">
        <f t="shared" si="930"/>
        <v>0</v>
      </c>
      <c r="AI661" s="9">
        <f t="shared" si="930"/>
        <v>0</v>
      </c>
      <c r="AJ661" s="9">
        <f t="shared" si="930"/>
        <v>0</v>
      </c>
      <c r="AK661" s="9">
        <f t="shared" ref="AG661:AL663" si="931">AK662</f>
        <v>305629</v>
      </c>
      <c r="AL661" s="9">
        <f t="shared" si="931"/>
        <v>0</v>
      </c>
    </row>
    <row r="662" spans="1:38" ht="33" hidden="1">
      <c r="A662" s="25" t="s">
        <v>202</v>
      </c>
      <c r="B662" s="26" t="s">
        <v>200</v>
      </c>
      <c r="C662" s="26" t="s">
        <v>7</v>
      </c>
      <c r="D662" s="26" t="s">
        <v>21</v>
      </c>
      <c r="E662" s="26" t="s">
        <v>203</v>
      </c>
      <c r="F662" s="26"/>
      <c r="G662" s="8">
        <f t="shared" si="929"/>
        <v>305629</v>
      </c>
      <c r="H662" s="8">
        <f t="shared" si="929"/>
        <v>0</v>
      </c>
      <c r="I662" s="8">
        <f t="shared" si="929"/>
        <v>0</v>
      </c>
      <c r="J662" s="8">
        <f t="shared" si="929"/>
        <v>0</v>
      </c>
      <c r="K662" s="8">
        <f t="shared" si="929"/>
        <v>0</v>
      </c>
      <c r="L662" s="8">
        <f t="shared" si="929"/>
        <v>0</v>
      </c>
      <c r="M662" s="8">
        <f t="shared" si="929"/>
        <v>305629</v>
      </c>
      <c r="N662" s="8">
        <f t="shared" si="929"/>
        <v>0</v>
      </c>
      <c r="O662" s="8">
        <f t="shared" si="929"/>
        <v>0</v>
      </c>
      <c r="P662" s="8">
        <f t="shared" si="929"/>
        <v>0</v>
      </c>
      <c r="Q662" s="8">
        <f t="shared" si="929"/>
        <v>0</v>
      </c>
      <c r="R662" s="8">
        <f t="shared" si="929"/>
        <v>0</v>
      </c>
      <c r="S662" s="8">
        <f t="shared" si="929"/>
        <v>305629</v>
      </c>
      <c r="T662" s="8">
        <f t="shared" si="929"/>
        <v>0</v>
      </c>
      <c r="U662" s="8">
        <f t="shared" si="930"/>
        <v>0</v>
      </c>
      <c r="V662" s="8">
        <f t="shared" si="930"/>
        <v>0</v>
      </c>
      <c r="W662" s="8">
        <f t="shared" si="930"/>
        <v>0</v>
      </c>
      <c r="X662" s="8">
        <f t="shared" si="930"/>
        <v>0</v>
      </c>
      <c r="Y662" s="8">
        <f t="shared" si="930"/>
        <v>305629</v>
      </c>
      <c r="Z662" s="8">
        <f t="shared" si="930"/>
        <v>0</v>
      </c>
      <c r="AA662" s="8">
        <f t="shared" si="930"/>
        <v>0</v>
      </c>
      <c r="AB662" s="8">
        <f t="shared" si="930"/>
        <v>0</v>
      </c>
      <c r="AC662" s="8">
        <f t="shared" si="930"/>
        <v>0</v>
      </c>
      <c r="AD662" s="8">
        <f t="shared" si="930"/>
        <v>0</v>
      </c>
      <c r="AE662" s="8">
        <f t="shared" si="930"/>
        <v>305629</v>
      </c>
      <c r="AF662" s="8">
        <f t="shared" si="930"/>
        <v>0</v>
      </c>
      <c r="AG662" s="8">
        <f t="shared" si="931"/>
        <v>0</v>
      </c>
      <c r="AH662" s="8">
        <f t="shared" si="931"/>
        <v>0</v>
      </c>
      <c r="AI662" s="8">
        <f t="shared" si="931"/>
        <v>0</v>
      </c>
      <c r="AJ662" s="8">
        <f t="shared" si="931"/>
        <v>0</v>
      </c>
      <c r="AK662" s="8">
        <f t="shared" si="931"/>
        <v>305629</v>
      </c>
      <c r="AL662" s="8">
        <f t="shared" si="931"/>
        <v>0</v>
      </c>
    </row>
    <row r="663" spans="1:38" ht="33" hidden="1">
      <c r="A663" s="25" t="s">
        <v>11</v>
      </c>
      <c r="B663" s="26" t="str">
        <f>B661</f>
        <v>913</v>
      </c>
      <c r="C663" s="26" t="s">
        <v>7</v>
      </c>
      <c r="D663" s="26" t="s">
        <v>21</v>
      </c>
      <c r="E663" s="26" t="s">
        <v>203</v>
      </c>
      <c r="F663" s="26" t="s">
        <v>12</v>
      </c>
      <c r="G663" s="8">
        <f t="shared" si="929"/>
        <v>305629</v>
      </c>
      <c r="H663" s="8">
        <f t="shared" si="929"/>
        <v>0</v>
      </c>
      <c r="I663" s="8">
        <f t="shared" si="929"/>
        <v>0</v>
      </c>
      <c r="J663" s="8">
        <f t="shared" si="929"/>
        <v>0</v>
      </c>
      <c r="K663" s="8">
        <f t="shared" si="929"/>
        <v>0</v>
      </c>
      <c r="L663" s="8">
        <f t="shared" si="929"/>
        <v>0</v>
      </c>
      <c r="M663" s="8">
        <f t="shared" si="929"/>
        <v>305629</v>
      </c>
      <c r="N663" s="8">
        <f t="shared" si="929"/>
        <v>0</v>
      </c>
      <c r="O663" s="8">
        <f t="shared" si="929"/>
        <v>0</v>
      </c>
      <c r="P663" s="8">
        <f t="shared" si="929"/>
        <v>0</v>
      </c>
      <c r="Q663" s="8">
        <f t="shared" si="929"/>
        <v>0</v>
      </c>
      <c r="R663" s="8">
        <f t="shared" si="929"/>
        <v>0</v>
      </c>
      <c r="S663" s="8">
        <f t="shared" si="929"/>
        <v>305629</v>
      </c>
      <c r="T663" s="8">
        <f t="shared" si="929"/>
        <v>0</v>
      </c>
      <c r="U663" s="8">
        <f t="shared" si="930"/>
        <v>0</v>
      </c>
      <c r="V663" s="8">
        <f t="shared" si="930"/>
        <v>0</v>
      </c>
      <c r="W663" s="8">
        <f t="shared" si="930"/>
        <v>0</v>
      </c>
      <c r="X663" s="8">
        <f t="shared" si="930"/>
        <v>0</v>
      </c>
      <c r="Y663" s="8">
        <f t="shared" si="930"/>
        <v>305629</v>
      </c>
      <c r="Z663" s="8">
        <f t="shared" si="930"/>
        <v>0</v>
      </c>
      <c r="AA663" s="8">
        <f t="shared" si="930"/>
        <v>0</v>
      </c>
      <c r="AB663" s="8">
        <f t="shared" si="930"/>
        <v>0</v>
      </c>
      <c r="AC663" s="8">
        <f t="shared" si="930"/>
        <v>0</v>
      </c>
      <c r="AD663" s="8">
        <f t="shared" si="930"/>
        <v>0</v>
      </c>
      <c r="AE663" s="8">
        <f t="shared" si="930"/>
        <v>305629</v>
      </c>
      <c r="AF663" s="8">
        <f t="shared" si="930"/>
        <v>0</v>
      </c>
      <c r="AG663" s="8">
        <f t="shared" si="931"/>
        <v>0</v>
      </c>
      <c r="AH663" s="8">
        <f t="shared" si="931"/>
        <v>0</v>
      </c>
      <c r="AI663" s="8">
        <f t="shared" si="931"/>
        <v>0</v>
      </c>
      <c r="AJ663" s="8">
        <f t="shared" si="931"/>
        <v>0</v>
      </c>
      <c r="AK663" s="8">
        <f t="shared" si="931"/>
        <v>305629</v>
      </c>
      <c r="AL663" s="8">
        <f t="shared" si="931"/>
        <v>0</v>
      </c>
    </row>
    <row r="664" spans="1:38" ht="33" hidden="1">
      <c r="A664" s="25" t="s">
        <v>130</v>
      </c>
      <c r="B664" s="26" t="str">
        <f>B662</f>
        <v>913</v>
      </c>
      <c r="C664" s="26" t="s">
        <v>7</v>
      </c>
      <c r="D664" s="26" t="s">
        <v>21</v>
      </c>
      <c r="E664" s="26" t="s">
        <v>203</v>
      </c>
      <c r="F664" s="9">
        <v>630</v>
      </c>
      <c r="G664" s="9">
        <f>296738+8891</f>
        <v>305629</v>
      </c>
      <c r="H664" s="9"/>
      <c r="I664" s="84"/>
      <c r="J664" s="84"/>
      <c r="K664" s="84"/>
      <c r="L664" s="84"/>
      <c r="M664" s="9">
        <f>G664+I664+J664+K664+L664</f>
        <v>305629</v>
      </c>
      <c r="N664" s="9">
        <f>H664+L664</f>
        <v>0</v>
      </c>
      <c r="O664" s="85"/>
      <c r="P664" s="85"/>
      <c r="Q664" s="85"/>
      <c r="R664" s="85"/>
      <c r="S664" s="9">
        <f>M664+O664+P664+Q664+R664</f>
        <v>305629</v>
      </c>
      <c r="T664" s="9">
        <f>N664+R664</f>
        <v>0</v>
      </c>
      <c r="U664" s="85"/>
      <c r="V664" s="85"/>
      <c r="W664" s="85"/>
      <c r="X664" s="85"/>
      <c r="Y664" s="9">
        <f>S664+U664+V664+W664+X664</f>
        <v>305629</v>
      </c>
      <c r="Z664" s="9">
        <f>T664+X664</f>
        <v>0</v>
      </c>
      <c r="AA664" s="85"/>
      <c r="AB664" s="85"/>
      <c r="AC664" s="85"/>
      <c r="AD664" s="85"/>
      <c r="AE664" s="9">
        <f>Y664+AA664+AB664+AC664+AD664</f>
        <v>305629</v>
      </c>
      <c r="AF664" s="9">
        <f>Z664+AD664</f>
        <v>0</v>
      </c>
      <c r="AG664" s="85"/>
      <c r="AH664" s="85"/>
      <c r="AI664" s="85"/>
      <c r="AJ664" s="85"/>
      <c r="AK664" s="9">
        <f>AE664+AG664+AH664+AI664+AJ664</f>
        <v>305629</v>
      </c>
      <c r="AL664" s="9">
        <f>AF664+AJ664</f>
        <v>0</v>
      </c>
    </row>
    <row r="665" spans="1:38" ht="20.100000000000001" hidden="1" customHeight="1">
      <c r="A665" s="28" t="s">
        <v>571</v>
      </c>
      <c r="B665" s="26" t="s">
        <v>200</v>
      </c>
      <c r="C665" s="26" t="s">
        <v>7</v>
      </c>
      <c r="D665" s="26" t="s">
        <v>21</v>
      </c>
      <c r="E665" s="26" t="s">
        <v>604</v>
      </c>
      <c r="F665" s="26"/>
      <c r="G665" s="9">
        <f t="shared" ref="G665:H665" si="932">G666+G670</f>
        <v>0</v>
      </c>
      <c r="H665" s="9">
        <f t="shared" si="932"/>
        <v>0</v>
      </c>
      <c r="I665" s="84"/>
      <c r="J665" s="84"/>
      <c r="K665" s="84"/>
      <c r="L665" s="84"/>
      <c r="M665" s="84"/>
      <c r="N665" s="84"/>
      <c r="O665" s="11">
        <f>O666+O670</f>
        <v>0</v>
      </c>
      <c r="P665" s="11">
        <f t="shared" ref="P665:T665" si="933">P666+P670</f>
        <v>0</v>
      </c>
      <c r="Q665" s="11">
        <f t="shared" si="933"/>
        <v>0</v>
      </c>
      <c r="R665" s="11">
        <f t="shared" si="933"/>
        <v>306571</v>
      </c>
      <c r="S665" s="11">
        <f t="shared" si="933"/>
        <v>306571</v>
      </c>
      <c r="T665" s="11">
        <f t="shared" si="933"/>
        <v>306571</v>
      </c>
      <c r="U665" s="11">
        <f>U666+U670</f>
        <v>0</v>
      </c>
      <c r="V665" s="11">
        <f t="shared" ref="V665:Z665" si="934">V666+V670</f>
        <v>0</v>
      </c>
      <c r="W665" s="11">
        <f t="shared" si="934"/>
        <v>0</v>
      </c>
      <c r="X665" s="11">
        <f t="shared" si="934"/>
        <v>0</v>
      </c>
      <c r="Y665" s="11">
        <f t="shared" si="934"/>
        <v>306571</v>
      </c>
      <c r="Z665" s="11">
        <f t="shared" si="934"/>
        <v>306571</v>
      </c>
      <c r="AA665" s="11">
        <f>AA666+AA670</f>
        <v>0</v>
      </c>
      <c r="AB665" s="11">
        <f t="shared" ref="AB665:AF665" si="935">AB666+AB670</f>
        <v>0</v>
      </c>
      <c r="AC665" s="11">
        <f t="shared" si="935"/>
        <v>0</v>
      </c>
      <c r="AD665" s="11">
        <f t="shared" si="935"/>
        <v>1319275</v>
      </c>
      <c r="AE665" s="11">
        <f t="shared" si="935"/>
        <v>1625846</v>
      </c>
      <c r="AF665" s="11">
        <f t="shared" si="935"/>
        <v>1625846</v>
      </c>
      <c r="AG665" s="11">
        <f>AG666+AG670</f>
        <v>0</v>
      </c>
      <c r="AH665" s="11">
        <f t="shared" ref="AH665:AL665" si="936">AH666+AH670</f>
        <v>0</v>
      </c>
      <c r="AI665" s="11">
        <f t="shared" si="936"/>
        <v>0</v>
      </c>
      <c r="AJ665" s="11">
        <f t="shared" si="936"/>
        <v>0</v>
      </c>
      <c r="AK665" s="11">
        <f t="shared" si="936"/>
        <v>1625846</v>
      </c>
      <c r="AL665" s="11">
        <f t="shared" si="936"/>
        <v>1625846</v>
      </c>
    </row>
    <row r="666" spans="1:38" ht="49.5" hidden="1">
      <c r="A666" s="25" t="s">
        <v>605</v>
      </c>
      <c r="B666" s="42" t="s">
        <v>200</v>
      </c>
      <c r="C666" s="26" t="s">
        <v>7</v>
      </c>
      <c r="D666" s="26" t="s">
        <v>21</v>
      </c>
      <c r="E666" s="26" t="s">
        <v>606</v>
      </c>
      <c r="F666" s="9"/>
      <c r="G666" s="9">
        <f t="shared" ref="G666:H666" si="937">G667</f>
        <v>0</v>
      </c>
      <c r="H666" s="9">
        <f t="shared" si="937"/>
        <v>0</v>
      </c>
      <c r="I666" s="84"/>
      <c r="J666" s="84"/>
      <c r="K666" s="84"/>
      <c r="L666" s="84"/>
      <c r="M666" s="84"/>
      <c r="N666" s="84"/>
      <c r="O666" s="11">
        <f>O667</f>
        <v>0</v>
      </c>
      <c r="P666" s="11">
        <f t="shared" ref="P666:AL666" si="938">P667</f>
        <v>0</v>
      </c>
      <c r="Q666" s="11">
        <f t="shared" si="938"/>
        <v>0</v>
      </c>
      <c r="R666" s="11">
        <f t="shared" si="938"/>
        <v>273708</v>
      </c>
      <c r="S666" s="11">
        <f t="shared" si="938"/>
        <v>273708</v>
      </c>
      <c r="T666" s="11">
        <f t="shared" si="938"/>
        <v>273708</v>
      </c>
      <c r="U666" s="11">
        <f>U667</f>
        <v>0</v>
      </c>
      <c r="V666" s="11">
        <f t="shared" si="938"/>
        <v>0</v>
      </c>
      <c r="W666" s="11">
        <f t="shared" si="938"/>
        <v>0</v>
      </c>
      <c r="X666" s="11">
        <f t="shared" si="938"/>
        <v>0</v>
      </c>
      <c r="Y666" s="11">
        <f t="shared" si="938"/>
        <v>273708</v>
      </c>
      <c r="Z666" s="11">
        <f t="shared" si="938"/>
        <v>273708</v>
      </c>
      <c r="AA666" s="11">
        <f>AA667</f>
        <v>0</v>
      </c>
      <c r="AB666" s="11">
        <f t="shared" si="938"/>
        <v>0</v>
      </c>
      <c r="AC666" s="11">
        <f t="shared" si="938"/>
        <v>0</v>
      </c>
      <c r="AD666" s="11">
        <f t="shared" si="938"/>
        <v>1167005</v>
      </c>
      <c r="AE666" s="11">
        <f t="shared" si="938"/>
        <v>1440713</v>
      </c>
      <c r="AF666" s="11">
        <f t="shared" si="938"/>
        <v>1440713</v>
      </c>
      <c r="AG666" s="11">
        <f>AG667</f>
        <v>0</v>
      </c>
      <c r="AH666" s="11">
        <f t="shared" si="938"/>
        <v>0</v>
      </c>
      <c r="AI666" s="11">
        <f t="shared" si="938"/>
        <v>0</v>
      </c>
      <c r="AJ666" s="11">
        <f t="shared" si="938"/>
        <v>0</v>
      </c>
      <c r="AK666" s="11">
        <f t="shared" si="938"/>
        <v>1440713</v>
      </c>
      <c r="AL666" s="11">
        <f t="shared" si="938"/>
        <v>1440713</v>
      </c>
    </row>
    <row r="667" spans="1:38" ht="33" hidden="1">
      <c r="A667" s="25" t="s">
        <v>11</v>
      </c>
      <c r="B667" s="42" t="s">
        <v>200</v>
      </c>
      <c r="C667" s="26" t="s">
        <v>7</v>
      </c>
      <c r="D667" s="26" t="s">
        <v>21</v>
      </c>
      <c r="E667" s="26" t="s">
        <v>606</v>
      </c>
      <c r="F667" s="9">
        <v>600</v>
      </c>
      <c r="G667" s="9">
        <f t="shared" ref="G667:H667" si="939">G668+G669</f>
        <v>0</v>
      </c>
      <c r="H667" s="9">
        <f t="shared" si="939"/>
        <v>0</v>
      </c>
      <c r="I667" s="84"/>
      <c r="J667" s="84"/>
      <c r="K667" s="84"/>
      <c r="L667" s="84"/>
      <c r="M667" s="84"/>
      <c r="N667" s="84"/>
      <c r="O667" s="11">
        <f>O668+O669</f>
        <v>0</v>
      </c>
      <c r="P667" s="11">
        <f t="shared" ref="P667:T667" si="940">P668+P669</f>
        <v>0</v>
      </c>
      <c r="Q667" s="11">
        <f t="shared" si="940"/>
        <v>0</v>
      </c>
      <c r="R667" s="11">
        <f t="shared" si="940"/>
        <v>273708</v>
      </c>
      <c r="S667" s="11">
        <f t="shared" si="940"/>
        <v>273708</v>
      </c>
      <c r="T667" s="11">
        <f t="shared" si="940"/>
        <v>273708</v>
      </c>
      <c r="U667" s="11">
        <f>U668+U669</f>
        <v>0</v>
      </c>
      <c r="V667" s="11">
        <f t="shared" ref="V667:Z667" si="941">V668+V669</f>
        <v>0</v>
      </c>
      <c r="W667" s="11">
        <f t="shared" si="941"/>
        <v>0</v>
      </c>
      <c r="X667" s="11">
        <f t="shared" si="941"/>
        <v>0</v>
      </c>
      <c r="Y667" s="11">
        <f t="shared" si="941"/>
        <v>273708</v>
      </c>
      <c r="Z667" s="11">
        <f t="shared" si="941"/>
        <v>273708</v>
      </c>
      <c r="AA667" s="11">
        <f>AA668+AA669</f>
        <v>0</v>
      </c>
      <c r="AB667" s="11">
        <f t="shared" ref="AB667:AF667" si="942">AB668+AB669</f>
        <v>0</v>
      </c>
      <c r="AC667" s="11">
        <f t="shared" si="942"/>
        <v>0</v>
      </c>
      <c r="AD667" s="11">
        <f t="shared" si="942"/>
        <v>1167005</v>
      </c>
      <c r="AE667" s="11">
        <f t="shared" si="942"/>
        <v>1440713</v>
      </c>
      <c r="AF667" s="11">
        <f t="shared" si="942"/>
        <v>1440713</v>
      </c>
      <c r="AG667" s="11">
        <f>AG668+AG669</f>
        <v>0</v>
      </c>
      <c r="AH667" s="11">
        <f t="shared" ref="AH667:AL667" si="943">AH668+AH669</f>
        <v>0</v>
      </c>
      <c r="AI667" s="11">
        <f t="shared" si="943"/>
        <v>0</v>
      </c>
      <c r="AJ667" s="11">
        <f t="shared" si="943"/>
        <v>0</v>
      </c>
      <c r="AK667" s="11">
        <f t="shared" si="943"/>
        <v>1440713</v>
      </c>
      <c r="AL667" s="11">
        <f t="shared" si="943"/>
        <v>1440713</v>
      </c>
    </row>
    <row r="668" spans="1:38" ht="20.100000000000001" hidden="1" customHeight="1">
      <c r="A668" s="28" t="s">
        <v>13</v>
      </c>
      <c r="B668" s="26" t="s">
        <v>200</v>
      </c>
      <c r="C668" s="26" t="s">
        <v>7</v>
      </c>
      <c r="D668" s="26" t="s">
        <v>21</v>
      </c>
      <c r="E668" s="26" t="s">
        <v>606</v>
      </c>
      <c r="F668" s="26">
        <v>610</v>
      </c>
      <c r="G668" s="9"/>
      <c r="H668" s="9"/>
      <c r="I668" s="84"/>
      <c r="J668" s="84"/>
      <c r="K668" s="84"/>
      <c r="L668" s="84"/>
      <c r="M668" s="84"/>
      <c r="N668" s="84"/>
      <c r="O668" s="11"/>
      <c r="P668" s="11"/>
      <c r="Q668" s="11"/>
      <c r="R668" s="11">
        <v>187548</v>
      </c>
      <c r="S668" s="9">
        <f t="shared" ref="S668:S669" si="944">M668+O668+P668+Q668+R668</f>
        <v>187548</v>
      </c>
      <c r="T668" s="9">
        <f t="shared" ref="T668:T669" si="945">N668+R668</f>
        <v>187548</v>
      </c>
      <c r="U668" s="11"/>
      <c r="V668" s="11"/>
      <c r="W668" s="11"/>
      <c r="X668" s="11"/>
      <c r="Y668" s="9">
        <f t="shared" ref="Y668:Y669" si="946">S668+U668+V668+W668+X668</f>
        <v>187548</v>
      </c>
      <c r="Z668" s="9">
        <f t="shared" ref="Z668:Z669" si="947">T668+X668</f>
        <v>187548</v>
      </c>
      <c r="AA668" s="11"/>
      <c r="AB668" s="11"/>
      <c r="AC668" s="11"/>
      <c r="AD668" s="11">
        <v>798954</v>
      </c>
      <c r="AE668" s="9">
        <f t="shared" ref="AE668:AE669" si="948">Y668+AA668+AB668+AC668+AD668</f>
        <v>986502</v>
      </c>
      <c r="AF668" s="9">
        <f t="shared" ref="AF668:AF669" si="949">Z668+AD668</f>
        <v>986502</v>
      </c>
      <c r="AG668" s="11"/>
      <c r="AH668" s="11"/>
      <c r="AI668" s="11"/>
      <c r="AJ668" s="11"/>
      <c r="AK668" s="9">
        <f t="shared" ref="AK668:AK669" si="950">AE668+AG668+AH668+AI668+AJ668</f>
        <v>986502</v>
      </c>
      <c r="AL668" s="9">
        <f t="shared" ref="AL668:AL669" si="951">AF668+AJ668</f>
        <v>986502</v>
      </c>
    </row>
    <row r="669" spans="1:38" ht="20.100000000000001" hidden="1" customHeight="1">
      <c r="A669" s="28" t="s">
        <v>23</v>
      </c>
      <c r="B669" s="26" t="s">
        <v>200</v>
      </c>
      <c r="C669" s="26" t="s">
        <v>7</v>
      </c>
      <c r="D669" s="26" t="s">
        <v>21</v>
      </c>
      <c r="E669" s="26" t="s">
        <v>606</v>
      </c>
      <c r="F669" s="26">
        <v>620</v>
      </c>
      <c r="G669" s="9"/>
      <c r="H669" s="9"/>
      <c r="I669" s="84"/>
      <c r="J669" s="84"/>
      <c r="K669" s="84"/>
      <c r="L669" s="84"/>
      <c r="M669" s="84"/>
      <c r="N669" s="84"/>
      <c r="O669" s="11"/>
      <c r="P669" s="11"/>
      <c r="Q669" s="11"/>
      <c r="R669" s="11">
        <v>86160</v>
      </c>
      <c r="S669" s="9">
        <f t="shared" si="944"/>
        <v>86160</v>
      </c>
      <c r="T669" s="9">
        <f t="shared" si="945"/>
        <v>86160</v>
      </c>
      <c r="U669" s="11"/>
      <c r="V669" s="11"/>
      <c r="W669" s="11"/>
      <c r="X669" s="11"/>
      <c r="Y669" s="9">
        <f t="shared" si="946"/>
        <v>86160</v>
      </c>
      <c r="Z669" s="9">
        <f t="shared" si="947"/>
        <v>86160</v>
      </c>
      <c r="AA669" s="11"/>
      <c r="AB669" s="11"/>
      <c r="AC669" s="11"/>
      <c r="AD669" s="11">
        <v>368051</v>
      </c>
      <c r="AE669" s="9">
        <f t="shared" si="948"/>
        <v>454211</v>
      </c>
      <c r="AF669" s="9">
        <f t="shared" si="949"/>
        <v>454211</v>
      </c>
      <c r="AG669" s="11"/>
      <c r="AH669" s="11"/>
      <c r="AI669" s="11"/>
      <c r="AJ669" s="11"/>
      <c r="AK669" s="9">
        <f t="shared" si="950"/>
        <v>454211</v>
      </c>
      <c r="AL669" s="9">
        <f t="shared" si="951"/>
        <v>454211</v>
      </c>
    </row>
    <row r="670" spans="1:38" ht="99" hidden="1">
      <c r="A670" s="38" t="s">
        <v>607</v>
      </c>
      <c r="B670" s="42" t="s">
        <v>200</v>
      </c>
      <c r="C670" s="26" t="s">
        <v>7</v>
      </c>
      <c r="D670" s="26" t="s">
        <v>21</v>
      </c>
      <c r="E670" s="26" t="s">
        <v>608</v>
      </c>
      <c r="F670" s="9"/>
      <c r="G670" s="9">
        <f t="shared" ref="G670:H670" si="952">G671</f>
        <v>0</v>
      </c>
      <c r="H670" s="9">
        <f t="shared" si="952"/>
        <v>0</v>
      </c>
      <c r="I670" s="84"/>
      <c r="J670" s="84"/>
      <c r="K670" s="84"/>
      <c r="L670" s="84"/>
      <c r="M670" s="84"/>
      <c r="N670" s="84"/>
      <c r="O670" s="11">
        <f>O671</f>
        <v>0</v>
      </c>
      <c r="P670" s="11">
        <f t="shared" ref="P670:AL670" si="953">P671</f>
        <v>0</v>
      </c>
      <c r="Q670" s="11">
        <f t="shared" si="953"/>
        <v>0</v>
      </c>
      <c r="R670" s="11">
        <f t="shared" si="953"/>
        <v>32863</v>
      </c>
      <c r="S670" s="11">
        <f t="shared" si="953"/>
        <v>32863</v>
      </c>
      <c r="T670" s="11">
        <f t="shared" si="953"/>
        <v>32863</v>
      </c>
      <c r="U670" s="11">
        <f>U671</f>
        <v>0</v>
      </c>
      <c r="V670" s="11">
        <f t="shared" si="953"/>
        <v>0</v>
      </c>
      <c r="W670" s="11">
        <f t="shared" si="953"/>
        <v>0</v>
      </c>
      <c r="X670" s="11">
        <f t="shared" si="953"/>
        <v>0</v>
      </c>
      <c r="Y670" s="11">
        <f t="shared" si="953"/>
        <v>32863</v>
      </c>
      <c r="Z670" s="11">
        <f t="shared" si="953"/>
        <v>32863</v>
      </c>
      <c r="AA670" s="11">
        <f>AA671</f>
        <v>0</v>
      </c>
      <c r="AB670" s="11">
        <f t="shared" si="953"/>
        <v>0</v>
      </c>
      <c r="AC670" s="11">
        <f t="shared" si="953"/>
        <v>0</v>
      </c>
      <c r="AD670" s="11">
        <f t="shared" si="953"/>
        <v>152270</v>
      </c>
      <c r="AE670" s="11">
        <f t="shared" si="953"/>
        <v>185133</v>
      </c>
      <c r="AF670" s="11">
        <f t="shared" si="953"/>
        <v>185133</v>
      </c>
      <c r="AG670" s="11">
        <f>AG671</f>
        <v>0</v>
      </c>
      <c r="AH670" s="11">
        <f t="shared" si="953"/>
        <v>0</v>
      </c>
      <c r="AI670" s="11">
        <f t="shared" si="953"/>
        <v>0</v>
      </c>
      <c r="AJ670" s="11">
        <f t="shared" si="953"/>
        <v>0</v>
      </c>
      <c r="AK670" s="11">
        <f t="shared" si="953"/>
        <v>185133</v>
      </c>
      <c r="AL670" s="11">
        <f t="shared" si="953"/>
        <v>185133</v>
      </c>
    </row>
    <row r="671" spans="1:38" ht="33" hidden="1">
      <c r="A671" s="25" t="s">
        <v>11</v>
      </c>
      <c r="B671" s="42" t="s">
        <v>200</v>
      </c>
      <c r="C671" s="26" t="s">
        <v>7</v>
      </c>
      <c r="D671" s="26" t="s">
        <v>21</v>
      </c>
      <c r="E671" s="26" t="s">
        <v>608</v>
      </c>
      <c r="F671" s="9">
        <v>600</v>
      </c>
      <c r="G671" s="9">
        <f t="shared" ref="G671:H671" si="954">G672+G673</f>
        <v>0</v>
      </c>
      <c r="H671" s="9">
        <f t="shared" si="954"/>
        <v>0</v>
      </c>
      <c r="I671" s="84"/>
      <c r="J671" s="84"/>
      <c r="K671" s="84"/>
      <c r="L671" s="84"/>
      <c r="M671" s="84"/>
      <c r="N671" s="84"/>
      <c r="O671" s="11">
        <f>O672+O673</f>
        <v>0</v>
      </c>
      <c r="P671" s="11">
        <f t="shared" ref="P671:T671" si="955">P672+P673</f>
        <v>0</v>
      </c>
      <c r="Q671" s="11">
        <f t="shared" si="955"/>
        <v>0</v>
      </c>
      <c r="R671" s="11">
        <f t="shared" si="955"/>
        <v>32863</v>
      </c>
      <c r="S671" s="11">
        <f t="shared" si="955"/>
        <v>32863</v>
      </c>
      <c r="T671" s="11">
        <f t="shared" si="955"/>
        <v>32863</v>
      </c>
      <c r="U671" s="11">
        <f>U672+U673</f>
        <v>0</v>
      </c>
      <c r="V671" s="11">
        <f t="shared" ref="V671:Z671" si="956">V672+V673</f>
        <v>0</v>
      </c>
      <c r="W671" s="11">
        <f t="shared" si="956"/>
        <v>0</v>
      </c>
      <c r="X671" s="11">
        <f t="shared" si="956"/>
        <v>0</v>
      </c>
      <c r="Y671" s="11">
        <f t="shared" si="956"/>
        <v>32863</v>
      </c>
      <c r="Z671" s="11">
        <f t="shared" si="956"/>
        <v>32863</v>
      </c>
      <c r="AA671" s="11">
        <f>AA672+AA673</f>
        <v>0</v>
      </c>
      <c r="AB671" s="11">
        <f t="shared" ref="AB671:AF671" si="957">AB672+AB673</f>
        <v>0</v>
      </c>
      <c r="AC671" s="11">
        <f t="shared" si="957"/>
        <v>0</v>
      </c>
      <c r="AD671" s="11">
        <f t="shared" si="957"/>
        <v>152270</v>
      </c>
      <c r="AE671" s="11">
        <f t="shared" si="957"/>
        <v>185133</v>
      </c>
      <c r="AF671" s="11">
        <f t="shared" si="957"/>
        <v>185133</v>
      </c>
      <c r="AG671" s="11">
        <f>AG672+AG673</f>
        <v>0</v>
      </c>
      <c r="AH671" s="11">
        <f t="shared" ref="AH671:AL671" si="958">AH672+AH673</f>
        <v>0</v>
      </c>
      <c r="AI671" s="11">
        <f t="shared" si="958"/>
        <v>0</v>
      </c>
      <c r="AJ671" s="11">
        <f t="shared" si="958"/>
        <v>0</v>
      </c>
      <c r="AK671" s="11">
        <f t="shared" si="958"/>
        <v>185133</v>
      </c>
      <c r="AL671" s="11">
        <f t="shared" si="958"/>
        <v>185133</v>
      </c>
    </row>
    <row r="672" spans="1:38" ht="20.100000000000001" hidden="1" customHeight="1">
      <c r="A672" s="28" t="s">
        <v>13</v>
      </c>
      <c r="B672" s="26" t="s">
        <v>200</v>
      </c>
      <c r="C672" s="26" t="s">
        <v>7</v>
      </c>
      <c r="D672" s="26" t="s">
        <v>21</v>
      </c>
      <c r="E672" s="26" t="s">
        <v>608</v>
      </c>
      <c r="F672" s="26">
        <v>610</v>
      </c>
      <c r="G672" s="9"/>
      <c r="H672" s="9"/>
      <c r="I672" s="84"/>
      <c r="J672" s="84"/>
      <c r="K672" s="84"/>
      <c r="L672" s="84"/>
      <c r="M672" s="84"/>
      <c r="N672" s="84"/>
      <c r="O672" s="11"/>
      <c r="P672" s="11"/>
      <c r="Q672" s="11"/>
      <c r="R672" s="11">
        <v>23051</v>
      </c>
      <c r="S672" s="9">
        <f t="shared" ref="S672:S673" si="959">M672+O672+P672+Q672+R672</f>
        <v>23051</v>
      </c>
      <c r="T672" s="9">
        <f t="shared" ref="T672:T673" si="960">N672+R672</f>
        <v>23051</v>
      </c>
      <c r="U672" s="11"/>
      <c r="V672" s="11"/>
      <c r="W672" s="11"/>
      <c r="X672" s="11"/>
      <c r="Y672" s="9">
        <f t="shared" ref="Y672:Y673" si="961">S672+U672+V672+W672+X672</f>
        <v>23051</v>
      </c>
      <c r="Z672" s="9">
        <f t="shared" ref="Z672:Z673" si="962">T672+X672</f>
        <v>23051</v>
      </c>
      <c r="AA672" s="11"/>
      <c r="AB672" s="11"/>
      <c r="AC672" s="11"/>
      <c r="AD672" s="11">
        <f>84507+20223</f>
        <v>104730</v>
      </c>
      <c r="AE672" s="9">
        <f t="shared" ref="AE672:AE673" si="963">Y672+AA672+AB672+AC672+AD672</f>
        <v>127781</v>
      </c>
      <c r="AF672" s="9">
        <f t="shared" ref="AF672:AF673" si="964">Z672+AD672</f>
        <v>127781</v>
      </c>
      <c r="AG672" s="11"/>
      <c r="AH672" s="11"/>
      <c r="AI672" s="11"/>
      <c r="AJ672" s="11"/>
      <c r="AK672" s="9">
        <f t="shared" ref="AK672:AK673" si="965">AE672+AG672+AH672+AI672+AJ672</f>
        <v>127781</v>
      </c>
      <c r="AL672" s="9">
        <f t="shared" ref="AL672:AL673" si="966">AF672+AJ672</f>
        <v>127781</v>
      </c>
    </row>
    <row r="673" spans="1:38" ht="20.100000000000001" hidden="1" customHeight="1">
      <c r="A673" s="28" t="s">
        <v>23</v>
      </c>
      <c r="B673" s="26" t="s">
        <v>200</v>
      </c>
      <c r="C673" s="26" t="s">
        <v>7</v>
      </c>
      <c r="D673" s="26" t="s">
        <v>21</v>
      </c>
      <c r="E673" s="26" t="s">
        <v>608</v>
      </c>
      <c r="F673" s="26">
        <v>620</v>
      </c>
      <c r="G673" s="9"/>
      <c r="H673" s="9"/>
      <c r="I673" s="84"/>
      <c r="J673" s="84"/>
      <c r="K673" s="84"/>
      <c r="L673" s="84"/>
      <c r="M673" s="84"/>
      <c r="N673" s="84"/>
      <c r="O673" s="11"/>
      <c r="P673" s="11"/>
      <c r="Q673" s="11"/>
      <c r="R673" s="11">
        <v>9812</v>
      </c>
      <c r="S673" s="9">
        <f t="shared" si="959"/>
        <v>9812</v>
      </c>
      <c r="T673" s="9">
        <f t="shared" si="960"/>
        <v>9812</v>
      </c>
      <c r="U673" s="11"/>
      <c r="V673" s="11"/>
      <c r="W673" s="11"/>
      <c r="X673" s="11"/>
      <c r="Y673" s="9">
        <f t="shared" si="961"/>
        <v>9812</v>
      </c>
      <c r="Z673" s="9">
        <f t="shared" si="962"/>
        <v>9812</v>
      </c>
      <c r="AA673" s="11"/>
      <c r="AB673" s="11"/>
      <c r="AC673" s="11"/>
      <c r="AD673" s="11">
        <v>47540</v>
      </c>
      <c r="AE673" s="9">
        <f t="shared" si="963"/>
        <v>57352</v>
      </c>
      <c r="AF673" s="9">
        <f t="shared" si="964"/>
        <v>57352</v>
      </c>
      <c r="AG673" s="11"/>
      <c r="AH673" s="11"/>
      <c r="AI673" s="11"/>
      <c r="AJ673" s="11"/>
      <c r="AK673" s="9">
        <f t="shared" si="965"/>
        <v>57352</v>
      </c>
      <c r="AL673" s="9">
        <f t="shared" si="966"/>
        <v>57352</v>
      </c>
    </row>
    <row r="674" spans="1:38" ht="33" hidden="1">
      <c r="A674" s="38" t="s">
        <v>397</v>
      </c>
      <c r="B674" s="26">
        <v>913</v>
      </c>
      <c r="C674" s="26" t="s">
        <v>7</v>
      </c>
      <c r="D674" s="26" t="s">
        <v>21</v>
      </c>
      <c r="E674" s="30" t="s">
        <v>619</v>
      </c>
      <c r="F674" s="31"/>
      <c r="G674" s="9">
        <f t="shared" ref="G674:H676" si="967">G675</f>
        <v>0</v>
      </c>
      <c r="H674" s="9">
        <f t="shared" si="967"/>
        <v>0</v>
      </c>
      <c r="I674" s="84"/>
      <c r="J674" s="84"/>
      <c r="K674" s="84"/>
      <c r="L674" s="84"/>
      <c r="M674" s="84"/>
      <c r="N674" s="84"/>
      <c r="O674" s="85"/>
      <c r="P674" s="85"/>
      <c r="Q674" s="85"/>
      <c r="R674" s="85"/>
      <c r="S674" s="85"/>
      <c r="T674" s="85"/>
      <c r="U674" s="85"/>
      <c r="V674" s="85"/>
      <c r="W674" s="85"/>
      <c r="X674" s="85"/>
      <c r="Y674" s="85"/>
      <c r="Z674" s="85"/>
      <c r="AA674" s="85"/>
      <c r="AB674" s="85"/>
      <c r="AC674" s="85"/>
      <c r="AD674" s="85"/>
      <c r="AE674" s="85"/>
      <c r="AF674" s="85"/>
      <c r="AG674" s="85"/>
      <c r="AH674" s="85"/>
      <c r="AI674" s="85"/>
      <c r="AJ674" s="85"/>
      <c r="AK674" s="85"/>
      <c r="AL674" s="85"/>
    </row>
    <row r="675" spans="1:38" ht="33" hidden="1">
      <c r="A675" s="38" t="s">
        <v>398</v>
      </c>
      <c r="B675" s="26">
        <v>913</v>
      </c>
      <c r="C675" s="26" t="s">
        <v>7</v>
      </c>
      <c r="D675" s="26" t="s">
        <v>21</v>
      </c>
      <c r="E675" s="30" t="s">
        <v>620</v>
      </c>
      <c r="F675" s="31"/>
      <c r="G675" s="9">
        <f t="shared" si="967"/>
        <v>0</v>
      </c>
      <c r="H675" s="9">
        <f t="shared" si="967"/>
        <v>0</v>
      </c>
      <c r="I675" s="84"/>
      <c r="J675" s="84"/>
      <c r="K675" s="84"/>
      <c r="L675" s="84"/>
      <c r="M675" s="84"/>
      <c r="N675" s="84"/>
      <c r="O675" s="85"/>
      <c r="P675" s="85"/>
      <c r="Q675" s="85"/>
      <c r="R675" s="85"/>
      <c r="S675" s="85"/>
      <c r="T675" s="85"/>
      <c r="U675" s="85"/>
      <c r="V675" s="85"/>
      <c r="W675" s="85"/>
      <c r="X675" s="85"/>
      <c r="Y675" s="85"/>
      <c r="Z675" s="85"/>
      <c r="AA675" s="85"/>
      <c r="AB675" s="85"/>
      <c r="AC675" s="85"/>
      <c r="AD675" s="85"/>
      <c r="AE675" s="85"/>
      <c r="AF675" s="85"/>
      <c r="AG675" s="85"/>
      <c r="AH675" s="85"/>
      <c r="AI675" s="85"/>
      <c r="AJ675" s="85"/>
      <c r="AK675" s="85"/>
      <c r="AL675" s="85"/>
    </row>
    <row r="676" spans="1:38" ht="33" hidden="1">
      <c r="A676" s="25" t="s">
        <v>11</v>
      </c>
      <c r="B676" s="26">
        <v>913</v>
      </c>
      <c r="C676" s="26" t="s">
        <v>7</v>
      </c>
      <c r="D676" s="26" t="s">
        <v>21</v>
      </c>
      <c r="E676" s="30" t="s">
        <v>620</v>
      </c>
      <c r="F676" s="31">
        <v>600</v>
      </c>
      <c r="G676" s="9">
        <f t="shared" si="967"/>
        <v>0</v>
      </c>
      <c r="H676" s="9">
        <f t="shared" si="967"/>
        <v>0</v>
      </c>
      <c r="I676" s="84"/>
      <c r="J676" s="84"/>
      <c r="K676" s="84"/>
      <c r="L676" s="84"/>
      <c r="M676" s="84"/>
      <c r="N676" s="84"/>
      <c r="O676" s="85"/>
      <c r="P676" s="85"/>
      <c r="Q676" s="85"/>
      <c r="R676" s="85"/>
      <c r="S676" s="85"/>
      <c r="T676" s="85"/>
      <c r="U676" s="85"/>
      <c r="V676" s="85"/>
      <c r="W676" s="85"/>
      <c r="X676" s="85"/>
      <c r="Y676" s="85"/>
      <c r="Z676" s="85"/>
      <c r="AA676" s="85"/>
      <c r="AB676" s="85"/>
      <c r="AC676" s="85"/>
      <c r="AD676" s="85"/>
      <c r="AE676" s="85"/>
      <c r="AF676" s="85"/>
      <c r="AG676" s="85"/>
      <c r="AH676" s="85"/>
      <c r="AI676" s="85"/>
      <c r="AJ676" s="85"/>
      <c r="AK676" s="85"/>
      <c r="AL676" s="85"/>
    </row>
    <row r="677" spans="1:38" ht="33" hidden="1">
      <c r="A677" s="25" t="s">
        <v>240</v>
      </c>
      <c r="B677" s="26">
        <v>913</v>
      </c>
      <c r="C677" s="26" t="s">
        <v>7</v>
      </c>
      <c r="D677" s="26" t="s">
        <v>21</v>
      </c>
      <c r="E677" s="30" t="s">
        <v>620</v>
      </c>
      <c r="F677" s="9">
        <v>630</v>
      </c>
      <c r="G677" s="9"/>
      <c r="H677" s="9"/>
      <c r="I677" s="84"/>
      <c r="J677" s="84"/>
      <c r="K677" s="84"/>
      <c r="L677" s="84"/>
      <c r="M677" s="84"/>
      <c r="N677" s="84"/>
      <c r="O677" s="85"/>
      <c r="P677" s="85"/>
      <c r="Q677" s="85"/>
      <c r="R677" s="85"/>
      <c r="S677" s="85"/>
      <c r="T677" s="85"/>
      <c r="U677" s="85"/>
      <c r="V677" s="85"/>
      <c r="W677" s="85"/>
      <c r="X677" s="85"/>
      <c r="Y677" s="85"/>
      <c r="Z677" s="85"/>
      <c r="AA677" s="85"/>
      <c r="AB677" s="85"/>
      <c r="AC677" s="85"/>
      <c r="AD677" s="85"/>
      <c r="AE677" s="85"/>
      <c r="AF677" s="85"/>
      <c r="AG677" s="85"/>
      <c r="AH677" s="85"/>
      <c r="AI677" s="85"/>
      <c r="AJ677" s="85"/>
      <c r="AK677" s="85"/>
      <c r="AL677" s="85"/>
    </row>
    <row r="678" spans="1:38" ht="33" hidden="1">
      <c r="A678" s="25" t="s">
        <v>323</v>
      </c>
      <c r="B678" s="26">
        <v>913</v>
      </c>
      <c r="C678" s="26" t="s">
        <v>7</v>
      </c>
      <c r="D678" s="26" t="s">
        <v>21</v>
      </c>
      <c r="E678" s="46" t="s">
        <v>393</v>
      </c>
      <c r="F678" s="26"/>
      <c r="G678" s="11">
        <f t="shared" ref="G678:V681" si="968">G679</f>
        <v>210</v>
      </c>
      <c r="H678" s="11">
        <f t="shared" si="968"/>
        <v>0</v>
      </c>
      <c r="I678" s="11">
        <f t="shared" si="968"/>
        <v>0</v>
      </c>
      <c r="J678" s="11">
        <f t="shared" si="968"/>
        <v>0</v>
      </c>
      <c r="K678" s="11">
        <f t="shared" si="968"/>
        <v>0</v>
      </c>
      <c r="L678" s="11">
        <f t="shared" si="968"/>
        <v>0</v>
      </c>
      <c r="M678" s="11">
        <f t="shared" si="968"/>
        <v>210</v>
      </c>
      <c r="N678" s="11">
        <f t="shared" si="968"/>
        <v>0</v>
      </c>
      <c r="O678" s="11">
        <f t="shared" si="968"/>
        <v>0</v>
      </c>
      <c r="P678" s="11">
        <f t="shared" si="968"/>
        <v>0</v>
      </c>
      <c r="Q678" s="11">
        <f t="shared" si="968"/>
        <v>0</v>
      </c>
      <c r="R678" s="11">
        <f t="shared" si="968"/>
        <v>0</v>
      </c>
      <c r="S678" s="11">
        <f t="shared" si="968"/>
        <v>210</v>
      </c>
      <c r="T678" s="11">
        <f t="shared" si="968"/>
        <v>0</v>
      </c>
      <c r="U678" s="11">
        <f t="shared" si="968"/>
        <v>0</v>
      </c>
      <c r="V678" s="11">
        <f t="shared" si="968"/>
        <v>0</v>
      </c>
      <c r="W678" s="11">
        <f t="shared" ref="U678:AJ681" si="969">W679</f>
        <v>0</v>
      </c>
      <c r="X678" s="11">
        <f t="shared" si="969"/>
        <v>0</v>
      </c>
      <c r="Y678" s="11">
        <f t="shared" si="969"/>
        <v>210</v>
      </c>
      <c r="Z678" s="11">
        <f t="shared" si="969"/>
        <v>0</v>
      </c>
      <c r="AA678" s="11">
        <f t="shared" si="969"/>
        <v>0</v>
      </c>
      <c r="AB678" s="11">
        <f t="shared" si="969"/>
        <v>0</v>
      </c>
      <c r="AC678" s="11">
        <f t="shared" si="969"/>
        <v>0</v>
      </c>
      <c r="AD678" s="11">
        <f t="shared" si="969"/>
        <v>0</v>
      </c>
      <c r="AE678" s="11">
        <f t="shared" si="969"/>
        <v>210</v>
      </c>
      <c r="AF678" s="11">
        <f t="shared" si="969"/>
        <v>0</v>
      </c>
      <c r="AG678" s="11">
        <f t="shared" si="969"/>
        <v>0</v>
      </c>
      <c r="AH678" s="11">
        <f t="shared" si="969"/>
        <v>0</v>
      </c>
      <c r="AI678" s="11">
        <f t="shared" si="969"/>
        <v>0</v>
      </c>
      <c r="AJ678" s="11">
        <f t="shared" si="969"/>
        <v>0</v>
      </c>
      <c r="AK678" s="11">
        <f t="shared" ref="AG678:AL681" si="970">AK679</f>
        <v>210</v>
      </c>
      <c r="AL678" s="11">
        <f t="shared" si="970"/>
        <v>0</v>
      </c>
    </row>
    <row r="679" spans="1:38" ht="20.100000000000001" hidden="1" customHeight="1">
      <c r="A679" s="28" t="s">
        <v>14</v>
      </c>
      <c r="B679" s="26">
        <v>913</v>
      </c>
      <c r="C679" s="26" t="s">
        <v>7</v>
      </c>
      <c r="D679" s="26" t="s">
        <v>21</v>
      </c>
      <c r="E679" s="26" t="s">
        <v>394</v>
      </c>
      <c r="F679" s="26"/>
      <c r="G679" s="9">
        <f t="shared" si="968"/>
        <v>210</v>
      </c>
      <c r="H679" s="9">
        <f t="shared" si="968"/>
        <v>0</v>
      </c>
      <c r="I679" s="9">
        <f t="shared" si="968"/>
        <v>0</v>
      </c>
      <c r="J679" s="9">
        <f t="shared" si="968"/>
        <v>0</v>
      </c>
      <c r="K679" s="9">
        <f t="shared" si="968"/>
        <v>0</v>
      </c>
      <c r="L679" s="9">
        <f t="shared" si="968"/>
        <v>0</v>
      </c>
      <c r="M679" s="9">
        <f t="shared" si="968"/>
        <v>210</v>
      </c>
      <c r="N679" s="9">
        <f t="shared" si="968"/>
        <v>0</v>
      </c>
      <c r="O679" s="9">
        <f t="shared" si="968"/>
        <v>0</v>
      </c>
      <c r="P679" s="9">
        <f t="shared" si="968"/>
        <v>0</v>
      </c>
      <c r="Q679" s="9">
        <f t="shared" si="968"/>
        <v>0</v>
      </c>
      <c r="R679" s="9">
        <f t="shared" si="968"/>
        <v>0</v>
      </c>
      <c r="S679" s="9">
        <f t="shared" si="968"/>
        <v>210</v>
      </c>
      <c r="T679" s="9">
        <f t="shared" si="968"/>
        <v>0</v>
      </c>
      <c r="U679" s="9">
        <f t="shared" si="969"/>
        <v>0</v>
      </c>
      <c r="V679" s="9">
        <f t="shared" si="969"/>
        <v>0</v>
      </c>
      <c r="W679" s="9">
        <f t="shared" si="969"/>
        <v>0</v>
      </c>
      <c r="X679" s="9">
        <f t="shared" si="969"/>
        <v>0</v>
      </c>
      <c r="Y679" s="9">
        <f t="shared" si="969"/>
        <v>210</v>
      </c>
      <c r="Z679" s="9">
        <f t="shared" si="969"/>
        <v>0</v>
      </c>
      <c r="AA679" s="9">
        <f t="shared" si="969"/>
        <v>0</v>
      </c>
      <c r="AB679" s="9">
        <f t="shared" si="969"/>
        <v>0</v>
      </c>
      <c r="AC679" s="9">
        <f t="shared" si="969"/>
        <v>0</v>
      </c>
      <c r="AD679" s="9">
        <f t="shared" si="969"/>
        <v>0</v>
      </c>
      <c r="AE679" s="9">
        <f t="shared" si="969"/>
        <v>210</v>
      </c>
      <c r="AF679" s="9">
        <f t="shared" si="969"/>
        <v>0</v>
      </c>
      <c r="AG679" s="9">
        <f t="shared" si="970"/>
        <v>0</v>
      </c>
      <c r="AH679" s="9">
        <f t="shared" si="970"/>
        <v>0</v>
      </c>
      <c r="AI679" s="9">
        <f t="shared" si="970"/>
        <v>0</v>
      </c>
      <c r="AJ679" s="9">
        <f t="shared" si="970"/>
        <v>0</v>
      </c>
      <c r="AK679" s="9">
        <f t="shared" si="970"/>
        <v>210</v>
      </c>
      <c r="AL679" s="9">
        <f t="shared" si="970"/>
        <v>0</v>
      </c>
    </row>
    <row r="680" spans="1:38" ht="20.100000000000001" hidden="1" customHeight="1">
      <c r="A680" s="28" t="s">
        <v>198</v>
      </c>
      <c r="B680" s="26">
        <v>913</v>
      </c>
      <c r="C680" s="26" t="s">
        <v>7</v>
      </c>
      <c r="D680" s="26" t="s">
        <v>21</v>
      </c>
      <c r="E680" s="26" t="s">
        <v>528</v>
      </c>
      <c r="F680" s="26"/>
      <c r="G680" s="9">
        <f t="shared" si="968"/>
        <v>210</v>
      </c>
      <c r="H680" s="9">
        <f t="shared" si="968"/>
        <v>0</v>
      </c>
      <c r="I680" s="9">
        <f t="shared" si="968"/>
        <v>0</v>
      </c>
      <c r="J680" s="9">
        <f t="shared" si="968"/>
        <v>0</v>
      </c>
      <c r="K680" s="9">
        <f t="shared" si="968"/>
        <v>0</v>
      </c>
      <c r="L680" s="9">
        <f t="shared" si="968"/>
        <v>0</v>
      </c>
      <c r="M680" s="9">
        <f t="shared" si="968"/>
        <v>210</v>
      </c>
      <c r="N680" s="9">
        <f t="shared" si="968"/>
        <v>0</v>
      </c>
      <c r="O680" s="9">
        <f t="shared" si="968"/>
        <v>0</v>
      </c>
      <c r="P680" s="9">
        <f t="shared" si="968"/>
        <v>0</v>
      </c>
      <c r="Q680" s="9">
        <f t="shared" si="968"/>
        <v>0</v>
      </c>
      <c r="R680" s="9">
        <f t="shared" si="968"/>
        <v>0</v>
      </c>
      <c r="S680" s="9">
        <f t="shared" si="968"/>
        <v>210</v>
      </c>
      <c r="T680" s="9">
        <f t="shared" si="968"/>
        <v>0</v>
      </c>
      <c r="U680" s="9">
        <f t="shared" si="969"/>
        <v>0</v>
      </c>
      <c r="V680" s="9">
        <f t="shared" si="969"/>
        <v>0</v>
      </c>
      <c r="W680" s="9">
        <f t="shared" si="969"/>
        <v>0</v>
      </c>
      <c r="X680" s="9">
        <f t="shared" si="969"/>
        <v>0</v>
      </c>
      <c r="Y680" s="9">
        <f t="shared" si="969"/>
        <v>210</v>
      </c>
      <c r="Z680" s="9">
        <f t="shared" si="969"/>
        <v>0</v>
      </c>
      <c r="AA680" s="9">
        <f t="shared" si="969"/>
        <v>0</v>
      </c>
      <c r="AB680" s="9">
        <f t="shared" si="969"/>
        <v>0</v>
      </c>
      <c r="AC680" s="9">
        <f t="shared" si="969"/>
        <v>0</v>
      </c>
      <c r="AD680" s="9">
        <f t="shared" si="969"/>
        <v>0</v>
      </c>
      <c r="AE680" s="9">
        <f t="shared" si="969"/>
        <v>210</v>
      </c>
      <c r="AF680" s="9">
        <f t="shared" si="969"/>
        <v>0</v>
      </c>
      <c r="AG680" s="9">
        <f t="shared" si="970"/>
        <v>0</v>
      </c>
      <c r="AH680" s="9">
        <f t="shared" si="970"/>
        <v>0</v>
      </c>
      <c r="AI680" s="9">
        <f t="shared" si="970"/>
        <v>0</v>
      </c>
      <c r="AJ680" s="9">
        <f t="shared" si="970"/>
        <v>0</v>
      </c>
      <c r="AK680" s="9">
        <f t="shared" si="970"/>
        <v>210</v>
      </c>
      <c r="AL680" s="9">
        <f t="shared" si="970"/>
        <v>0</v>
      </c>
    </row>
    <row r="681" spans="1:38" ht="33" hidden="1">
      <c r="A681" s="53" t="s">
        <v>11</v>
      </c>
      <c r="B681" s="26">
        <v>913</v>
      </c>
      <c r="C681" s="26" t="s">
        <v>7</v>
      </c>
      <c r="D681" s="26" t="s">
        <v>21</v>
      </c>
      <c r="E681" s="26" t="s">
        <v>528</v>
      </c>
      <c r="F681" s="26" t="s">
        <v>12</v>
      </c>
      <c r="G681" s="11">
        <f t="shared" si="968"/>
        <v>210</v>
      </c>
      <c r="H681" s="11">
        <f t="shared" si="968"/>
        <v>0</v>
      </c>
      <c r="I681" s="11">
        <f t="shared" si="968"/>
        <v>0</v>
      </c>
      <c r="J681" s="11">
        <f t="shared" si="968"/>
        <v>0</v>
      </c>
      <c r="K681" s="11">
        <f t="shared" si="968"/>
        <v>0</v>
      </c>
      <c r="L681" s="11">
        <f t="shared" si="968"/>
        <v>0</v>
      </c>
      <c r="M681" s="11">
        <f t="shared" si="968"/>
        <v>210</v>
      </c>
      <c r="N681" s="11">
        <f t="shared" si="968"/>
        <v>0</v>
      </c>
      <c r="O681" s="11">
        <f t="shared" si="968"/>
        <v>0</v>
      </c>
      <c r="P681" s="11">
        <f t="shared" si="968"/>
        <v>0</v>
      </c>
      <c r="Q681" s="11">
        <f t="shared" si="968"/>
        <v>0</v>
      </c>
      <c r="R681" s="11">
        <f t="shared" si="968"/>
        <v>0</v>
      </c>
      <c r="S681" s="11">
        <f t="shared" si="968"/>
        <v>210</v>
      </c>
      <c r="T681" s="11">
        <f t="shared" si="968"/>
        <v>0</v>
      </c>
      <c r="U681" s="11">
        <f t="shared" si="969"/>
        <v>0</v>
      </c>
      <c r="V681" s="11">
        <f t="shared" si="969"/>
        <v>0</v>
      </c>
      <c r="W681" s="11">
        <f t="shared" si="969"/>
        <v>0</v>
      </c>
      <c r="X681" s="11">
        <f t="shared" si="969"/>
        <v>0</v>
      </c>
      <c r="Y681" s="11">
        <f t="shared" si="969"/>
        <v>210</v>
      </c>
      <c r="Z681" s="11">
        <f t="shared" si="969"/>
        <v>0</v>
      </c>
      <c r="AA681" s="11">
        <f t="shared" si="969"/>
        <v>0</v>
      </c>
      <c r="AB681" s="11">
        <f t="shared" si="969"/>
        <v>0</v>
      </c>
      <c r="AC681" s="11">
        <f t="shared" si="969"/>
        <v>0</v>
      </c>
      <c r="AD681" s="11">
        <f t="shared" si="969"/>
        <v>0</v>
      </c>
      <c r="AE681" s="11">
        <f t="shared" si="969"/>
        <v>210</v>
      </c>
      <c r="AF681" s="11">
        <f t="shared" si="969"/>
        <v>0</v>
      </c>
      <c r="AG681" s="11">
        <f t="shared" si="970"/>
        <v>0</v>
      </c>
      <c r="AH681" s="11">
        <f t="shared" si="970"/>
        <v>0</v>
      </c>
      <c r="AI681" s="11">
        <f t="shared" si="970"/>
        <v>0</v>
      </c>
      <c r="AJ681" s="11">
        <f t="shared" si="970"/>
        <v>0</v>
      </c>
      <c r="AK681" s="11">
        <f t="shared" si="970"/>
        <v>210</v>
      </c>
      <c r="AL681" s="11">
        <f t="shared" si="970"/>
        <v>0</v>
      </c>
    </row>
    <row r="682" spans="1:38" ht="20.100000000000001" hidden="1" customHeight="1">
      <c r="A682" s="28" t="s">
        <v>13</v>
      </c>
      <c r="B682" s="26">
        <v>913</v>
      </c>
      <c r="C682" s="26" t="s">
        <v>7</v>
      </c>
      <c r="D682" s="26" t="s">
        <v>21</v>
      </c>
      <c r="E682" s="26" t="s">
        <v>528</v>
      </c>
      <c r="F682" s="26" t="s">
        <v>34</v>
      </c>
      <c r="G682" s="9">
        <v>210</v>
      </c>
      <c r="H682" s="9"/>
      <c r="I682" s="84"/>
      <c r="J682" s="84"/>
      <c r="K682" s="84"/>
      <c r="L682" s="84"/>
      <c r="M682" s="9">
        <f>G682+I682+J682+K682+L682</f>
        <v>210</v>
      </c>
      <c r="N682" s="9">
        <f>H682+L682</f>
        <v>0</v>
      </c>
      <c r="O682" s="85"/>
      <c r="P682" s="85"/>
      <c r="Q682" s="85"/>
      <c r="R682" s="85"/>
      <c r="S682" s="9">
        <f>M682+O682+P682+Q682+R682</f>
        <v>210</v>
      </c>
      <c r="T682" s="9">
        <f>N682+R682</f>
        <v>0</v>
      </c>
      <c r="U682" s="85"/>
      <c r="V682" s="85"/>
      <c r="W682" s="85"/>
      <c r="X682" s="85"/>
      <c r="Y682" s="9">
        <f>S682+U682+V682+W682+X682</f>
        <v>210</v>
      </c>
      <c r="Z682" s="9">
        <f>T682+X682</f>
        <v>0</v>
      </c>
      <c r="AA682" s="85"/>
      <c r="AB682" s="85"/>
      <c r="AC682" s="85"/>
      <c r="AD682" s="85"/>
      <c r="AE682" s="9">
        <f>Y682+AA682+AB682+AC682+AD682</f>
        <v>210</v>
      </c>
      <c r="AF682" s="9">
        <f>Z682+AD682</f>
        <v>0</v>
      </c>
      <c r="AG682" s="85"/>
      <c r="AH682" s="85"/>
      <c r="AI682" s="85"/>
      <c r="AJ682" s="85"/>
      <c r="AK682" s="9">
        <f>AE682+AG682+AH682+AI682+AJ682</f>
        <v>210</v>
      </c>
      <c r="AL682" s="9">
        <f>AF682+AJ682</f>
        <v>0</v>
      </c>
    </row>
    <row r="683" spans="1:38" hidden="1">
      <c r="A683" s="53"/>
      <c r="B683" s="26"/>
      <c r="C683" s="26"/>
      <c r="D683" s="26"/>
      <c r="E683" s="26"/>
      <c r="F683" s="26"/>
      <c r="G683" s="9"/>
      <c r="H683" s="9"/>
      <c r="I683" s="84"/>
      <c r="J683" s="84"/>
      <c r="K683" s="84"/>
      <c r="L683" s="84"/>
      <c r="M683" s="84"/>
      <c r="N683" s="84"/>
      <c r="O683" s="85"/>
      <c r="P683" s="85"/>
      <c r="Q683" s="85"/>
      <c r="R683" s="85"/>
      <c r="S683" s="85"/>
      <c r="T683" s="85"/>
      <c r="U683" s="85"/>
      <c r="V683" s="85"/>
      <c r="W683" s="85"/>
      <c r="X683" s="85"/>
      <c r="Y683" s="85"/>
      <c r="Z683" s="85"/>
      <c r="AA683" s="85"/>
      <c r="AB683" s="85"/>
      <c r="AC683" s="85"/>
      <c r="AD683" s="85"/>
      <c r="AE683" s="85"/>
      <c r="AF683" s="85"/>
      <c r="AG683" s="85"/>
      <c r="AH683" s="85"/>
      <c r="AI683" s="85"/>
      <c r="AJ683" s="85"/>
      <c r="AK683" s="85"/>
      <c r="AL683" s="85"/>
    </row>
    <row r="684" spans="1:38" ht="18.75" hidden="1">
      <c r="A684" s="23" t="s">
        <v>6</v>
      </c>
      <c r="B684" s="24" t="s">
        <v>200</v>
      </c>
      <c r="C684" s="24" t="s">
        <v>7</v>
      </c>
      <c r="D684" s="24" t="s">
        <v>8</v>
      </c>
      <c r="E684" s="24"/>
      <c r="F684" s="24"/>
      <c r="G684" s="7">
        <f t="shared" ref="G684" si="971">G685+G715</f>
        <v>663498</v>
      </c>
      <c r="H684" s="7">
        <f t="shared" ref="H684:N684" si="972">H685+H715</f>
        <v>0</v>
      </c>
      <c r="I684" s="7">
        <f t="shared" si="972"/>
        <v>0</v>
      </c>
      <c r="J684" s="7">
        <f t="shared" si="972"/>
        <v>0</v>
      </c>
      <c r="K684" s="7">
        <f t="shared" si="972"/>
        <v>0</v>
      </c>
      <c r="L684" s="7">
        <f t="shared" si="972"/>
        <v>0</v>
      </c>
      <c r="M684" s="7">
        <f t="shared" si="972"/>
        <v>663498</v>
      </c>
      <c r="N684" s="7">
        <f t="shared" si="972"/>
        <v>0</v>
      </c>
      <c r="O684" s="7">
        <f t="shared" ref="O684:T684" si="973">O685+O715</f>
        <v>0</v>
      </c>
      <c r="P684" s="7">
        <f t="shared" si="973"/>
        <v>0</v>
      </c>
      <c r="Q684" s="7">
        <f t="shared" si="973"/>
        <v>0</v>
      </c>
      <c r="R684" s="7">
        <f t="shared" si="973"/>
        <v>464729</v>
      </c>
      <c r="S684" s="7">
        <f t="shared" si="973"/>
        <v>1128227</v>
      </c>
      <c r="T684" s="7">
        <f t="shared" si="973"/>
        <v>464729</v>
      </c>
      <c r="U684" s="7">
        <f t="shared" ref="U684:Z684" si="974">U685+U715</f>
        <v>0</v>
      </c>
      <c r="V684" s="7">
        <f t="shared" si="974"/>
        <v>0</v>
      </c>
      <c r="W684" s="7">
        <f t="shared" si="974"/>
        <v>0</v>
      </c>
      <c r="X684" s="7">
        <f t="shared" si="974"/>
        <v>25225</v>
      </c>
      <c r="Y684" s="7">
        <f t="shared" si="974"/>
        <v>1153452</v>
      </c>
      <c r="Z684" s="7">
        <f t="shared" si="974"/>
        <v>489954</v>
      </c>
      <c r="AA684" s="7">
        <f t="shared" ref="AA684:AF684" si="975">AA685+AA715</f>
        <v>0</v>
      </c>
      <c r="AB684" s="7">
        <f t="shared" si="975"/>
        <v>1068</v>
      </c>
      <c r="AC684" s="7">
        <f t="shared" si="975"/>
        <v>0</v>
      </c>
      <c r="AD684" s="7">
        <f t="shared" si="975"/>
        <v>1881894</v>
      </c>
      <c r="AE684" s="7">
        <f t="shared" si="975"/>
        <v>3036414</v>
      </c>
      <c r="AF684" s="7">
        <f t="shared" si="975"/>
        <v>2371848</v>
      </c>
      <c r="AG684" s="7">
        <f t="shared" ref="AG684:AL684" si="976">AG685+AG715</f>
        <v>0</v>
      </c>
      <c r="AH684" s="7">
        <f t="shared" si="976"/>
        <v>0</v>
      </c>
      <c r="AI684" s="7">
        <f t="shared" si="976"/>
        <v>0</v>
      </c>
      <c r="AJ684" s="7">
        <f t="shared" si="976"/>
        <v>0</v>
      </c>
      <c r="AK684" s="7">
        <f t="shared" si="976"/>
        <v>3036414</v>
      </c>
      <c r="AL684" s="7">
        <f t="shared" si="976"/>
        <v>2371848</v>
      </c>
    </row>
    <row r="685" spans="1:38" ht="33" hidden="1">
      <c r="A685" s="28" t="s">
        <v>570</v>
      </c>
      <c r="B685" s="26">
        <v>913</v>
      </c>
      <c r="C685" s="26" t="s">
        <v>7</v>
      </c>
      <c r="D685" s="26" t="s">
        <v>8</v>
      </c>
      <c r="E685" s="26" t="s">
        <v>184</v>
      </c>
      <c r="F685" s="26"/>
      <c r="G685" s="9">
        <f t="shared" ref="G685" si="977">G686+G690+G694+G698+G712</f>
        <v>661943</v>
      </c>
      <c r="H685" s="9">
        <f t="shared" ref="H685:N685" si="978">H686+H690+H694+H698+H712</f>
        <v>0</v>
      </c>
      <c r="I685" s="9">
        <f t="shared" si="978"/>
        <v>0</v>
      </c>
      <c r="J685" s="9">
        <f t="shared" si="978"/>
        <v>0</v>
      </c>
      <c r="K685" s="9">
        <f t="shared" si="978"/>
        <v>0</v>
      </c>
      <c r="L685" s="9">
        <f t="shared" si="978"/>
        <v>0</v>
      </c>
      <c r="M685" s="9">
        <f t="shared" si="978"/>
        <v>661943</v>
      </c>
      <c r="N685" s="9">
        <f t="shared" si="978"/>
        <v>0</v>
      </c>
      <c r="O685" s="9">
        <f t="shared" ref="O685:T685" si="979">O686+O690+O694+O698+O712</f>
        <v>0</v>
      </c>
      <c r="P685" s="9">
        <f t="shared" si="979"/>
        <v>0</v>
      </c>
      <c r="Q685" s="9">
        <f t="shared" si="979"/>
        <v>0</v>
      </c>
      <c r="R685" s="9">
        <f t="shared" si="979"/>
        <v>464729</v>
      </c>
      <c r="S685" s="9">
        <f t="shared" si="979"/>
        <v>1126672</v>
      </c>
      <c r="T685" s="9">
        <f t="shared" si="979"/>
        <v>464729</v>
      </c>
      <c r="U685" s="9">
        <f t="shared" ref="U685:Z685" si="980">U686+U690+U694+U698+U712</f>
        <v>0</v>
      </c>
      <c r="V685" s="9">
        <f t="shared" si="980"/>
        <v>0</v>
      </c>
      <c r="W685" s="9">
        <f t="shared" si="980"/>
        <v>0</v>
      </c>
      <c r="X685" s="9">
        <f t="shared" si="980"/>
        <v>25225</v>
      </c>
      <c r="Y685" s="9">
        <f t="shared" si="980"/>
        <v>1151897</v>
      </c>
      <c r="Z685" s="9">
        <f t="shared" si="980"/>
        <v>489954</v>
      </c>
      <c r="AA685" s="9">
        <f t="shared" ref="AA685:AF685" si="981">AA686+AA690+AA694+AA698+AA712</f>
        <v>0</v>
      </c>
      <c r="AB685" s="9">
        <f t="shared" si="981"/>
        <v>0</v>
      </c>
      <c r="AC685" s="9">
        <f t="shared" si="981"/>
        <v>0</v>
      </c>
      <c r="AD685" s="9">
        <f t="shared" si="981"/>
        <v>1878110</v>
      </c>
      <c r="AE685" s="9">
        <f t="shared" si="981"/>
        <v>3030007</v>
      </c>
      <c r="AF685" s="9">
        <f t="shared" si="981"/>
        <v>2368064</v>
      </c>
      <c r="AG685" s="9">
        <f t="shared" ref="AG685:AL685" si="982">AG686+AG690+AG694+AG698+AG712</f>
        <v>0</v>
      </c>
      <c r="AH685" s="9">
        <f t="shared" si="982"/>
        <v>0</v>
      </c>
      <c r="AI685" s="9">
        <f t="shared" si="982"/>
        <v>0</v>
      </c>
      <c r="AJ685" s="9">
        <f t="shared" si="982"/>
        <v>0</v>
      </c>
      <c r="AK685" s="9">
        <f t="shared" si="982"/>
        <v>3030007</v>
      </c>
      <c r="AL685" s="9">
        <f t="shared" si="982"/>
        <v>2368064</v>
      </c>
    </row>
    <row r="686" spans="1:38" ht="33" hidden="1">
      <c r="A686" s="25" t="s">
        <v>9</v>
      </c>
      <c r="B686" s="26">
        <f>B685</f>
        <v>913</v>
      </c>
      <c r="C686" s="26" t="s">
        <v>7</v>
      </c>
      <c r="D686" s="26" t="s">
        <v>8</v>
      </c>
      <c r="E686" s="26" t="s">
        <v>195</v>
      </c>
      <c r="F686" s="26"/>
      <c r="G686" s="11">
        <f t="shared" ref="G686:V688" si="983">G687</f>
        <v>606424</v>
      </c>
      <c r="H686" s="11">
        <f t="shared" si="983"/>
        <v>0</v>
      </c>
      <c r="I686" s="11">
        <f t="shared" si="983"/>
        <v>0</v>
      </c>
      <c r="J686" s="11">
        <f t="shared" si="983"/>
        <v>0</v>
      </c>
      <c r="K686" s="11">
        <f t="shared" si="983"/>
        <v>0</v>
      </c>
      <c r="L686" s="11">
        <f t="shared" si="983"/>
        <v>0</v>
      </c>
      <c r="M686" s="11">
        <f t="shared" si="983"/>
        <v>606424</v>
      </c>
      <c r="N686" s="11">
        <f t="shared" si="983"/>
        <v>0</v>
      </c>
      <c r="O686" s="11">
        <f t="shared" si="983"/>
        <v>0</v>
      </c>
      <c r="P686" s="11">
        <f t="shared" si="983"/>
        <v>0</v>
      </c>
      <c r="Q686" s="11">
        <f t="shared" si="983"/>
        <v>0</v>
      </c>
      <c r="R686" s="11">
        <f t="shared" si="983"/>
        <v>0</v>
      </c>
      <c r="S686" s="11">
        <f t="shared" si="983"/>
        <v>606424</v>
      </c>
      <c r="T686" s="11">
        <f t="shared" si="983"/>
        <v>0</v>
      </c>
      <c r="U686" s="11">
        <f t="shared" si="983"/>
        <v>0</v>
      </c>
      <c r="V686" s="11">
        <f t="shared" si="983"/>
        <v>0</v>
      </c>
      <c r="W686" s="11">
        <f t="shared" ref="U686:AJ688" si="984">W687</f>
        <v>0</v>
      </c>
      <c r="X686" s="11">
        <f t="shared" si="984"/>
        <v>0</v>
      </c>
      <c r="Y686" s="11">
        <f t="shared" si="984"/>
        <v>606424</v>
      </c>
      <c r="Z686" s="11">
        <f t="shared" si="984"/>
        <v>0</v>
      </c>
      <c r="AA686" s="11">
        <f t="shared" si="984"/>
        <v>0</v>
      </c>
      <c r="AB686" s="11">
        <f t="shared" si="984"/>
        <v>0</v>
      </c>
      <c r="AC686" s="11">
        <f t="shared" si="984"/>
        <v>0</v>
      </c>
      <c r="AD686" s="11">
        <f t="shared" si="984"/>
        <v>0</v>
      </c>
      <c r="AE686" s="11">
        <f t="shared" si="984"/>
        <v>606424</v>
      </c>
      <c r="AF686" s="11">
        <f t="shared" si="984"/>
        <v>0</v>
      </c>
      <c r="AG686" s="11">
        <f t="shared" si="984"/>
        <v>0</v>
      </c>
      <c r="AH686" s="11">
        <f t="shared" si="984"/>
        <v>0</v>
      </c>
      <c r="AI686" s="11">
        <f t="shared" si="984"/>
        <v>0</v>
      </c>
      <c r="AJ686" s="11">
        <f t="shared" si="984"/>
        <v>0</v>
      </c>
      <c r="AK686" s="11">
        <f t="shared" ref="AG686:AL688" si="985">AK687</f>
        <v>606424</v>
      </c>
      <c r="AL686" s="11">
        <f t="shared" si="985"/>
        <v>0</v>
      </c>
    </row>
    <row r="687" spans="1:38" ht="20.100000000000001" hidden="1" customHeight="1">
      <c r="A687" s="28" t="s">
        <v>204</v>
      </c>
      <c r="B687" s="26">
        <f>B686</f>
        <v>913</v>
      </c>
      <c r="C687" s="26" t="s">
        <v>7</v>
      </c>
      <c r="D687" s="26" t="s">
        <v>8</v>
      </c>
      <c r="E687" s="26" t="s">
        <v>205</v>
      </c>
      <c r="F687" s="26"/>
      <c r="G687" s="9">
        <f t="shared" si="983"/>
        <v>606424</v>
      </c>
      <c r="H687" s="9">
        <f t="shared" si="983"/>
        <v>0</v>
      </c>
      <c r="I687" s="9">
        <f t="shared" si="983"/>
        <v>0</v>
      </c>
      <c r="J687" s="9">
        <f t="shared" si="983"/>
        <v>0</v>
      </c>
      <c r="K687" s="9">
        <f t="shared" si="983"/>
        <v>0</v>
      </c>
      <c r="L687" s="9">
        <f t="shared" si="983"/>
        <v>0</v>
      </c>
      <c r="M687" s="9">
        <f t="shared" si="983"/>
        <v>606424</v>
      </c>
      <c r="N687" s="9">
        <f t="shared" si="983"/>
        <v>0</v>
      </c>
      <c r="O687" s="9">
        <f t="shared" si="983"/>
        <v>0</v>
      </c>
      <c r="P687" s="9">
        <f t="shared" si="983"/>
        <v>0</v>
      </c>
      <c r="Q687" s="9">
        <f t="shared" si="983"/>
        <v>0</v>
      </c>
      <c r="R687" s="9">
        <f t="shared" si="983"/>
        <v>0</v>
      </c>
      <c r="S687" s="9">
        <f t="shared" si="983"/>
        <v>606424</v>
      </c>
      <c r="T687" s="9">
        <f t="shared" si="983"/>
        <v>0</v>
      </c>
      <c r="U687" s="9">
        <f t="shared" si="984"/>
        <v>0</v>
      </c>
      <c r="V687" s="9">
        <f t="shared" si="984"/>
        <v>0</v>
      </c>
      <c r="W687" s="9">
        <f t="shared" si="984"/>
        <v>0</v>
      </c>
      <c r="X687" s="9">
        <f t="shared" si="984"/>
        <v>0</v>
      </c>
      <c r="Y687" s="9">
        <f t="shared" si="984"/>
        <v>606424</v>
      </c>
      <c r="Z687" s="9">
        <f t="shared" si="984"/>
        <v>0</v>
      </c>
      <c r="AA687" s="9">
        <f t="shared" si="984"/>
        <v>0</v>
      </c>
      <c r="AB687" s="9">
        <f t="shared" si="984"/>
        <v>0</v>
      </c>
      <c r="AC687" s="9">
        <f t="shared" si="984"/>
        <v>0</v>
      </c>
      <c r="AD687" s="9">
        <f t="shared" si="984"/>
        <v>0</v>
      </c>
      <c r="AE687" s="9">
        <f t="shared" si="984"/>
        <v>606424</v>
      </c>
      <c r="AF687" s="9">
        <f t="shared" si="984"/>
        <v>0</v>
      </c>
      <c r="AG687" s="9">
        <f t="shared" si="985"/>
        <v>0</v>
      </c>
      <c r="AH687" s="9">
        <f t="shared" si="985"/>
        <v>0</v>
      </c>
      <c r="AI687" s="9">
        <f t="shared" si="985"/>
        <v>0</v>
      </c>
      <c r="AJ687" s="9">
        <f t="shared" si="985"/>
        <v>0</v>
      </c>
      <c r="AK687" s="9">
        <f t="shared" si="985"/>
        <v>606424</v>
      </c>
      <c r="AL687" s="9">
        <f t="shared" si="985"/>
        <v>0</v>
      </c>
    </row>
    <row r="688" spans="1:38" ht="33" hidden="1">
      <c r="A688" s="25" t="s">
        <v>11</v>
      </c>
      <c r="B688" s="26">
        <f>B687</f>
        <v>913</v>
      </c>
      <c r="C688" s="26" t="s">
        <v>7</v>
      </c>
      <c r="D688" s="26" t="s">
        <v>8</v>
      </c>
      <c r="E688" s="26" t="s">
        <v>205</v>
      </c>
      <c r="F688" s="26" t="s">
        <v>12</v>
      </c>
      <c r="G688" s="8">
        <f t="shared" si="983"/>
        <v>606424</v>
      </c>
      <c r="H688" s="8">
        <f t="shared" si="983"/>
        <v>0</v>
      </c>
      <c r="I688" s="8">
        <f t="shared" si="983"/>
        <v>0</v>
      </c>
      <c r="J688" s="8">
        <f t="shared" si="983"/>
        <v>0</v>
      </c>
      <c r="K688" s="8">
        <f t="shared" si="983"/>
        <v>0</v>
      </c>
      <c r="L688" s="8">
        <f t="shared" si="983"/>
        <v>0</v>
      </c>
      <c r="M688" s="8">
        <f t="shared" si="983"/>
        <v>606424</v>
      </c>
      <c r="N688" s="8">
        <f t="shared" si="983"/>
        <v>0</v>
      </c>
      <c r="O688" s="8">
        <f t="shared" si="983"/>
        <v>0</v>
      </c>
      <c r="P688" s="8">
        <f t="shared" si="983"/>
        <v>0</v>
      </c>
      <c r="Q688" s="8">
        <f t="shared" si="983"/>
        <v>0</v>
      </c>
      <c r="R688" s="8">
        <f t="shared" si="983"/>
        <v>0</v>
      </c>
      <c r="S688" s="8">
        <f t="shared" si="983"/>
        <v>606424</v>
      </c>
      <c r="T688" s="8">
        <f t="shared" si="983"/>
        <v>0</v>
      </c>
      <c r="U688" s="8">
        <f t="shared" si="984"/>
        <v>0</v>
      </c>
      <c r="V688" s="8">
        <f t="shared" si="984"/>
        <v>0</v>
      </c>
      <c r="W688" s="8">
        <f t="shared" si="984"/>
        <v>0</v>
      </c>
      <c r="X688" s="8">
        <f t="shared" si="984"/>
        <v>0</v>
      </c>
      <c r="Y688" s="8">
        <f t="shared" si="984"/>
        <v>606424</v>
      </c>
      <c r="Z688" s="8">
        <f t="shared" si="984"/>
        <v>0</v>
      </c>
      <c r="AA688" s="8">
        <f t="shared" si="984"/>
        <v>0</v>
      </c>
      <c r="AB688" s="8">
        <f t="shared" si="984"/>
        <v>0</v>
      </c>
      <c r="AC688" s="8">
        <f t="shared" si="984"/>
        <v>0</v>
      </c>
      <c r="AD688" s="8">
        <f t="shared" si="984"/>
        <v>0</v>
      </c>
      <c r="AE688" s="8">
        <f t="shared" si="984"/>
        <v>606424</v>
      </c>
      <c r="AF688" s="8">
        <f t="shared" si="984"/>
        <v>0</v>
      </c>
      <c r="AG688" s="8">
        <f t="shared" si="985"/>
        <v>0</v>
      </c>
      <c r="AH688" s="8">
        <f t="shared" si="985"/>
        <v>0</v>
      </c>
      <c r="AI688" s="8">
        <f t="shared" si="985"/>
        <v>0</v>
      </c>
      <c r="AJ688" s="8">
        <f t="shared" si="985"/>
        <v>0</v>
      </c>
      <c r="AK688" s="8">
        <f t="shared" si="985"/>
        <v>606424</v>
      </c>
      <c r="AL688" s="8">
        <f t="shared" si="985"/>
        <v>0</v>
      </c>
    </row>
    <row r="689" spans="1:38" ht="20.100000000000001" hidden="1" customHeight="1">
      <c r="A689" s="28" t="s">
        <v>13</v>
      </c>
      <c r="B689" s="26">
        <f>B688</f>
        <v>913</v>
      </c>
      <c r="C689" s="26" t="s">
        <v>7</v>
      </c>
      <c r="D689" s="26" t="s">
        <v>8</v>
      </c>
      <c r="E689" s="26" t="s">
        <v>205</v>
      </c>
      <c r="F689" s="26">
        <v>610</v>
      </c>
      <c r="G689" s="9">
        <f>606292+132</f>
        <v>606424</v>
      </c>
      <c r="H689" s="9"/>
      <c r="I689" s="84"/>
      <c r="J689" s="84"/>
      <c r="K689" s="84"/>
      <c r="L689" s="84"/>
      <c r="M689" s="9">
        <f>G689+I689+J689+K689+L689</f>
        <v>606424</v>
      </c>
      <c r="N689" s="9">
        <f>H689+L689</f>
        <v>0</v>
      </c>
      <c r="O689" s="85"/>
      <c r="P689" s="85"/>
      <c r="Q689" s="85"/>
      <c r="R689" s="85"/>
      <c r="S689" s="9">
        <f>M689+O689+P689+Q689+R689</f>
        <v>606424</v>
      </c>
      <c r="T689" s="9">
        <f>N689+R689</f>
        <v>0</v>
      </c>
      <c r="U689" s="85"/>
      <c r="V689" s="85"/>
      <c r="W689" s="85"/>
      <c r="X689" s="85"/>
      <c r="Y689" s="9">
        <f>S689+U689+V689+W689+X689</f>
        <v>606424</v>
      </c>
      <c r="Z689" s="9">
        <f>T689+X689</f>
        <v>0</v>
      </c>
      <c r="AA689" s="85"/>
      <c r="AB689" s="85"/>
      <c r="AC689" s="85"/>
      <c r="AD689" s="85"/>
      <c r="AE689" s="9">
        <f>Y689+AA689+AB689+AC689+AD689</f>
        <v>606424</v>
      </c>
      <c r="AF689" s="9">
        <f>Z689+AD689</f>
        <v>0</v>
      </c>
      <c r="AG689" s="85"/>
      <c r="AH689" s="85"/>
      <c r="AI689" s="85"/>
      <c r="AJ689" s="85"/>
      <c r="AK689" s="9">
        <f>AE689+AG689+AH689+AI689+AJ689</f>
        <v>606424</v>
      </c>
      <c r="AL689" s="9">
        <f>AF689+AJ689</f>
        <v>0</v>
      </c>
    </row>
    <row r="690" spans="1:38" ht="20.100000000000001" hidden="1" customHeight="1">
      <c r="A690" s="28" t="s">
        <v>14</v>
      </c>
      <c r="B690" s="26">
        <v>913</v>
      </c>
      <c r="C690" s="26" t="s">
        <v>7</v>
      </c>
      <c r="D690" s="26" t="s">
        <v>8</v>
      </c>
      <c r="E690" s="26" t="s">
        <v>185</v>
      </c>
      <c r="F690" s="26"/>
      <c r="G690" s="9">
        <f t="shared" ref="G690:V692" si="986">G691</f>
        <v>32602</v>
      </c>
      <c r="H690" s="9">
        <f t="shared" si="986"/>
        <v>0</v>
      </c>
      <c r="I690" s="9">
        <f t="shared" si="986"/>
        <v>0</v>
      </c>
      <c r="J690" s="9">
        <f t="shared" si="986"/>
        <v>0</v>
      </c>
      <c r="K690" s="9">
        <f t="shared" si="986"/>
        <v>0</v>
      </c>
      <c r="L690" s="9">
        <f t="shared" si="986"/>
        <v>0</v>
      </c>
      <c r="M690" s="9">
        <f t="shared" si="986"/>
        <v>32602</v>
      </c>
      <c r="N690" s="9">
        <f t="shared" si="986"/>
        <v>0</v>
      </c>
      <c r="O690" s="9">
        <f t="shared" si="986"/>
        <v>0</v>
      </c>
      <c r="P690" s="9">
        <f t="shared" si="986"/>
        <v>0</v>
      </c>
      <c r="Q690" s="9">
        <f t="shared" si="986"/>
        <v>0</v>
      </c>
      <c r="R690" s="9">
        <f t="shared" si="986"/>
        <v>0</v>
      </c>
      <c r="S690" s="9">
        <f t="shared" si="986"/>
        <v>32602</v>
      </c>
      <c r="T690" s="9">
        <f t="shared" si="986"/>
        <v>0</v>
      </c>
      <c r="U690" s="9">
        <f t="shared" si="986"/>
        <v>-4452</v>
      </c>
      <c r="V690" s="9">
        <f t="shared" si="986"/>
        <v>0</v>
      </c>
      <c r="W690" s="9">
        <f t="shared" ref="U690:AJ692" si="987">W691</f>
        <v>0</v>
      </c>
      <c r="X690" s="9">
        <f t="shared" si="987"/>
        <v>0</v>
      </c>
      <c r="Y690" s="9">
        <f t="shared" si="987"/>
        <v>28150</v>
      </c>
      <c r="Z690" s="9">
        <f t="shared" si="987"/>
        <v>0</v>
      </c>
      <c r="AA690" s="9">
        <f t="shared" si="987"/>
        <v>0</v>
      </c>
      <c r="AB690" s="9">
        <f t="shared" si="987"/>
        <v>0</v>
      </c>
      <c r="AC690" s="9">
        <f t="shared" si="987"/>
        <v>0</v>
      </c>
      <c r="AD690" s="9">
        <f t="shared" si="987"/>
        <v>0</v>
      </c>
      <c r="AE690" s="9">
        <f t="shared" si="987"/>
        <v>28150</v>
      </c>
      <c r="AF690" s="9">
        <f t="shared" si="987"/>
        <v>0</v>
      </c>
      <c r="AG690" s="9">
        <f t="shared" si="987"/>
        <v>0</v>
      </c>
      <c r="AH690" s="9">
        <f t="shared" si="987"/>
        <v>0</v>
      </c>
      <c r="AI690" s="9">
        <f t="shared" si="987"/>
        <v>0</v>
      </c>
      <c r="AJ690" s="9">
        <f t="shared" si="987"/>
        <v>0</v>
      </c>
      <c r="AK690" s="9">
        <f t="shared" ref="AG690:AL692" si="988">AK691</f>
        <v>28150</v>
      </c>
      <c r="AL690" s="9">
        <f t="shared" si="988"/>
        <v>0</v>
      </c>
    </row>
    <row r="691" spans="1:38" ht="20.100000000000001" hidden="1" customHeight="1">
      <c r="A691" s="28" t="s">
        <v>207</v>
      </c>
      <c r="B691" s="26">
        <v>913</v>
      </c>
      <c r="C691" s="26" t="s">
        <v>7</v>
      </c>
      <c r="D691" s="26" t="s">
        <v>8</v>
      </c>
      <c r="E691" s="26" t="s">
        <v>208</v>
      </c>
      <c r="F691" s="26"/>
      <c r="G691" s="9">
        <f t="shared" si="986"/>
        <v>32602</v>
      </c>
      <c r="H691" s="9">
        <f t="shared" si="986"/>
        <v>0</v>
      </c>
      <c r="I691" s="9">
        <f t="shared" si="986"/>
        <v>0</v>
      </c>
      <c r="J691" s="9">
        <f t="shared" si="986"/>
        <v>0</v>
      </c>
      <c r="K691" s="9">
        <f t="shared" si="986"/>
        <v>0</v>
      </c>
      <c r="L691" s="9">
        <f t="shared" si="986"/>
        <v>0</v>
      </c>
      <c r="M691" s="9">
        <f t="shared" si="986"/>
        <v>32602</v>
      </c>
      <c r="N691" s="9">
        <f t="shared" si="986"/>
        <v>0</v>
      </c>
      <c r="O691" s="9">
        <f t="shared" si="986"/>
        <v>0</v>
      </c>
      <c r="P691" s="9">
        <f t="shared" si="986"/>
        <v>0</v>
      </c>
      <c r="Q691" s="9">
        <f t="shared" si="986"/>
        <v>0</v>
      </c>
      <c r="R691" s="9">
        <f t="shared" si="986"/>
        <v>0</v>
      </c>
      <c r="S691" s="9">
        <f t="shared" si="986"/>
        <v>32602</v>
      </c>
      <c r="T691" s="9">
        <f t="shared" si="986"/>
        <v>0</v>
      </c>
      <c r="U691" s="9">
        <f t="shared" si="987"/>
        <v>-4452</v>
      </c>
      <c r="V691" s="9">
        <f t="shared" si="987"/>
        <v>0</v>
      </c>
      <c r="W691" s="9">
        <f t="shared" si="987"/>
        <v>0</v>
      </c>
      <c r="X691" s="9">
        <f t="shared" si="987"/>
        <v>0</v>
      </c>
      <c r="Y691" s="9">
        <f t="shared" si="987"/>
        <v>28150</v>
      </c>
      <c r="Z691" s="9">
        <f t="shared" si="987"/>
        <v>0</v>
      </c>
      <c r="AA691" s="9">
        <f t="shared" si="987"/>
        <v>0</v>
      </c>
      <c r="AB691" s="9">
        <f t="shared" si="987"/>
        <v>0</v>
      </c>
      <c r="AC691" s="9">
        <f t="shared" si="987"/>
        <v>0</v>
      </c>
      <c r="AD691" s="9">
        <f t="shared" si="987"/>
        <v>0</v>
      </c>
      <c r="AE691" s="9">
        <f t="shared" si="987"/>
        <v>28150</v>
      </c>
      <c r="AF691" s="9">
        <f t="shared" si="987"/>
        <v>0</v>
      </c>
      <c r="AG691" s="9">
        <f t="shared" si="988"/>
        <v>0</v>
      </c>
      <c r="AH691" s="9">
        <f t="shared" si="988"/>
        <v>0</v>
      </c>
      <c r="AI691" s="9">
        <f t="shared" si="988"/>
        <v>0</v>
      </c>
      <c r="AJ691" s="9">
        <f t="shared" si="988"/>
        <v>0</v>
      </c>
      <c r="AK691" s="9">
        <f t="shared" si="988"/>
        <v>28150</v>
      </c>
      <c r="AL691" s="9">
        <f t="shared" si="988"/>
        <v>0</v>
      </c>
    </row>
    <row r="692" spans="1:38" ht="33" hidden="1">
      <c r="A692" s="25" t="s">
        <v>11</v>
      </c>
      <c r="B692" s="26">
        <v>913</v>
      </c>
      <c r="C692" s="26" t="s">
        <v>7</v>
      </c>
      <c r="D692" s="26" t="s">
        <v>8</v>
      </c>
      <c r="E692" s="26" t="s">
        <v>208</v>
      </c>
      <c r="F692" s="26" t="s">
        <v>12</v>
      </c>
      <c r="G692" s="8">
        <f t="shared" si="986"/>
        <v>32602</v>
      </c>
      <c r="H692" s="8">
        <f t="shared" si="986"/>
        <v>0</v>
      </c>
      <c r="I692" s="8">
        <f t="shared" si="986"/>
        <v>0</v>
      </c>
      <c r="J692" s="8">
        <f t="shared" si="986"/>
        <v>0</v>
      </c>
      <c r="K692" s="8">
        <f t="shared" si="986"/>
        <v>0</v>
      </c>
      <c r="L692" s="8">
        <f t="shared" si="986"/>
        <v>0</v>
      </c>
      <c r="M692" s="8">
        <f t="shared" si="986"/>
        <v>32602</v>
      </c>
      <c r="N692" s="8">
        <f t="shared" si="986"/>
        <v>0</v>
      </c>
      <c r="O692" s="8">
        <f t="shared" si="986"/>
        <v>0</v>
      </c>
      <c r="P692" s="8">
        <f t="shared" si="986"/>
        <v>0</v>
      </c>
      <c r="Q692" s="8">
        <f t="shared" si="986"/>
        <v>0</v>
      </c>
      <c r="R692" s="8">
        <f t="shared" si="986"/>
        <v>0</v>
      </c>
      <c r="S692" s="8">
        <f t="shared" si="986"/>
        <v>32602</v>
      </c>
      <c r="T692" s="8">
        <f t="shared" si="986"/>
        <v>0</v>
      </c>
      <c r="U692" s="8">
        <f t="shared" si="987"/>
        <v>-4452</v>
      </c>
      <c r="V692" s="8">
        <f t="shared" si="987"/>
        <v>0</v>
      </c>
      <c r="W692" s="8">
        <f t="shared" si="987"/>
        <v>0</v>
      </c>
      <c r="X692" s="8">
        <f t="shared" si="987"/>
        <v>0</v>
      </c>
      <c r="Y692" s="8">
        <f t="shared" si="987"/>
        <v>28150</v>
      </c>
      <c r="Z692" s="8">
        <f t="shared" si="987"/>
        <v>0</v>
      </c>
      <c r="AA692" s="8">
        <f t="shared" si="987"/>
        <v>0</v>
      </c>
      <c r="AB692" s="8">
        <f t="shared" si="987"/>
        <v>0</v>
      </c>
      <c r="AC692" s="8">
        <f t="shared" si="987"/>
        <v>0</v>
      </c>
      <c r="AD692" s="8">
        <f t="shared" si="987"/>
        <v>0</v>
      </c>
      <c r="AE692" s="8">
        <f t="shared" si="987"/>
        <v>28150</v>
      </c>
      <c r="AF692" s="8">
        <f t="shared" si="987"/>
        <v>0</v>
      </c>
      <c r="AG692" s="8">
        <f t="shared" si="988"/>
        <v>0</v>
      </c>
      <c r="AH692" s="8">
        <f t="shared" si="988"/>
        <v>0</v>
      </c>
      <c r="AI692" s="8">
        <f t="shared" si="988"/>
        <v>0</v>
      </c>
      <c r="AJ692" s="8">
        <f t="shared" si="988"/>
        <v>0</v>
      </c>
      <c r="AK692" s="8">
        <f t="shared" si="988"/>
        <v>28150</v>
      </c>
      <c r="AL692" s="8">
        <f t="shared" si="988"/>
        <v>0</v>
      </c>
    </row>
    <row r="693" spans="1:38" ht="20.100000000000001" hidden="1" customHeight="1">
      <c r="A693" s="28" t="s">
        <v>13</v>
      </c>
      <c r="B693" s="26">
        <v>913</v>
      </c>
      <c r="C693" s="26" t="s">
        <v>7</v>
      </c>
      <c r="D693" s="26" t="s">
        <v>8</v>
      </c>
      <c r="E693" s="26" t="s">
        <v>208</v>
      </c>
      <c r="F693" s="26">
        <v>610</v>
      </c>
      <c r="G693" s="9">
        <f>24011+8591</f>
        <v>32602</v>
      </c>
      <c r="H693" s="9"/>
      <c r="I693" s="84"/>
      <c r="J693" s="84"/>
      <c r="K693" s="84"/>
      <c r="L693" s="84"/>
      <c r="M693" s="9">
        <f>G693+I693+J693+K693+L693</f>
        <v>32602</v>
      </c>
      <c r="N693" s="9">
        <f>H693+L693</f>
        <v>0</v>
      </c>
      <c r="O693" s="85"/>
      <c r="P693" s="85"/>
      <c r="Q693" s="85"/>
      <c r="R693" s="85"/>
      <c r="S693" s="9">
        <f>M693+O693+P693+Q693+R693</f>
        <v>32602</v>
      </c>
      <c r="T693" s="9">
        <f>N693+R693</f>
        <v>0</v>
      </c>
      <c r="U693" s="8">
        <v>-4452</v>
      </c>
      <c r="V693" s="85"/>
      <c r="W693" s="85"/>
      <c r="X693" s="85"/>
      <c r="Y693" s="9">
        <f>S693+U693+V693+W693+X693</f>
        <v>28150</v>
      </c>
      <c r="Z693" s="9">
        <f>T693+X693</f>
        <v>0</v>
      </c>
      <c r="AA693" s="8"/>
      <c r="AB693" s="85"/>
      <c r="AC693" s="85"/>
      <c r="AD693" s="85"/>
      <c r="AE693" s="9">
        <f>Y693+AA693+AB693+AC693+AD693</f>
        <v>28150</v>
      </c>
      <c r="AF693" s="9">
        <f>Z693+AD693</f>
        <v>0</v>
      </c>
      <c r="AG693" s="8"/>
      <c r="AH693" s="85"/>
      <c r="AI693" s="85"/>
      <c r="AJ693" s="85"/>
      <c r="AK693" s="9">
        <f>AE693+AG693+AH693+AI693+AJ693</f>
        <v>28150</v>
      </c>
      <c r="AL693" s="9">
        <f>AF693+AJ693</f>
        <v>0</v>
      </c>
    </row>
    <row r="694" spans="1:38" ht="49.5" hidden="1">
      <c r="A694" s="25" t="s">
        <v>210</v>
      </c>
      <c r="B694" s="26">
        <v>913</v>
      </c>
      <c r="C694" s="26" t="s">
        <v>7</v>
      </c>
      <c r="D694" s="26" t="s">
        <v>8</v>
      </c>
      <c r="E694" s="26" t="s">
        <v>211</v>
      </c>
      <c r="F694" s="26"/>
      <c r="G694" s="8">
        <f t="shared" ref="G694:V696" si="989">G695</f>
        <v>22917</v>
      </c>
      <c r="H694" s="8">
        <f t="shared" si="989"/>
        <v>0</v>
      </c>
      <c r="I694" s="8">
        <f t="shared" si="989"/>
        <v>0</v>
      </c>
      <c r="J694" s="8">
        <f t="shared" si="989"/>
        <v>0</v>
      </c>
      <c r="K694" s="8">
        <f t="shared" si="989"/>
        <v>0</v>
      </c>
      <c r="L694" s="8">
        <f t="shared" si="989"/>
        <v>0</v>
      </c>
      <c r="M694" s="8">
        <f t="shared" si="989"/>
        <v>22917</v>
      </c>
      <c r="N694" s="8">
        <f t="shared" si="989"/>
        <v>0</v>
      </c>
      <c r="O694" s="8">
        <f t="shared" si="989"/>
        <v>0</v>
      </c>
      <c r="P694" s="8">
        <f t="shared" si="989"/>
        <v>0</v>
      </c>
      <c r="Q694" s="8">
        <f t="shared" si="989"/>
        <v>0</v>
      </c>
      <c r="R694" s="8">
        <f t="shared" si="989"/>
        <v>0</v>
      </c>
      <c r="S694" s="8">
        <f t="shared" si="989"/>
        <v>22917</v>
      </c>
      <c r="T694" s="8">
        <f t="shared" si="989"/>
        <v>0</v>
      </c>
      <c r="U694" s="8">
        <f t="shared" si="989"/>
        <v>0</v>
      </c>
      <c r="V694" s="8">
        <f t="shared" si="989"/>
        <v>0</v>
      </c>
      <c r="W694" s="8">
        <f t="shared" ref="U694:AJ696" si="990">W695</f>
        <v>0</v>
      </c>
      <c r="X694" s="8">
        <f t="shared" si="990"/>
        <v>0</v>
      </c>
      <c r="Y694" s="8">
        <f t="shared" si="990"/>
        <v>22917</v>
      </c>
      <c r="Z694" s="8">
        <f t="shared" si="990"/>
        <v>0</v>
      </c>
      <c r="AA694" s="8">
        <f t="shared" si="990"/>
        <v>0</v>
      </c>
      <c r="AB694" s="8">
        <f t="shared" si="990"/>
        <v>0</v>
      </c>
      <c r="AC694" s="8">
        <f t="shared" si="990"/>
        <v>0</v>
      </c>
      <c r="AD694" s="8">
        <f t="shared" si="990"/>
        <v>0</v>
      </c>
      <c r="AE694" s="8">
        <f t="shared" si="990"/>
        <v>22917</v>
      </c>
      <c r="AF694" s="8">
        <f t="shared" si="990"/>
        <v>0</v>
      </c>
      <c r="AG694" s="8">
        <f t="shared" si="990"/>
        <v>0</v>
      </c>
      <c r="AH694" s="8">
        <f t="shared" si="990"/>
        <v>0</v>
      </c>
      <c r="AI694" s="8">
        <f t="shared" si="990"/>
        <v>0</v>
      </c>
      <c r="AJ694" s="8">
        <f t="shared" si="990"/>
        <v>0</v>
      </c>
      <c r="AK694" s="8">
        <f t="shared" ref="AG694:AL696" si="991">AK695</f>
        <v>22917</v>
      </c>
      <c r="AL694" s="8">
        <f t="shared" si="991"/>
        <v>0</v>
      </c>
    </row>
    <row r="695" spans="1:38" ht="20.100000000000001" hidden="1" customHeight="1">
      <c r="A695" s="28" t="s">
        <v>212</v>
      </c>
      <c r="B695" s="26">
        <v>913</v>
      </c>
      <c r="C695" s="26" t="s">
        <v>7</v>
      </c>
      <c r="D695" s="26" t="s">
        <v>8</v>
      </c>
      <c r="E695" s="26" t="s">
        <v>213</v>
      </c>
      <c r="F695" s="26"/>
      <c r="G695" s="9">
        <f t="shared" si="989"/>
        <v>22917</v>
      </c>
      <c r="H695" s="9">
        <f t="shared" si="989"/>
        <v>0</v>
      </c>
      <c r="I695" s="9">
        <f t="shared" si="989"/>
        <v>0</v>
      </c>
      <c r="J695" s="9">
        <f t="shared" si="989"/>
        <v>0</v>
      </c>
      <c r="K695" s="9">
        <f t="shared" si="989"/>
        <v>0</v>
      </c>
      <c r="L695" s="9">
        <f t="shared" si="989"/>
        <v>0</v>
      </c>
      <c r="M695" s="9">
        <f t="shared" si="989"/>
        <v>22917</v>
      </c>
      <c r="N695" s="9">
        <f t="shared" si="989"/>
        <v>0</v>
      </c>
      <c r="O695" s="9">
        <f t="shared" si="989"/>
        <v>0</v>
      </c>
      <c r="P695" s="9">
        <f t="shared" si="989"/>
        <v>0</v>
      </c>
      <c r="Q695" s="9">
        <f t="shared" si="989"/>
        <v>0</v>
      </c>
      <c r="R695" s="9">
        <f t="shared" si="989"/>
        <v>0</v>
      </c>
      <c r="S695" s="9">
        <f t="shared" si="989"/>
        <v>22917</v>
      </c>
      <c r="T695" s="9">
        <f t="shared" si="989"/>
        <v>0</v>
      </c>
      <c r="U695" s="9">
        <f t="shared" si="990"/>
        <v>0</v>
      </c>
      <c r="V695" s="9">
        <f t="shared" si="990"/>
        <v>0</v>
      </c>
      <c r="W695" s="9">
        <f t="shared" si="990"/>
        <v>0</v>
      </c>
      <c r="X695" s="9">
        <f t="shared" si="990"/>
        <v>0</v>
      </c>
      <c r="Y695" s="9">
        <f t="shared" si="990"/>
        <v>22917</v>
      </c>
      <c r="Z695" s="9">
        <f t="shared" si="990"/>
        <v>0</v>
      </c>
      <c r="AA695" s="9">
        <f t="shared" si="990"/>
        <v>0</v>
      </c>
      <c r="AB695" s="9">
        <f t="shared" si="990"/>
        <v>0</v>
      </c>
      <c r="AC695" s="9">
        <f t="shared" si="990"/>
        <v>0</v>
      </c>
      <c r="AD695" s="9">
        <f t="shared" si="990"/>
        <v>0</v>
      </c>
      <c r="AE695" s="9">
        <f t="shared" si="990"/>
        <v>22917</v>
      </c>
      <c r="AF695" s="9">
        <f t="shared" si="990"/>
        <v>0</v>
      </c>
      <c r="AG695" s="9">
        <f t="shared" si="991"/>
        <v>0</v>
      </c>
      <c r="AH695" s="9">
        <f t="shared" si="991"/>
        <v>0</v>
      </c>
      <c r="AI695" s="9">
        <f t="shared" si="991"/>
        <v>0</v>
      </c>
      <c r="AJ695" s="9">
        <f t="shared" si="991"/>
        <v>0</v>
      </c>
      <c r="AK695" s="9">
        <f t="shared" si="991"/>
        <v>22917</v>
      </c>
      <c r="AL695" s="9">
        <f t="shared" si="991"/>
        <v>0</v>
      </c>
    </row>
    <row r="696" spans="1:38" ht="20.100000000000001" hidden="1" customHeight="1">
      <c r="A696" s="28" t="s">
        <v>65</v>
      </c>
      <c r="B696" s="26">
        <v>913</v>
      </c>
      <c r="C696" s="26" t="s">
        <v>7</v>
      </c>
      <c r="D696" s="26" t="s">
        <v>8</v>
      </c>
      <c r="E696" s="26" t="s">
        <v>213</v>
      </c>
      <c r="F696" s="26" t="s">
        <v>66</v>
      </c>
      <c r="G696" s="9">
        <f t="shared" si="989"/>
        <v>22917</v>
      </c>
      <c r="H696" s="9">
        <f t="shared" si="989"/>
        <v>0</v>
      </c>
      <c r="I696" s="9">
        <f t="shared" si="989"/>
        <v>0</v>
      </c>
      <c r="J696" s="9">
        <f t="shared" si="989"/>
        <v>0</v>
      </c>
      <c r="K696" s="9">
        <f t="shared" si="989"/>
        <v>0</v>
      </c>
      <c r="L696" s="9">
        <f t="shared" si="989"/>
        <v>0</v>
      </c>
      <c r="M696" s="9">
        <f t="shared" si="989"/>
        <v>22917</v>
      </c>
      <c r="N696" s="9">
        <f t="shared" si="989"/>
        <v>0</v>
      </c>
      <c r="O696" s="9">
        <f t="shared" si="989"/>
        <v>0</v>
      </c>
      <c r="P696" s="9">
        <f t="shared" si="989"/>
        <v>0</v>
      </c>
      <c r="Q696" s="9">
        <f t="shared" si="989"/>
        <v>0</v>
      </c>
      <c r="R696" s="9">
        <f t="shared" si="989"/>
        <v>0</v>
      </c>
      <c r="S696" s="9">
        <f t="shared" si="989"/>
        <v>22917</v>
      </c>
      <c r="T696" s="9">
        <f t="shared" si="989"/>
        <v>0</v>
      </c>
      <c r="U696" s="9">
        <f t="shared" si="990"/>
        <v>0</v>
      </c>
      <c r="V696" s="9">
        <f t="shared" si="990"/>
        <v>0</v>
      </c>
      <c r="W696" s="9">
        <f t="shared" si="990"/>
        <v>0</v>
      </c>
      <c r="X696" s="9">
        <f t="shared" si="990"/>
        <v>0</v>
      </c>
      <c r="Y696" s="9">
        <f t="shared" si="990"/>
        <v>22917</v>
      </c>
      <c r="Z696" s="9">
        <f t="shared" si="990"/>
        <v>0</v>
      </c>
      <c r="AA696" s="9">
        <f t="shared" si="990"/>
        <v>0</v>
      </c>
      <c r="AB696" s="9">
        <f t="shared" si="990"/>
        <v>0</v>
      </c>
      <c r="AC696" s="9">
        <f t="shared" si="990"/>
        <v>0</v>
      </c>
      <c r="AD696" s="9">
        <f t="shared" si="990"/>
        <v>0</v>
      </c>
      <c r="AE696" s="9">
        <f t="shared" si="990"/>
        <v>22917</v>
      </c>
      <c r="AF696" s="9">
        <f t="shared" si="990"/>
        <v>0</v>
      </c>
      <c r="AG696" s="9">
        <f t="shared" si="991"/>
        <v>0</v>
      </c>
      <c r="AH696" s="9">
        <f t="shared" si="991"/>
        <v>0</v>
      </c>
      <c r="AI696" s="9">
        <f t="shared" si="991"/>
        <v>0</v>
      </c>
      <c r="AJ696" s="9">
        <f t="shared" si="991"/>
        <v>0</v>
      </c>
      <c r="AK696" s="9">
        <f t="shared" si="991"/>
        <v>22917</v>
      </c>
      <c r="AL696" s="9">
        <f t="shared" si="991"/>
        <v>0</v>
      </c>
    </row>
    <row r="697" spans="1:38" ht="49.5" hidden="1">
      <c r="A697" s="25" t="s">
        <v>407</v>
      </c>
      <c r="B697" s="26">
        <f>B695</f>
        <v>913</v>
      </c>
      <c r="C697" s="26" t="s">
        <v>7</v>
      </c>
      <c r="D697" s="26" t="s">
        <v>8</v>
      </c>
      <c r="E697" s="26" t="s">
        <v>213</v>
      </c>
      <c r="F697" s="9">
        <v>810</v>
      </c>
      <c r="G697" s="9">
        <v>22917</v>
      </c>
      <c r="H697" s="9"/>
      <c r="I697" s="84"/>
      <c r="J697" s="84"/>
      <c r="K697" s="84"/>
      <c r="L697" s="84"/>
      <c r="M697" s="9">
        <f>G697+I697+J697+K697+L697</f>
        <v>22917</v>
      </c>
      <c r="N697" s="9">
        <f>H697+L697</f>
        <v>0</v>
      </c>
      <c r="O697" s="85"/>
      <c r="P697" s="85"/>
      <c r="Q697" s="85"/>
      <c r="R697" s="85"/>
      <c r="S697" s="9">
        <f>M697+O697+P697+Q697+R697</f>
        <v>22917</v>
      </c>
      <c r="T697" s="9">
        <f>N697+R697</f>
        <v>0</v>
      </c>
      <c r="U697" s="85"/>
      <c r="V697" s="85"/>
      <c r="W697" s="85"/>
      <c r="X697" s="85"/>
      <c r="Y697" s="9">
        <f>S697+U697+V697+W697+X697</f>
        <v>22917</v>
      </c>
      <c r="Z697" s="9">
        <f>T697+X697</f>
        <v>0</v>
      </c>
      <c r="AA697" s="85"/>
      <c r="AB697" s="85"/>
      <c r="AC697" s="85"/>
      <c r="AD697" s="85"/>
      <c r="AE697" s="9">
        <f>Y697+AA697+AB697+AC697+AD697</f>
        <v>22917</v>
      </c>
      <c r="AF697" s="9">
        <f>Z697+AD697</f>
        <v>0</v>
      </c>
      <c r="AG697" s="85"/>
      <c r="AH697" s="85"/>
      <c r="AI697" s="85"/>
      <c r="AJ697" s="85"/>
      <c r="AK697" s="9">
        <f>AE697+AG697+AH697+AI697+AJ697</f>
        <v>22917</v>
      </c>
      <c r="AL697" s="9">
        <f>AF697+AJ697</f>
        <v>0</v>
      </c>
    </row>
    <row r="698" spans="1:38" ht="20.100000000000001" hidden="1" customHeight="1">
      <c r="A698" s="28" t="s">
        <v>571</v>
      </c>
      <c r="B698" s="26">
        <v>913</v>
      </c>
      <c r="C698" s="26" t="s">
        <v>7</v>
      </c>
      <c r="D698" s="26" t="s">
        <v>8</v>
      </c>
      <c r="E698" s="26" t="s">
        <v>604</v>
      </c>
      <c r="F698" s="26"/>
      <c r="G698" s="9">
        <f t="shared" ref="G698:H698" si="992">G699+G702+G706+G709</f>
        <v>0</v>
      </c>
      <c r="H698" s="9">
        <f t="shared" si="992"/>
        <v>0</v>
      </c>
      <c r="I698" s="84"/>
      <c r="J698" s="84"/>
      <c r="K698" s="84"/>
      <c r="L698" s="84"/>
      <c r="M698" s="84"/>
      <c r="N698" s="84"/>
      <c r="O698" s="11">
        <f>O699+O702+O706+O709</f>
        <v>0</v>
      </c>
      <c r="P698" s="11">
        <f t="shared" ref="P698:T698" si="993">P699+P702+P706+P709</f>
        <v>0</v>
      </c>
      <c r="Q698" s="11">
        <f t="shared" si="993"/>
        <v>0</v>
      </c>
      <c r="R698" s="11">
        <f t="shared" si="993"/>
        <v>464729</v>
      </c>
      <c r="S698" s="11">
        <f t="shared" si="993"/>
        <v>464729</v>
      </c>
      <c r="T698" s="11">
        <f t="shared" si="993"/>
        <v>464729</v>
      </c>
      <c r="U698" s="11">
        <f>U699+U702+U706+U709</f>
        <v>0</v>
      </c>
      <c r="V698" s="11">
        <f t="shared" ref="V698:Z698" si="994">V699+V702+V706+V709</f>
        <v>0</v>
      </c>
      <c r="W698" s="11">
        <f t="shared" si="994"/>
        <v>0</v>
      </c>
      <c r="X698" s="11">
        <f t="shared" si="994"/>
        <v>0</v>
      </c>
      <c r="Y698" s="11">
        <f t="shared" si="994"/>
        <v>464729</v>
      </c>
      <c r="Z698" s="11">
        <f t="shared" si="994"/>
        <v>464729</v>
      </c>
      <c r="AA698" s="11">
        <f>AA699+AA702+AA706+AA709</f>
        <v>0</v>
      </c>
      <c r="AB698" s="11">
        <f t="shared" ref="AB698:AF698" si="995">AB699+AB702+AB706+AB709</f>
        <v>0</v>
      </c>
      <c r="AC698" s="11">
        <f t="shared" si="995"/>
        <v>0</v>
      </c>
      <c r="AD698" s="11">
        <f t="shared" si="995"/>
        <v>1875204</v>
      </c>
      <c r="AE698" s="11">
        <f t="shared" si="995"/>
        <v>2339933</v>
      </c>
      <c r="AF698" s="11">
        <f t="shared" si="995"/>
        <v>2339933</v>
      </c>
      <c r="AG698" s="11">
        <f>AG699+AG702+AG706+AG709</f>
        <v>0</v>
      </c>
      <c r="AH698" s="11">
        <f t="shared" ref="AH698:AL698" si="996">AH699+AH702+AH706+AH709</f>
        <v>0</v>
      </c>
      <c r="AI698" s="11">
        <f t="shared" si="996"/>
        <v>0</v>
      </c>
      <c r="AJ698" s="11">
        <f t="shared" si="996"/>
        <v>0</v>
      </c>
      <c r="AK698" s="11">
        <f t="shared" si="996"/>
        <v>2339933</v>
      </c>
      <c r="AL698" s="11">
        <f t="shared" si="996"/>
        <v>2339933</v>
      </c>
    </row>
    <row r="699" spans="1:38" ht="66" hidden="1">
      <c r="A699" s="38" t="s">
        <v>640</v>
      </c>
      <c r="B699" s="42">
        <v>913</v>
      </c>
      <c r="C699" s="26" t="s">
        <v>7</v>
      </c>
      <c r="D699" s="26" t="s">
        <v>8</v>
      </c>
      <c r="E699" s="26" t="s">
        <v>639</v>
      </c>
      <c r="F699" s="9"/>
      <c r="G699" s="9">
        <f t="shared" ref="G699" si="997">G700</f>
        <v>0</v>
      </c>
      <c r="H699" s="9">
        <f t="shared" ref="G699:H700" si="998">H700</f>
        <v>0</v>
      </c>
      <c r="I699" s="84"/>
      <c r="J699" s="84"/>
      <c r="K699" s="84"/>
      <c r="L699" s="84"/>
      <c r="M699" s="84"/>
      <c r="N699" s="84"/>
      <c r="O699" s="11">
        <f>O700</f>
        <v>0</v>
      </c>
      <c r="P699" s="11">
        <f t="shared" ref="P699:AE700" si="999">P700</f>
        <v>0</v>
      </c>
      <c r="Q699" s="11">
        <f t="shared" si="999"/>
        <v>0</v>
      </c>
      <c r="R699" s="11">
        <f t="shared" si="999"/>
        <v>4877</v>
      </c>
      <c r="S699" s="11">
        <f t="shared" si="999"/>
        <v>4877</v>
      </c>
      <c r="T699" s="11">
        <f t="shared" si="999"/>
        <v>4877</v>
      </c>
      <c r="U699" s="11">
        <f>U700</f>
        <v>0</v>
      </c>
      <c r="V699" s="11">
        <f t="shared" si="999"/>
        <v>0</v>
      </c>
      <c r="W699" s="11">
        <f t="shared" si="999"/>
        <v>0</v>
      </c>
      <c r="X699" s="11">
        <f t="shared" si="999"/>
        <v>0</v>
      </c>
      <c r="Y699" s="11">
        <f t="shared" si="999"/>
        <v>4877</v>
      </c>
      <c r="Z699" s="11">
        <f t="shared" si="999"/>
        <v>4877</v>
      </c>
      <c r="AA699" s="11">
        <f>AA700</f>
        <v>0</v>
      </c>
      <c r="AB699" s="11">
        <f t="shared" si="999"/>
        <v>0</v>
      </c>
      <c r="AC699" s="11">
        <f t="shared" si="999"/>
        <v>0</v>
      </c>
      <c r="AD699" s="11">
        <f t="shared" si="999"/>
        <v>0</v>
      </c>
      <c r="AE699" s="11">
        <f t="shared" si="999"/>
        <v>4877</v>
      </c>
      <c r="AF699" s="11">
        <f t="shared" ref="AB699:AF700" si="1000">AF700</f>
        <v>4877</v>
      </c>
      <c r="AG699" s="11">
        <f>AG700</f>
        <v>0</v>
      </c>
      <c r="AH699" s="11">
        <f t="shared" ref="AH699:AL700" si="1001">AH700</f>
        <v>0</v>
      </c>
      <c r="AI699" s="11">
        <f t="shared" si="1001"/>
        <v>0</v>
      </c>
      <c r="AJ699" s="11">
        <f t="shared" si="1001"/>
        <v>0</v>
      </c>
      <c r="AK699" s="11">
        <f t="shared" si="1001"/>
        <v>4877</v>
      </c>
      <c r="AL699" s="11">
        <f t="shared" si="1001"/>
        <v>4877</v>
      </c>
    </row>
    <row r="700" spans="1:38" ht="33" hidden="1">
      <c r="A700" s="25" t="s">
        <v>11</v>
      </c>
      <c r="B700" s="42">
        <v>913</v>
      </c>
      <c r="C700" s="26" t="s">
        <v>7</v>
      </c>
      <c r="D700" s="26" t="s">
        <v>8</v>
      </c>
      <c r="E700" s="26" t="s">
        <v>639</v>
      </c>
      <c r="F700" s="26" t="s">
        <v>12</v>
      </c>
      <c r="G700" s="9">
        <f t="shared" si="998"/>
        <v>0</v>
      </c>
      <c r="H700" s="9">
        <f t="shared" si="998"/>
        <v>0</v>
      </c>
      <c r="I700" s="84"/>
      <c r="J700" s="84"/>
      <c r="K700" s="84"/>
      <c r="L700" s="84"/>
      <c r="M700" s="84"/>
      <c r="N700" s="84"/>
      <c r="O700" s="11">
        <f>O701</f>
        <v>0</v>
      </c>
      <c r="P700" s="11">
        <f t="shared" si="999"/>
        <v>0</v>
      </c>
      <c r="Q700" s="11">
        <f t="shared" si="999"/>
        <v>0</v>
      </c>
      <c r="R700" s="11">
        <f t="shared" si="999"/>
        <v>4877</v>
      </c>
      <c r="S700" s="11">
        <f t="shared" si="999"/>
        <v>4877</v>
      </c>
      <c r="T700" s="11">
        <f t="shared" si="999"/>
        <v>4877</v>
      </c>
      <c r="U700" s="11">
        <f>U701</f>
        <v>0</v>
      </c>
      <c r="V700" s="11">
        <f t="shared" si="999"/>
        <v>0</v>
      </c>
      <c r="W700" s="11">
        <f t="shared" si="999"/>
        <v>0</v>
      </c>
      <c r="X700" s="11">
        <f t="shared" si="999"/>
        <v>0</v>
      </c>
      <c r="Y700" s="11">
        <f t="shared" si="999"/>
        <v>4877</v>
      </c>
      <c r="Z700" s="11">
        <f t="shared" si="999"/>
        <v>4877</v>
      </c>
      <c r="AA700" s="11">
        <f>AA701</f>
        <v>0</v>
      </c>
      <c r="AB700" s="11">
        <f t="shared" si="1000"/>
        <v>0</v>
      </c>
      <c r="AC700" s="11">
        <f t="shared" si="1000"/>
        <v>0</v>
      </c>
      <c r="AD700" s="11">
        <f t="shared" si="1000"/>
        <v>0</v>
      </c>
      <c r="AE700" s="11">
        <f t="shared" si="1000"/>
        <v>4877</v>
      </c>
      <c r="AF700" s="11">
        <f t="shared" si="1000"/>
        <v>4877</v>
      </c>
      <c r="AG700" s="11">
        <f>AG701</f>
        <v>0</v>
      </c>
      <c r="AH700" s="11">
        <f t="shared" si="1001"/>
        <v>0</v>
      </c>
      <c r="AI700" s="11">
        <f t="shared" si="1001"/>
        <v>0</v>
      </c>
      <c r="AJ700" s="11">
        <f t="shared" si="1001"/>
        <v>0</v>
      </c>
      <c r="AK700" s="11">
        <f t="shared" si="1001"/>
        <v>4877</v>
      </c>
      <c r="AL700" s="11">
        <f t="shared" si="1001"/>
        <v>4877</v>
      </c>
    </row>
    <row r="701" spans="1:38" ht="20.100000000000001" hidden="1" customHeight="1">
      <c r="A701" s="28" t="s">
        <v>13</v>
      </c>
      <c r="B701" s="26">
        <v>913</v>
      </c>
      <c r="C701" s="26" t="s">
        <v>7</v>
      </c>
      <c r="D701" s="26" t="s">
        <v>8</v>
      </c>
      <c r="E701" s="26" t="s">
        <v>639</v>
      </c>
      <c r="F701" s="26" t="s">
        <v>34</v>
      </c>
      <c r="G701" s="9"/>
      <c r="H701" s="9"/>
      <c r="I701" s="84"/>
      <c r="J701" s="84"/>
      <c r="K701" s="84"/>
      <c r="L701" s="84"/>
      <c r="M701" s="84"/>
      <c r="N701" s="84"/>
      <c r="O701" s="11"/>
      <c r="P701" s="11"/>
      <c r="Q701" s="11"/>
      <c r="R701" s="11">
        <v>4877</v>
      </c>
      <c r="S701" s="9">
        <f>M701+O701+P701+Q701+R701</f>
        <v>4877</v>
      </c>
      <c r="T701" s="9">
        <f>N701+R701</f>
        <v>4877</v>
      </c>
      <c r="U701" s="11"/>
      <c r="V701" s="11"/>
      <c r="W701" s="11"/>
      <c r="X701" s="11"/>
      <c r="Y701" s="9">
        <f>S701+U701+V701+W701+X701</f>
        <v>4877</v>
      </c>
      <c r="Z701" s="9">
        <f>T701+X701</f>
        <v>4877</v>
      </c>
      <c r="AA701" s="11"/>
      <c r="AB701" s="11"/>
      <c r="AC701" s="11"/>
      <c r="AD701" s="11"/>
      <c r="AE701" s="9">
        <f>Y701+AA701+AB701+AC701+AD701</f>
        <v>4877</v>
      </c>
      <c r="AF701" s="9">
        <f>Z701+AD701</f>
        <v>4877</v>
      </c>
      <c r="AG701" s="11"/>
      <c r="AH701" s="11"/>
      <c r="AI701" s="11"/>
      <c r="AJ701" s="11"/>
      <c r="AK701" s="9">
        <f>AE701+AG701+AH701+AI701+AJ701</f>
        <v>4877</v>
      </c>
      <c r="AL701" s="9">
        <f>AF701+AJ701</f>
        <v>4877</v>
      </c>
    </row>
    <row r="702" spans="1:38" ht="66" hidden="1">
      <c r="A702" s="86" t="s">
        <v>630</v>
      </c>
      <c r="B702" s="42">
        <v>913</v>
      </c>
      <c r="C702" s="26" t="s">
        <v>7</v>
      </c>
      <c r="D702" s="26" t="s">
        <v>8</v>
      </c>
      <c r="E702" s="26" t="s">
        <v>629</v>
      </c>
      <c r="F702" s="9"/>
      <c r="G702" s="9">
        <f t="shared" ref="G702:H702" si="1002">G703</f>
        <v>0</v>
      </c>
      <c r="H702" s="9">
        <f t="shared" si="1002"/>
        <v>0</v>
      </c>
      <c r="I702" s="84"/>
      <c r="J702" s="84"/>
      <c r="K702" s="84"/>
      <c r="L702" s="84"/>
      <c r="M702" s="84"/>
      <c r="N702" s="84"/>
      <c r="O702" s="11">
        <f>O703</f>
        <v>0</v>
      </c>
      <c r="P702" s="11">
        <f t="shared" ref="P702:AL702" si="1003">P703</f>
        <v>0</v>
      </c>
      <c r="Q702" s="11">
        <f t="shared" si="1003"/>
        <v>0</v>
      </c>
      <c r="R702" s="11">
        <f t="shared" si="1003"/>
        <v>4581</v>
      </c>
      <c r="S702" s="11">
        <f t="shared" si="1003"/>
        <v>4581</v>
      </c>
      <c r="T702" s="11">
        <f t="shared" si="1003"/>
        <v>4581</v>
      </c>
      <c r="U702" s="11">
        <f>U703</f>
        <v>0</v>
      </c>
      <c r="V702" s="11">
        <f t="shared" si="1003"/>
        <v>0</v>
      </c>
      <c r="W702" s="11">
        <f t="shared" si="1003"/>
        <v>0</v>
      </c>
      <c r="X702" s="11">
        <f t="shared" si="1003"/>
        <v>0</v>
      </c>
      <c r="Y702" s="11">
        <f t="shared" si="1003"/>
        <v>4581</v>
      </c>
      <c r="Z702" s="11">
        <f t="shared" si="1003"/>
        <v>4581</v>
      </c>
      <c r="AA702" s="11">
        <f>AA703</f>
        <v>0</v>
      </c>
      <c r="AB702" s="11">
        <f t="shared" si="1003"/>
        <v>0</v>
      </c>
      <c r="AC702" s="11">
        <f t="shared" si="1003"/>
        <v>0</v>
      </c>
      <c r="AD702" s="11">
        <f t="shared" si="1003"/>
        <v>17329</v>
      </c>
      <c r="AE702" s="11">
        <f t="shared" si="1003"/>
        <v>21910</v>
      </c>
      <c r="AF702" s="11">
        <f t="shared" si="1003"/>
        <v>21910</v>
      </c>
      <c r="AG702" s="11">
        <f>AG703</f>
        <v>0</v>
      </c>
      <c r="AH702" s="11">
        <f t="shared" si="1003"/>
        <v>0</v>
      </c>
      <c r="AI702" s="11">
        <f t="shared" si="1003"/>
        <v>0</v>
      </c>
      <c r="AJ702" s="11">
        <f t="shared" si="1003"/>
        <v>0</v>
      </c>
      <c r="AK702" s="11">
        <f t="shared" si="1003"/>
        <v>21910</v>
      </c>
      <c r="AL702" s="11">
        <f t="shared" si="1003"/>
        <v>21910</v>
      </c>
    </row>
    <row r="703" spans="1:38" ht="33" hidden="1">
      <c r="A703" s="25" t="s">
        <v>11</v>
      </c>
      <c r="B703" s="42">
        <v>913</v>
      </c>
      <c r="C703" s="26" t="s">
        <v>7</v>
      </c>
      <c r="D703" s="26" t="s">
        <v>8</v>
      </c>
      <c r="E703" s="26" t="s">
        <v>629</v>
      </c>
      <c r="F703" s="26" t="s">
        <v>12</v>
      </c>
      <c r="G703" s="9">
        <f t="shared" ref="G703:H703" si="1004">G704+G705</f>
        <v>0</v>
      </c>
      <c r="H703" s="9">
        <f t="shared" si="1004"/>
        <v>0</v>
      </c>
      <c r="I703" s="84"/>
      <c r="J703" s="84"/>
      <c r="K703" s="84"/>
      <c r="L703" s="84"/>
      <c r="M703" s="84"/>
      <c r="N703" s="84"/>
      <c r="O703" s="11">
        <f>O704+O705</f>
        <v>0</v>
      </c>
      <c r="P703" s="11">
        <f t="shared" ref="P703:T703" si="1005">P704+P705</f>
        <v>0</v>
      </c>
      <c r="Q703" s="11">
        <f t="shared" si="1005"/>
        <v>0</v>
      </c>
      <c r="R703" s="11">
        <f t="shared" si="1005"/>
        <v>4581</v>
      </c>
      <c r="S703" s="11">
        <f t="shared" si="1005"/>
        <v>4581</v>
      </c>
      <c r="T703" s="11">
        <f t="shared" si="1005"/>
        <v>4581</v>
      </c>
      <c r="U703" s="11">
        <f>U704+U705</f>
        <v>0</v>
      </c>
      <c r="V703" s="11">
        <f t="shared" ref="V703:Z703" si="1006">V704+V705</f>
        <v>0</v>
      </c>
      <c r="W703" s="11">
        <f t="shared" si="1006"/>
        <v>0</v>
      </c>
      <c r="X703" s="11">
        <f t="shared" si="1006"/>
        <v>0</v>
      </c>
      <c r="Y703" s="11">
        <f t="shared" si="1006"/>
        <v>4581</v>
      </c>
      <c r="Z703" s="11">
        <f t="shared" si="1006"/>
        <v>4581</v>
      </c>
      <c r="AA703" s="11">
        <f>AA704+AA705</f>
        <v>0</v>
      </c>
      <c r="AB703" s="11">
        <f t="shared" ref="AB703:AF703" si="1007">AB704+AB705</f>
        <v>0</v>
      </c>
      <c r="AC703" s="11">
        <f t="shared" si="1007"/>
        <v>0</v>
      </c>
      <c r="AD703" s="11">
        <f t="shared" si="1007"/>
        <v>17329</v>
      </c>
      <c r="AE703" s="11">
        <f t="shared" si="1007"/>
        <v>21910</v>
      </c>
      <c r="AF703" s="11">
        <f t="shared" si="1007"/>
        <v>21910</v>
      </c>
      <c r="AG703" s="11">
        <f>AG704+AG705</f>
        <v>0</v>
      </c>
      <c r="AH703" s="11">
        <f t="shared" ref="AH703:AL703" si="1008">AH704+AH705</f>
        <v>0</v>
      </c>
      <c r="AI703" s="11">
        <f t="shared" si="1008"/>
        <v>0</v>
      </c>
      <c r="AJ703" s="11">
        <f t="shared" si="1008"/>
        <v>0</v>
      </c>
      <c r="AK703" s="11">
        <f t="shared" si="1008"/>
        <v>21910</v>
      </c>
      <c r="AL703" s="11">
        <f t="shared" si="1008"/>
        <v>21910</v>
      </c>
    </row>
    <row r="704" spans="1:38" ht="20.100000000000001" hidden="1" customHeight="1">
      <c r="A704" s="28" t="s">
        <v>13</v>
      </c>
      <c r="B704" s="26">
        <v>913</v>
      </c>
      <c r="C704" s="26" t="s">
        <v>7</v>
      </c>
      <c r="D704" s="26" t="s">
        <v>8</v>
      </c>
      <c r="E704" s="26" t="s">
        <v>629</v>
      </c>
      <c r="F704" s="26" t="s">
        <v>34</v>
      </c>
      <c r="G704" s="9"/>
      <c r="H704" s="9"/>
      <c r="I704" s="84"/>
      <c r="J704" s="84"/>
      <c r="K704" s="84"/>
      <c r="L704" s="84"/>
      <c r="M704" s="84"/>
      <c r="N704" s="84"/>
      <c r="O704" s="11"/>
      <c r="P704" s="11"/>
      <c r="Q704" s="11"/>
      <c r="R704" s="11">
        <v>4282</v>
      </c>
      <c r="S704" s="9">
        <f>M704+O704+P704+Q704+R704</f>
        <v>4282</v>
      </c>
      <c r="T704" s="9">
        <f>N704+R704</f>
        <v>4282</v>
      </c>
      <c r="U704" s="11"/>
      <c r="V704" s="11"/>
      <c r="W704" s="11"/>
      <c r="X704" s="11"/>
      <c r="Y704" s="9">
        <f>S704+U704+V704+W704+X704</f>
        <v>4282</v>
      </c>
      <c r="Z704" s="9">
        <f>T704+X704</f>
        <v>4282</v>
      </c>
      <c r="AA704" s="11"/>
      <c r="AB704" s="11"/>
      <c r="AC704" s="11"/>
      <c r="AD704" s="11">
        <v>16459</v>
      </c>
      <c r="AE704" s="9">
        <f>Y704+AA704+AB704+AC704+AD704</f>
        <v>20741</v>
      </c>
      <c r="AF704" s="9">
        <f>Z704+AD704</f>
        <v>20741</v>
      </c>
      <c r="AG704" s="11"/>
      <c r="AH704" s="11"/>
      <c r="AI704" s="11"/>
      <c r="AJ704" s="11"/>
      <c r="AK704" s="9">
        <f>AE704+AG704+AH704+AI704+AJ704</f>
        <v>20741</v>
      </c>
      <c r="AL704" s="9">
        <f>AF704+AJ704</f>
        <v>20741</v>
      </c>
    </row>
    <row r="705" spans="1:38" ht="20.100000000000001" hidden="1" customHeight="1">
      <c r="A705" s="28" t="s">
        <v>23</v>
      </c>
      <c r="B705" s="26">
        <v>913</v>
      </c>
      <c r="C705" s="26" t="s">
        <v>7</v>
      </c>
      <c r="D705" s="26" t="s">
        <v>8</v>
      </c>
      <c r="E705" s="26" t="s">
        <v>629</v>
      </c>
      <c r="F705" s="26">
        <v>620</v>
      </c>
      <c r="G705" s="9"/>
      <c r="H705" s="9"/>
      <c r="I705" s="84"/>
      <c r="J705" s="84"/>
      <c r="K705" s="84"/>
      <c r="L705" s="84"/>
      <c r="M705" s="84"/>
      <c r="N705" s="84"/>
      <c r="O705" s="11"/>
      <c r="P705" s="11"/>
      <c r="Q705" s="11"/>
      <c r="R705" s="11">
        <v>299</v>
      </c>
      <c r="S705" s="9">
        <f>M705+O705+P705+Q705+R705</f>
        <v>299</v>
      </c>
      <c r="T705" s="9">
        <f>N705+R705</f>
        <v>299</v>
      </c>
      <c r="U705" s="11"/>
      <c r="V705" s="11"/>
      <c r="W705" s="11"/>
      <c r="X705" s="11"/>
      <c r="Y705" s="9">
        <f>S705+U705+V705+W705+X705</f>
        <v>299</v>
      </c>
      <c r="Z705" s="9">
        <f>T705+X705</f>
        <v>299</v>
      </c>
      <c r="AA705" s="11"/>
      <c r="AB705" s="11"/>
      <c r="AC705" s="11"/>
      <c r="AD705" s="11">
        <v>870</v>
      </c>
      <c r="AE705" s="9">
        <f>Y705+AA705+AB705+AC705+AD705</f>
        <v>1169</v>
      </c>
      <c r="AF705" s="9">
        <f>Z705+AD705</f>
        <v>1169</v>
      </c>
      <c r="AG705" s="11"/>
      <c r="AH705" s="11"/>
      <c r="AI705" s="11"/>
      <c r="AJ705" s="11"/>
      <c r="AK705" s="9">
        <f>AE705+AG705+AH705+AI705+AJ705</f>
        <v>1169</v>
      </c>
      <c r="AL705" s="9">
        <f>AF705+AJ705</f>
        <v>1169</v>
      </c>
    </row>
    <row r="706" spans="1:38" ht="49.5" hidden="1">
      <c r="A706" s="38" t="s">
        <v>609</v>
      </c>
      <c r="B706" s="42">
        <v>913</v>
      </c>
      <c r="C706" s="26" t="s">
        <v>7</v>
      </c>
      <c r="D706" s="26" t="s">
        <v>8</v>
      </c>
      <c r="E706" s="26" t="s">
        <v>610</v>
      </c>
      <c r="F706" s="26"/>
      <c r="G706" s="9">
        <f t="shared" ref="G706:H707" si="1009">G707</f>
        <v>0</v>
      </c>
      <c r="H706" s="9">
        <f t="shared" si="1009"/>
        <v>0</v>
      </c>
      <c r="I706" s="84"/>
      <c r="J706" s="84"/>
      <c r="K706" s="84"/>
      <c r="L706" s="84"/>
      <c r="M706" s="84"/>
      <c r="N706" s="84"/>
      <c r="O706" s="11">
        <f>O707</f>
        <v>0</v>
      </c>
      <c r="P706" s="11">
        <f t="shared" ref="P706:AE707" si="1010">P707</f>
        <v>0</v>
      </c>
      <c r="Q706" s="11">
        <f t="shared" si="1010"/>
        <v>0</v>
      </c>
      <c r="R706" s="11">
        <f t="shared" si="1010"/>
        <v>15600</v>
      </c>
      <c r="S706" s="11">
        <f t="shared" si="1010"/>
        <v>15600</v>
      </c>
      <c r="T706" s="11">
        <f t="shared" si="1010"/>
        <v>15600</v>
      </c>
      <c r="U706" s="11">
        <f>U707</f>
        <v>0</v>
      </c>
      <c r="V706" s="11">
        <f t="shared" si="1010"/>
        <v>0</v>
      </c>
      <c r="W706" s="11">
        <f t="shared" si="1010"/>
        <v>0</v>
      </c>
      <c r="X706" s="11">
        <f t="shared" si="1010"/>
        <v>0</v>
      </c>
      <c r="Y706" s="11">
        <f t="shared" si="1010"/>
        <v>15600</v>
      </c>
      <c r="Z706" s="11">
        <f t="shared" si="1010"/>
        <v>15600</v>
      </c>
      <c r="AA706" s="11">
        <f>AA707</f>
        <v>0</v>
      </c>
      <c r="AB706" s="11">
        <f t="shared" si="1010"/>
        <v>0</v>
      </c>
      <c r="AC706" s="11">
        <f t="shared" si="1010"/>
        <v>0</v>
      </c>
      <c r="AD706" s="11">
        <f t="shared" si="1010"/>
        <v>69646</v>
      </c>
      <c r="AE706" s="11">
        <f t="shared" si="1010"/>
        <v>85246</v>
      </c>
      <c r="AF706" s="11">
        <f t="shared" ref="AB706:AF707" si="1011">AF707</f>
        <v>85246</v>
      </c>
      <c r="AG706" s="11">
        <f>AG707</f>
        <v>0</v>
      </c>
      <c r="AH706" s="11">
        <f t="shared" ref="AH706:AL707" si="1012">AH707</f>
        <v>0</v>
      </c>
      <c r="AI706" s="11">
        <f t="shared" si="1012"/>
        <v>0</v>
      </c>
      <c r="AJ706" s="11">
        <f t="shared" si="1012"/>
        <v>0</v>
      </c>
      <c r="AK706" s="11">
        <f t="shared" si="1012"/>
        <v>85246</v>
      </c>
      <c r="AL706" s="11">
        <f t="shared" si="1012"/>
        <v>85246</v>
      </c>
    </row>
    <row r="707" spans="1:38" ht="33" hidden="1">
      <c r="A707" s="25" t="s">
        <v>11</v>
      </c>
      <c r="B707" s="42">
        <v>913</v>
      </c>
      <c r="C707" s="26" t="s">
        <v>7</v>
      </c>
      <c r="D707" s="26" t="s">
        <v>8</v>
      </c>
      <c r="E707" s="26" t="s">
        <v>610</v>
      </c>
      <c r="F707" s="26" t="s">
        <v>12</v>
      </c>
      <c r="G707" s="9">
        <f t="shared" si="1009"/>
        <v>0</v>
      </c>
      <c r="H707" s="9">
        <f t="shared" si="1009"/>
        <v>0</v>
      </c>
      <c r="I707" s="84"/>
      <c r="J707" s="84"/>
      <c r="K707" s="84"/>
      <c r="L707" s="84"/>
      <c r="M707" s="84"/>
      <c r="N707" s="84"/>
      <c r="O707" s="11">
        <f>O708</f>
        <v>0</v>
      </c>
      <c r="P707" s="11">
        <f t="shared" si="1010"/>
        <v>0</v>
      </c>
      <c r="Q707" s="11">
        <f t="shared" si="1010"/>
        <v>0</v>
      </c>
      <c r="R707" s="11">
        <f t="shared" si="1010"/>
        <v>15600</v>
      </c>
      <c r="S707" s="11">
        <f t="shared" si="1010"/>
        <v>15600</v>
      </c>
      <c r="T707" s="11">
        <f t="shared" si="1010"/>
        <v>15600</v>
      </c>
      <c r="U707" s="11">
        <f>U708</f>
        <v>0</v>
      </c>
      <c r="V707" s="11">
        <f t="shared" si="1010"/>
        <v>0</v>
      </c>
      <c r="W707" s="11">
        <f t="shared" si="1010"/>
        <v>0</v>
      </c>
      <c r="X707" s="11">
        <f t="shared" si="1010"/>
        <v>0</v>
      </c>
      <c r="Y707" s="11">
        <f t="shared" si="1010"/>
        <v>15600</v>
      </c>
      <c r="Z707" s="11">
        <f t="shared" si="1010"/>
        <v>15600</v>
      </c>
      <c r="AA707" s="11">
        <f>AA708</f>
        <v>0</v>
      </c>
      <c r="AB707" s="11">
        <f t="shared" si="1011"/>
        <v>0</v>
      </c>
      <c r="AC707" s="11">
        <f t="shared" si="1011"/>
        <v>0</v>
      </c>
      <c r="AD707" s="11">
        <f t="shared" si="1011"/>
        <v>69646</v>
      </c>
      <c r="AE707" s="11">
        <f t="shared" si="1011"/>
        <v>85246</v>
      </c>
      <c r="AF707" s="11">
        <f t="shared" si="1011"/>
        <v>85246</v>
      </c>
      <c r="AG707" s="11">
        <f>AG708</f>
        <v>0</v>
      </c>
      <c r="AH707" s="11">
        <f t="shared" si="1012"/>
        <v>0</v>
      </c>
      <c r="AI707" s="11">
        <f t="shared" si="1012"/>
        <v>0</v>
      </c>
      <c r="AJ707" s="11">
        <f t="shared" si="1012"/>
        <v>0</v>
      </c>
      <c r="AK707" s="11">
        <f t="shared" si="1012"/>
        <v>85246</v>
      </c>
      <c r="AL707" s="11">
        <f t="shared" si="1012"/>
        <v>85246</v>
      </c>
    </row>
    <row r="708" spans="1:38" ht="20.100000000000001" hidden="1" customHeight="1">
      <c r="A708" s="28" t="s">
        <v>13</v>
      </c>
      <c r="B708" s="26">
        <v>913</v>
      </c>
      <c r="C708" s="26" t="s">
        <v>7</v>
      </c>
      <c r="D708" s="26" t="s">
        <v>8</v>
      </c>
      <c r="E708" s="26" t="s">
        <v>610</v>
      </c>
      <c r="F708" s="26" t="s">
        <v>34</v>
      </c>
      <c r="G708" s="9"/>
      <c r="H708" s="9"/>
      <c r="I708" s="84"/>
      <c r="J708" s="84"/>
      <c r="K708" s="84"/>
      <c r="L708" s="84"/>
      <c r="M708" s="84"/>
      <c r="N708" s="84"/>
      <c r="O708" s="11"/>
      <c r="P708" s="11"/>
      <c r="Q708" s="11"/>
      <c r="R708" s="11">
        <v>15600</v>
      </c>
      <c r="S708" s="9">
        <f>M708+O708+P708+Q708+R708</f>
        <v>15600</v>
      </c>
      <c r="T708" s="9">
        <f>N708+R708</f>
        <v>15600</v>
      </c>
      <c r="U708" s="11"/>
      <c r="V708" s="11"/>
      <c r="W708" s="11"/>
      <c r="X708" s="11"/>
      <c r="Y708" s="9">
        <f>S708+U708+V708+W708+X708</f>
        <v>15600</v>
      </c>
      <c r="Z708" s="9">
        <f>T708+X708</f>
        <v>15600</v>
      </c>
      <c r="AA708" s="11"/>
      <c r="AB708" s="11"/>
      <c r="AC708" s="11"/>
      <c r="AD708" s="11">
        <v>69646</v>
      </c>
      <c r="AE708" s="9">
        <f>Y708+AA708+AB708+AC708+AD708</f>
        <v>85246</v>
      </c>
      <c r="AF708" s="9">
        <f>Z708+AD708</f>
        <v>85246</v>
      </c>
      <c r="AG708" s="11"/>
      <c r="AH708" s="11"/>
      <c r="AI708" s="11"/>
      <c r="AJ708" s="11"/>
      <c r="AK708" s="9">
        <f>AE708+AG708+AH708+AI708+AJ708</f>
        <v>85246</v>
      </c>
      <c r="AL708" s="9">
        <f>AF708+AJ708</f>
        <v>85246</v>
      </c>
    </row>
    <row r="709" spans="1:38" ht="49.5" hidden="1">
      <c r="A709" s="38" t="s">
        <v>612</v>
      </c>
      <c r="B709" s="42">
        <v>913</v>
      </c>
      <c r="C709" s="26" t="s">
        <v>7</v>
      </c>
      <c r="D709" s="26" t="s">
        <v>8</v>
      </c>
      <c r="E709" s="26" t="s">
        <v>611</v>
      </c>
      <c r="F709" s="26"/>
      <c r="G709" s="9">
        <f t="shared" ref="G709:H710" si="1013">G710</f>
        <v>0</v>
      </c>
      <c r="H709" s="9">
        <f t="shared" si="1013"/>
        <v>0</v>
      </c>
      <c r="I709" s="84"/>
      <c r="J709" s="84"/>
      <c r="K709" s="84"/>
      <c r="L709" s="84"/>
      <c r="M709" s="84"/>
      <c r="N709" s="84"/>
      <c r="O709" s="11">
        <f>O710</f>
        <v>0</v>
      </c>
      <c r="P709" s="11">
        <f t="shared" ref="P709:AE710" si="1014">P710</f>
        <v>0</v>
      </c>
      <c r="Q709" s="11">
        <f t="shared" si="1014"/>
        <v>0</v>
      </c>
      <c r="R709" s="11">
        <f t="shared" si="1014"/>
        <v>439671</v>
      </c>
      <c r="S709" s="11">
        <f t="shared" si="1014"/>
        <v>439671</v>
      </c>
      <c r="T709" s="11">
        <f t="shared" si="1014"/>
        <v>439671</v>
      </c>
      <c r="U709" s="11">
        <f>U710</f>
        <v>0</v>
      </c>
      <c r="V709" s="11">
        <f t="shared" si="1014"/>
        <v>0</v>
      </c>
      <c r="W709" s="11">
        <f t="shared" si="1014"/>
        <v>0</v>
      </c>
      <c r="X709" s="11">
        <f t="shared" si="1014"/>
        <v>0</v>
      </c>
      <c r="Y709" s="11">
        <f t="shared" si="1014"/>
        <v>439671</v>
      </c>
      <c r="Z709" s="11">
        <f t="shared" si="1014"/>
        <v>439671</v>
      </c>
      <c r="AA709" s="11">
        <f>AA710</f>
        <v>0</v>
      </c>
      <c r="AB709" s="11">
        <f t="shared" si="1014"/>
        <v>0</v>
      </c>
      <c r="AC709" s="11">
        <f t="shared" si="1014"/>
        <v>0</v>
      </c>
      <c r="AD709" s="11">
        <f t="shared" si="1014"/>
        <v>1788229</v>
      </c>
      <c r="AE709" s="11">
        <f t="shared" si="1014"/>
        <v>2227900</v>
      </c>
      <c r="AF709" s="11">
        <f t="shared" ref="AB709:AF710" si="1015">AF710</f>
        <v>2227900</v>
      </c>
      <c r="AG709" s="11">
        <f>AG710</f>
        <v>0</v>
      </c>
      <c r="AH709" s="11">
        <f t="shared" ref="AH709:AL710" si="1016">AH710</f>
        <v>0</v>
      </c>
      <c r="AI709" s="11">
        <f t="shared" si="1016"/>
        <v>0</v>
      </c>
      <c r="AJ709" s="11">
        <f t="shared" si="1016"/>
        <v>0</v>
      </c>
      <c r="AK709" s="11">
        <f t="shared" si="1016"/>
        <v>2227900</v>
      </c>
      <c r="AL709" s="11">
        <f t="shared" si="1016"/>
        <v>2227900</v>
      </c>
    </row>
    <row r="710" spans="1:38" ht="33" hidden="1">
      <c r="A710" s="25" t="s">
        <v>11</v>
      </c>
      <c r="B710" s="42">
        <v>913</v>
      </c>
      <c r="C710" s="26" t="s">
        <v>7</v>
      </c>
      <c r="D710" s="26" t="s">
        <v>8</v>
      </c>
      <c r="E710" s="26" t="s">
        <v>611</v>
      </c>
      <c r="F710" s="26" t="s">
        <v>12</v>
      </c>
      <c r="G710" s="9">
        <f t="shared" si="1013"/>
        <v>0</v>
      </c>
      <c r="H710" s="9">
        <f t="shared" si="1013"/>
        <v>0</v>
      </c>
      <c r="I710" s="84"/>
      <c r="J710" s="84"/>
      <c r="K710" s="84"/>
      <c r="L710" s="84"/>
      <c r="M710" s="84"/>
      <c r="N710" s="84"/>
      <c r="O710" s="11">
        <f>O711</f>
        <v>0</v>
      </c>
      <c r="P710" s="11">
        <f t="shared" si="1014"/>
        <v>0</v>
      </c>
      <c r="Q710" s="11">
        <f t="shared" si="1014"/>
        <v>0</v>
      </c>
      <c r="R710" s="11">
        <f t="shared" si="1014"/>
        <v>439671</v>
      </c>
      <c r="S710" s="11">
        <f t="shared" si="1014"/>
        <v>439671</v>
      </c>
      <c r="T710" s="11">
        <f t="shared" si="1014"/>
        <v>439671</v>
      </c>
      <c r="U710" s="11">
        <f>U711</f>
        <v>0</v>
      </c>
      <c r="V710" s="11">
        <f t="shared" si="1014"/>
        <v>0</v>
      </c>
      <c r="W710" s="11">
        <f t="shared" si="1014"/>
        <v>0</v>
      </c>
      <c r="X710" s="11">
        <f t="shared" si="1014"/>
        <v>0</v>
      </c>
      <c r="Y710" s="11">
        <f t="shared" si="1014"/>
        <v>439671</v>
      </c>
      <c r="Z710" s="11">
        <f t="shared" si="1014"/>
        <v>439671</v>
      </c>
      <c r="AA710" s="11">
        <f>AA711</f>
        <v>0</v>
      </c>
      <c r="AB710" s="11">
        <f t="shared" si="1015"/>
        <v>0</v>
      </c>
      <c r="AC710" s="11">
        <f t="shared" si="1015"/>
        <v>0</v>
      </c>
      <c r="AD710" s="11">
        <f t="shared" si="1015"/>
        <v>1788229</v>
      </c>
      <c r="AE710" s="11">
        <f t="shared" si="1015"/>
        <v>2227900</v>
      </c>
      <c r="AF710" s="11">
        <f t="shared" si="1015"/>
        <v>2227900</v>
      </c>
      <c r="AG710" s="11">
        <f>AG711</f>
        <v>0</v>
      </c>
      <c r="AH710" s="11">
        <f t="shared" si="1016"/>
        <v>0</v>
      </c>
      <c r="AI710" s="11">
        <f t="shared" si="1016"/>
        <v>0</v>
      </c>
      <c r="AJ710" s="11">
        <f t="shared" si="1016"/>
        <v>0</v>
      </c>
      <c r="AK710" s="11">
        <f t="shared" si="1016"/>
        <v>2227900</v>
      </c>
      <c r="AL710" s="11">
        <f t="shared" si="1016"/>
        <v>2227900</v>
      </c>
    </row>
    <row r="711" spans="1:38" ht="20.100000000000001" hidden="1" customHeight="1">
      <c r="A711" s="28" t="s">
        <v>13</v>
      </c>
      <c r="B711" s="26">
        <v>913</v>
      </c>
      <c r="C711" s="26" t="s">
        <v>7</v>
      </c>
      <c r="D711" s="26" t="s">
        <v>8</v>
      </c>
      <c r="E711" s="26" t="s">
        <v>611</v>
      </c>
      <c r="F711" s="26" t="s">
        <v>34</v>
      </c>
      <c r="G711" s="9"/>
      <c r="H711" s="9"/>
      <c r="I711" s="84"/>
      <c r="J711" s="84"/>
      <c r="K711" s="84"/>
      <c r="L711" s="84"/>
      <c r="M711" s="84"/>
      <c r="N711" s="84"/>
      <c r="O711" s="11"/>
      <c r="P711" s="11"/>
      <c r="Q711" s="11"/>
      <c r="R711" s="11">
        <v>439671</v>
      </c>
      <c r="S711" s="9">
        <f>M711+O711+P711+Q711+R711</f>
        <v>439671</v>
      </c>
      <c r="T711" s="9">
        <f>N711+R711</f>
        <v>439671</v>
      </c>
      <c r="U711" s="11"/>
      <c r="V711" s="11"/>
      <c r="W711" s="11"/>
      <c r="X711" s="11"/>
      <c r="Y711" s="9">
        <f>S711+U711+V711+W711+X711</f>
        <v>439671</v>
      </c>
      <c r="Z711" s="9">
        <f>T711+X711</f>
        <v>439671</v>
      </c>
      <c r="AA711" s="11"/>
      <c r="AB711" s="11"/>
      <c r="AC711" s="11"/>
      <c r="AD711" s="11">
        <v>1788229</v>
      </c>
      <c r="AE711" s="9">
        <f>Y711+AA711+AB711+AC711+AD711</f>
        <v>2227900</v>
      </c>
      <c r="AF711" s="9">
        <f>Z711+AD711</f>
        <v>2227900</v>
      </c>
      <c r="AG711" s="11"/>
      <c r="AH711" s="11"/>
      <c r="AI711" s="11"/>
      <c r="AJ711" s="11"/>
      <c r="AK711" s="9">
        <f>AE711+AG711+AH711+AI711+AJ711</f>
        <v>2227900</v>
      </c>
      <c r="AL711" s="9">
        <f>AF711+AJ711</f>
        <v>2227900</v>
      </c>
    </row>
    <row r="712" spans="1:38" ht="66" hidden="1">
      <c r="A712" s="68" t="s">
        <v>769</v>
      </c>
      <c r="B712" s="26" t="s">
        <v>200</v>
      </c>
      <c r="C712" s="26" t="s">
        <v>7</v>
      </c>
      <c r="D712" s="26" t="s">
        <v>8</v>
      </c>
      <c r="E712" s="26" t="s">
        <v>703</v>
      </c>
      <c r="F712" s="26"/>
      <c r="G712" s="9">
        <f t="shared" ref="G712:H713" si="1017">G713</f>
        <v>0</v>
      </c>
      <c r="H712" s="9">
        <f t="shared" si="1017"/>
        <v>0</v>
      </c>
      <c r="I712" s="84"/>
      <c r="J712" s="84"/>
      <c r="K712" s="84"/>
      <c r="L712" s="84"/>
      <c r="M712" s="84"/>
      <c r="N712" s="84"/>
      <c r="O712" s="11"/>
      <c r="P712" s="11"/>
      <c r="Q712" s="11"/>
      <c r="R712" s="11"/>
      <c r="S712" s="11"/>
      <c r="T712" s="11"/>
      <c r="U712" s="11">
        <f>U713</f>
        <v>4452</v>
      </c>
      <c r="V712" s="11">
        <f t="shared" ref="V712:AK713" si="1018">V713</f>
        <v>0</v>
      </c>
      <c r="W712" s="11">
        <f t="shared" si="1018"/>
        <v>0</v>
      </c>
      <c r="X712" s="11">
        <f t="shared" si="1018"/>
        <v>25225</v>
      </c>
      <c r="Y712" s="11">
        <f t="shared" si="1018"/>
        <v>29677</v>
      </c>
      <c r="Z712" s="11">
        <f t="shared" si="1018"/>
        <v>25225</v>
      </c>
      <c r="AA712" s="11">
        <f>AA713</f>
        <v>0</v>
      </c>
      <c r="AB712" s="11">
        <f t="shared" si="1018"/>
        <v>0</v>
      </c>
      <c r="AC712" s="11">
        <f t="shared" si="1018"/>
        <v>0</v>
      </c>
      <c r="AD712" s="11">
        <f t="shared" si="1018"/>
        <v>2906</v>
      </c>
      <c r="AE712" s="11">
        <f t="shared" si="1018"/>
        <v>32583</v>
      </c>
      <c r="AF712" s="11">
        <f t="shared" si="1018"/>
        <v>28131</v>
      </c>
      <c r="AG712" s="11">
        <f>AG713</f>
        <v>0</v>
      </c>
      <c r="AH712" s="11">
        <f t="shared" si="1018"/>
        <v>0</v>
      </c>
      <c r="AI712" s="11">
        <f t="shared" si="1018"/>
        <v>0</v>
      </c>
      <c r="AJ712" s="11">
        <f t="shared" si="1018"/>
        <v>0</v>
      </c>
      <c r="AK712" s="11">
        <f t="shared" si="1018"/>
        <v>32583</v>
      </c>
      <c r="AL712" s="11">
        <f t="shared" ref="AH712:AL713" si="1019">AL713</f>
        <v>28131</v>
      </c>
    </row>
    <row r="713" spans="1:38" ht="33" hidden="1">
      <c r="A713" s="25" t="s">
        <v>11</v>
      </c>
      <c r="B713" s="26" t="s">
        <v>200</v>
      </c>
      <c r="C713" s="26" t="s">
        <v>7</v>
      </c>
      <c r="D713" s="26" t="s">
        <v>8</v>
      </c>
      <c r="E713" s="26" t="s">
        <v>703</v>
      </c>
      <c r="F713" s="26" t="s">
        <v>12</v>
      </c>
      <c r="G713" s="9">
        <f t="shared" si="1017"/>
        <v>0</v>
      </c>
      <c r="H713" s="9">
        <f t="shared" si="1017"/>
        <v>0</v>
      </c>
      <c r="I713" s="84"/>
      <c r="J713" s="84"/>
      <c r="K713" s="84"/>
      <c r="L713" s="84"/>
      <c r="M713" s="84"/>
      <c r="N713" s="84"/>
      <c r="O713" s="11"/>
      <c r="P713" s="11"/>
      <c r="Q713" s="11"/>
      <c r="R713" s="11"/>
      <c r="S713" s="11"/>
      <c r="T713" s="11"/>
      <c r="U713" s="11">
        <f>U714</f>
        <v>4452</v>
      </c>
      <c r="V713" s="11">
        <f t="shared" si="1018"/>
        <v>0</v>
      </c>
      <c r="W713" s="11">
        <f t="shared" si="1018"/>
        <v>0</v>
      </c>
      <c r="X713" s="11">
        <f t="shared" si="1018"/>
        <v>25225</v>
      </c>
      <c r="Y713" s="11">
        <f t="shared" si="1018"/>
        <v>29677</v>
      </c>
      <c r="Z713" s="11">
        <f t="shared" si="1018"/>
        <v>25225</v>
      </c>
      <c r="AA713" s="11">
        <f>AA714</f>
        <v>0</v>
      </c>
      <c r="AB713" s="11">
        <f t="shared" si="1018"/>
        <v>0</v>
      </c>
      <c r="AC713" s="11">
        <f t="shared" si="1018"/>
        <v>0</v>
      </c>
      <c r="AD713" s="11">
        <f t="shared" si="1018"/>
        <v>2906</v>
      </c>
      <c r="AE713" s="11">
        <f t="shared" si="1018"/>
        <v>32583</v>
      </c>
      <c r="AF713" s="11">
        <f t="shared" si="1018"/>
        <v>28131</v>
      </c>
      <c r="AG713" s="11">
        <f>AG714</f>
        <v>0</v>
      </c>
      <c r="AH713" s="11">
        <f t="shared" si="1019"/>
        <v>0</v>
      </c>
      <c r="AI713" s="11">
        <f t="shared" si="1019"/>
        <v>0</v>
      </c>
      <c r="AJ713" s="11">
        <f t="shared" si="1019"/>
        <v>0</v>
      </c>
      <c r="AK713" s="11">
        <f t="shared" si="1019"/>
        <v>32583</v>
      </c>
      <c r="AL713" s="11">
        <f t="shared" si="1019"/>
        <v>28131</v>
      </c>
    </row>
    <row r="714" spans="1:38" ht="20.100000000000001" hidden="1" customHeight="1">
      <c r="A714" s="28" t="s">
        <v>13</v>
      </c>
      <c r="B714" s="26" t="s">
        <v>200</v>
      </c>
      <c r="C714" s="26" t="s">
        <v>7</v>
      </c>
      <c r="D714" s="26" t="s">
        <v>8</v>
      </c>
      <c r="E714" s="26" t="s">
        <v>703</v>
      </c>
      <c r="F714" s="26" t="s">
        <v>34</v>
      </c>
      <c r="G714" s="9"/>
      <c r="H714" s="9"/>
      <c r="I714" s="84"/>
      <c r="J714" s="84"/>
      <c r="K714" s="84"/>
      <c r="L714" s="84"/>
      <c r="M714" s="84"/>
      <c r="N714" s="84"/>
      <c r="O714" s="11"/>
      <c r="P714" s="11"/>
      <c r="Q714" s="11"/>
      <c r="R714" s="11"/>
      <c r="S714" s="9">
        <f>M714+O714+P714+Q714+R714</f>
        <v>0</v>
      </c>
      <c r="T714" s="9">
        <f>N714+R714</f>
        <v>0</v>
      </c>
      <c r="U714" s="11">
        <v>4452</v>
      </c>
      <c r="V714" s="11"/>
      <c r="W714" s="11"/>
      <c r="X714" s="11">
        <v>25225</v>
      </c>
      <c r="Y714" s="9">
        <f>S714+U714+V714+W714+X714</f>
        <v>29677</v>
      </c>
      <c r="Z714" s="9">
        <f>T714+X714</f>
        <v>25225</v>
      </c>
      <c r="AA714" s="11"/>
      <c r="AB714" s="11"/>
      <c r="AC714" s="11"/>
      <c r="AD714" s="11">
        <v>2906</v>
      </c>
      <c r="AE714" s="9">
        <f>Y714+AA714+AB714+AC714+AD714</f>
        <v>32583</v>
      </c>
      <c r="AF714" s="9">
        <f>Z714+AD714</f>
        <v>28131</v>
      </c>
      <c r="AG714" s="11"/>
      <c r="AH714" s="11"/>
      <c r="AI714" s="11"/>
      <c r="AJ714" s="11"/>
      <c r="AK714" s="9">
        <f>AE714+AG714+AH714+AI714+AJ714</f>
        <v>32583</v>
      </c>
      <c r="AL714" s="9">
        <f>AF714+AJ714</f>
        <v>28131</v>
      </c>
    </row>
    <row r="715" spans="1:38" ht="33" hidden="1">
      <c r="A715" s="25" t="s">
        <v>323</v>
      </c>
      <c r="B715" s="42">
        <v>913</v>
      </c>
      <c r="C715" s="26" t="s">
        <v>7</v>
      </c>
      <c r="D715" s="26" t="s">
        <v>8</v>
      </c>
      <c r="E715" s="26" t="s">
        <v>393</v>
      </c>
      <c r="F715" s="26"/>
      <c r="G715" s="9">
        <f t="shared" ref="G715" si="1020">G716+G720+G723</f>
        <v>1555</v>
      </c>
      <c r="H715" s="9">
        <f t="shared" ref="H715:N715" si="1021">H716+H720+H723</f>
        <v>0</v>
      </c>
      <c r="I715" s="9">
        <f t="shared" si="1021"/>
        <v>0</v>
      </c>
      <c r="J715" s="9">
        <f t="shared" si="1021"/>
        <v>0</v>
      </c>
      <c r="K715" s="9">
        <f t="shared" si="1021"/>
        <v>0</v>
      </c>
      <c r="L715" s="9">
        <f t="shared" si="1021"/>
        <v>0</v>
      </c>
      <c r="M715" s="9">
        <f t="shared" si="1021"/>
        <v>1555</v>
      </c>
      <c r="N715" s="9">
        <f t="shared" si="1021"/>
        <v>0</v>
      </c>
      <c r="O715" s="9">
        <f t="shared" ref="O715:T715" si="1022">O716+O720+O723</f>
        <v>0</v>
      </c>
      <c r="P715" s="9">
        <f t="shared" si="1022"/>
        <v>0</v>
      </c>
      <c r="Q715" s="9">
        <f t="shared" si="1022"/>
        <v>0</v>
      </c>
      <c r="R715" s="9">
        <f t="shared" si="1022"/>
        <v>0</v>
      </c>
      <c r="S715" s="9">
        <f t="shared" si="1022"/>
        <v>1555</v>
      </c>
      <c r="T715" s="9">
        <f t="shared" si="1022"/>
        <v>0</v>
      </c>
      <c r="U715" s="9">
        <f t="shared" ref="U715:Z715" si="1023">U716+U720+U723</f>
        <v>0</v>
      </c>
      <c r="V715" s="9">
        <f t="shared" si="1023"/>
        <v>0</v>
      </c>
      <c r="W715" s="9">
        <f t="shared" si="1023"/>
        <v>0</v>
      </c>
      <c r="X715" s="9">
        <f t="shared" si="1023"/>
        <v>0</v>
      </c>
      <c r="Y715" s="9">
        <f t="shared" si="1023"/>
        <v>1555</v>
      </c>
      <c r="Z715" s="9">
        <f t="shared" si="1023"/>
        <v>0</v>
      </c>
      <c r="AA715" s="9">
        <f t="shared" ref="AA715:AF715" si="1024">AA716+AA720+AA723</f>
        <v>0</v>
      </c>
      <c r="AB715" s="9">
        <f t="shared" si="1024"/>
        <v>1068</v>
      </c>
      <c r="AC715" s="9">
        <f t="shared" si="1024"/>
        <v>0</v>
      </c>
      <c r="AD715" s="9">
        <f t="shared" si="1024"/>
        <v>3784</v>
      </c>
      <c r="AE715" s="9">
        <f t="shared" si="1024"/>
        <v>6407</v>
      </c>
      <c r="AF715" s="9">
        <f t="shared" si="1024"/>
        <v>3784</v>
      </c>
      <c r="AG715" s="9">
        <f t="shared" ref="AG715:AL715" si="1025">AG716+AG720+AG723</f>
        <v>0</v>
      </c>
      <c r="AH715" s="9">
        <f t="shared" si="1025"/>
        <v>0</v>
      </c>
      <c r="AI715" s="9">
        <f t="shared" si="1025"/>
        <v>0</v>
      </c>
      <c r="AJ715" s="9">
        <f t="shared" si="1025"/>
        <v>0</v>
      </c>
      <c r="AK715" s="9">
        <f t="shared" si="1025"/>
        <v>6407</v>
      </c>
      <c r="AL715" s="9">
        <f t="shared" si="1025"/>
        <v>3784</v>
      </c>
    </row>
    <row r="716" spans="1:38" ht="20.100000000000001" hidden="1" customHeight="1">
      <c r="A716" s="28" t="s">
        <v>14</v>
      </c>
      <c r="B716" s="26">
        <v>913</v>
      </c>
      <c r="C716" s="26" t="s">
        <v>7</v>
      </c>
      <c r="D716" s="26" t="s">
        <v>8</v>
      </c>
      <c r="E716" s="26" t="s">
        <v>394</v>
      </c>
      <c r="F716" s="26"/>
      <c r="G716" s="9">
        <f t="shared" ref="G716:V718" si="1026">G717</f>
        <v>1555</v>
      </c>
      <c r="H716" s="9">
        <f t="shared" si="1026"/>
        <v>0</v>
      </c>
      <c r="I716" s="9">
        <f t="shared" si="1026"/>
        <v>0</v>
      </c>
      <c r="J716" s="9">
        <f t="shared" si="1026"/>
        <v>0</v>
      </c>
      <c r="K716" s="9">
        <f t="shared" si="1026"/>
        <v>0</v>
      </c>
      <c r="L716" s="9">
        <f t="shared" si="1026"/>
        <v>0</v>
      </c>
      <c r="M716" s="9">
        <f t="shared" si="1026"/>
        <v>1555</v>
      </c>
      <c r="N716" s="9">
        <f t="shared" si="1026"/>
        <v>0</v>
      </c>
      <c r="O716" s="9">
        <f t="shared" si="1026"/>
        <v>0</v>
      </c>
      <c r="P716" s="9">
        <f t="shared" si="1026"/>
        <v>0</v>
      </c>
      <c r="Q716" s="9">
        <f t="shared" si="1026"/>
        <v>0</v>
      </c>
      <c r="R716" s="9">
        <f t="shared" si="1026"/>
        <v>0</v>
      </c>
      <c r="S716" s="9">
        <f t="shared" si="1026"/>
        <v>1555</v>
      </c>
      <c r="T716" s="9">
        <f t="shared" si="1026"/>
        <v>0</v>
      </c>
      <c r="U716" s="9">
        <f t="shared" si="1026"/>
        <v>0</v>
      </c>
      <c r="V716" s="9">
        <f t="shared" si="1026"/>
        <v>0</v>
      </c>
      <c r="W716" s="9">
        <f t="shared" ref="U716:AJ718" si="1027">W717</f>
        <v>0</v>
      </c>
      <c r="X716" s="9">
        <f t="shared" si="1027"/>
        <v>0</v>
      </c>
      <c r="Y716" s="9">
        <f t="shared" si="1027"/>
        <v>1555</v>
      </c>
      <c r="Z716" s="9">
        <f t="shared" si="1027"/>
        <v>0</v>
      </c>
      <c r="AA716" s="9">
        <f t="shared" si="1027"/>
        <v>0</v>
      </c>
      <c r="AB716" s="9">
        <f t="shared" si="1027"/>
        <v>0</v>
      </c>
      <c r="AC716" s="9">
        <f t="shared" si="1027"/>
        <v>0</v>
      </c>
      <c r="AD716" s="9">
        <f t="shared" si="1027"/>
        <v>0</v>
      </c>
      <c r="AE716" s="9">
        <f t="shared" si="1027"/>
        <v>1555</v>
      </c>
      <c r="AF716" s="9">
        <f t="shared" si="1027"/>
        <v>0</v>
      </c>
      <c r="AG716" s="9">
        <f t="shared" si="1027"/>
        <v>0</v>
      </c>
      <c r="AH716" s="9">
        <f t="shared" si="1027"/>
        <v>0</v>
      </c>
      <c r="AI716" s="9">
        <f t="shared" si="1027"/>
        <v>0</v>
      </c>
      <c r="AJ716" s="9">
        <f t="shared" si="1027"/>
        <v>0</v>
      </c>
      <c r="AK716" s="9">
        <f t="shared" ref="AG716:AL718" si="1028">AK717</f>
        <v>1555</v>
      </c>
      <c r="AL716" s="9">
        <f t="shared" si="1028"/>
        <v>0</v>
      </c>
    </row>
    <row r="717" spans="1:38" ht="20.100000000000001" hidden="1" customHeight="1">
      <c r="A717" s="28" t="s">
        <v>207</v>
      </c>
      <c r="B717" s="26">
        <v>913</v>
      </c>
      <c r="C717" s="26" t="s">
        <v>7</v>
      </c>
      <c r="D717" s="26" t="s">
        <v>8</v>
      </c>
      <c r="E717" s="26" t="s">
        <v>488</v>
      </c>
      <c r="F717" s="26"/>
      <c r="G717" s="9">
        <f t="shared" si="1026"/>
        <v>1555</v>
      </c>
      <c r="H717" s="9">
        <f t="shared" si="1026"/>
        <v>0</v>
      </c>
      <c r="I717" s="9">
        <f t="shared" si="1026"/>
        <v>0</v>
      </c>
      <c r="J717" s="9">
        <f t="shared" si="1026"/>
        <v>0</v>
      </c>
      <c r="K717" s="9">
        <f t="shared" si="1026"/>
        <v>0</v>
      </c>
      <c r="L717" s="9">
        <f t="shared" si="1026"/>
        <v>0</v>
      </c>
      <c r="M717" s="9">
        <f t="shared" si="1026"/>
        <v>1555</v>
      </c>
      <c r="N717" s="9">
        <f t="shared" si="1026"/>
        <v>0</v>
      </c>
      <c r="O717" s="9">
        <f t="shared" si="1026"/>
        <v>0</v>
      </c>
      <c r="P717" s="9">
        <f t="shared" si="1026"/>
        <v>0</v>
      </c>
      <c r="Q717" s="9">
        <f t="shared" si="1026"/>
        <v>0</v>
      </c>
      <c r="R717" s="9">
        <f t="shared" si="1026"/>
        <v>0</v>
      </c>
      <c r="S717" s="9">
        <f t="shared" si="1026"/>
        <v>1555</v>
      </c>
      <c r="T717" s="9">
        <f t="shared" si="1026"/>
        <v>0</v>
      </c>
      <c r="U717" s="9">
        <f t="shared" si="1027"/>
        <v>0</v>
      </c>
      <c r="V717" s="9">
        <f t="shared" si="1027"/>
        <v>0</v>
      </c>
      <c r="W717" s="9">
        <f t="shared" si="1027"/>
        <v>0</v>
      </c>
      <c r="X717" s="9">
        <f t="shared" si="1027"/>
        <v>0</v>
      </c>
      <c r="Y717" s="9">
        <f t="shared" si="1027"/>
        <v>1555</v>
      </c>
      <c r="Z717" s="9">
        <f t="shared" si="1027"/>
        <v>0</v>
      </c>
      <c r="AA717" s="9">
        <f t="shared" si="1027"/>
        <v>0</v>
      </c>
      <c r="AB717" s="9">
        <f t="shared" si="1027"/>
        <v>0</v>
      </c>
      <c r="AC717" s="9">
        <f t="shared" si="1027"/>
        <v>0</v>
      </c>
      <c r="AD717" s="9">
        <f t="shared" si="1027"/>
        <v>0</v>
      </c>
      <c r="AE717" s="9">
        <f t="shared" si="1027"/>
        <v>1555</v>
      </c>
      <c r="AF717" s="9">
        <f t="shared" si="1027"/>
        <v>0</v>
      </c>
      <c r="AG717" s="9">
        <f t="shared" si="1028"/>
        <v>0</v>
      </c>
      <c r="AH717" s="9">
        <f t="shared" si="1028"/>
        <v>0</v>
      </c>
      <c r="AI717" s="9">
        <f t="shared" si="1028"/>
        <v>0</v>
      </c>
      <c r="AJ717" s="9">
        <f t="shared" si="1028"/>
        <v>0</v>
      </c>
      <c r="AK717" s="9">
        <f t="shared" si="1028"/>
        <v>1555</v>
      </c>
      <c r="AL717" s="9">
        <f t="shared" si="1028"/>
        <v>0</v>
      </c>
    </row>
    <row r="718" spans="1:38" ht="33" hidden="1">
      <c r="A718" s="25" t="s">
        <v>11</v>
      </c>
      <c r="B718" s="42">
        <v>913</v>
      </c>
      <c r="C718" s="26" t="s">
        <v>7</v>
      </c>
      <c r="D718" s="26" t="s">
        <v>8</v>
      </c>
      <c r="E718" s="26" t="s">
        <v>488</v>
      </c>
      <c r="F718" s="26" t="s">
        <v>12</v>
      </c>
      <c r="G718" s="9">
        <f t="shared" si="1026"/>
        <v>1555</v>
      </c>
      <c r="H718" s="9">
        <f t="shared" si="1026"/>
        <v>0</v>
      </c>
      <c r="I718" s="9">
        <f t="shared" si="1026"/>
        <v>0</v>
      </c>
      <c r="J718" s="9">
        <f t="shared" si="1026"/>
        <v>0</v>
      </c>
      <c r="K718" s="9">
        <f t="shared" si="1026"/>
        <v>0</v>
      </c>
      <c r="L718" s="9">
        <f t="shared" si="1026"/>
        <v>0</v>
      </c>
      <c r="M718" s="9">
        <f t="shared" si="1026"/>
        <v>1555</v>
      </c>
      <c r="N718" s="9">
        <f t="shared" si="1026"/>
        <v>0</v>
      </c>
      <c r="O718" s="9">
        <f t="shared" si="1026"/>
        <v>0</v>
      </c>
      <c r="P718" s="9">
        <f t="shared" si="1026"/>
        <v>0</v>
      </c>
      <c r="Q718" s="9">
        <f t="shared" si="1026"/>
        <v>0</v>
      </c>
      <c r="R718" s="9">
        <f t="shared" si="1026"/>
        <v>0</v>
      </c>
      <c r="S718" s="9">
        <f t="shared" si="1026"/>
        <v>1555</v>
      </c>
      <c r="T718" s="9">
        <f t="shared" si="1026"/>
        <v>0</v>
      </c>
      <c r="U718" s="9">
        <f t="shared" si="1027"/>
        <v>0</v>
      </c>
      <c r="V718" s="9">
        <f t="shared" si="1027"/>
        <v>0</v>
      </c>
      <c r="W718" s="9">
        <f t="shared" si="1027"/>
        <v>0</v>
      </c>
      <c r="X718" s="9">
        <f t="shared" si="1027"/>
        <v>0</v>
      </c>
      <c r="Y718" s="9">
        <f t="shared" si="1027"/>
        <v>1555</v>
      </c>
      <c r="Z718" s="9">
        <f t="shared" si="1027"/>
        <v>0</v>
      </c>
      <c r="AA718" s="9">
        <f t="shared" si="1027"/>
        <v>0</v>
      </c>
      <c r="AB718" s="9">
        <f t="shared" si="1027"/>
        <v>0</v>
      </c>
      <c r="AC718" s="9">
        <f t="shared" si="1027"/>
        <v>0</v>
      </c>
      <c r="AD718" s="9">
        <f t="shared" si="1027"/>
        <v>0</v>
      </c>
      <c r="AE718" s="9">
        <f t="shared" si="1027"/>
        <v>1555</v>
      </c>
      <c r="AF718" s="9">
        <f t="shared" si="1027"/>
        <v>0</v>
      </c>
      <c r="AG718" s="9">
        <f t="shared" si="1028"/>
        <v>0</v>
      </c>
      <c r="AH718" s="9">
        <f t="shared" si="1028"/>
        <v>0</v>
      </c>
      <c r="AI718" s="9">
        <f t="shared" si="1028"/>
        <v>0</v>
      </c>
      <c r="AJ718" s="9">
        <f t="shared" si="1028"/>
        <v>0</v>
      </c>
      <c r="AK718" s="9">
        <f t="shared" si="1028"/>
        <v>1555</v>
      </c>
      <c r="AL718" s="9">
        <f t="shared" si="1028"/>
        <v>0</v>
      </c>
    </row>
    <row r="719" spans="1:38" ht="20.100000000000001" hidden="1" customHeight="1">
      <c r="A719" s="28" t="s">
        <v>13</v>
      </c>
      <c r="B719" s="26">
        <v>913</v>
      </c>
      <c r="C719" s="26" t="s">
        <v>7</v>
      </c>
      <c r="D719" s="26" t="s">
        <v>8</v>
      </c>
      <c r="E719" s="26" t="s">
        <v>488</v>
      </c>
      <c r="F719" s="26" t="s">
        <v>34</v>
      </c>
      <c r="G719" s="9">
        <v>1555</v>
      </c>
      <c r="H719" s="9"/>
      <c r="I719" s="84"/>
      <c r="J719" s="84"/>
      <c r="K719" s="84"/>
      <c r="L719" s="84"/>
      <c r="M719" s="9">
        <f>G719+I719+J719+K719+L719</f>
        <v>1555</v>
      </c>
      <c r="N719" s="9">
        <f>H719+L719</f>
        <v>0</v>
      </c>
      <c r="O719" s="85"/>
      <c r="P719" s="85"/>
      <c r="Q719" s="85"/>
      <c r="R719" s="85"/>
      <c r="S719" s="9">
        <f>M719+O719+P719+Q719+R719</f>
        <v>1555</v>
      </c>
      <c r="T719" s="9">
        <f>N719+R719</f>
        <v>0</v>
      </c>
      <c r="U719" s="85"/>
      <c r="V719" s="85"/>
      <c r="W719" s="85"/>
      <c r="X719" s="85"/>
      <c r="Y719" s="9">
        <f>S719+U719+V719+W719+X719</f>
        <v>1555</v>
      </c>
      <c r="Z719" s="9">
        <f>T719+X719</f>
        <v>0</v>
      </c>
      <c r="AA719" s="85"/>
      <c r="AB719" s="85"/>
      <c r="AC719" s="85"/>
      <c r="AD719" s="85"/>
      <c r="AE719" s="9">
        <f>Y719+AA719+AB719+AC719+AD719</f>
        <v>1555</v>
      </c>
      <c r="AF719" s="9">
        <f>Z719+AD719</f>
        <v>0</v>
      </c>
      <c r="AG719" s="85"/>
      <c r="AH719" s="85"/>
      <c r="AI719" s="85"/>
      <c r="AJ719" s="85"/>
      <c r="AK719" s="9">
        <f>AE719+AG719+AH719+AI719+AJ719</f>
        <v>1555</v>
      </c>
      <c r="AL719" s="9">
        <f>AF719+AJ719</f>
        <v>0</v>
      </c>
    </row>
    <row r="720" spans="1:38" ht="66" hidden="1">
      <c r="A720" s="25" t="s">
        <v>505</v>
      </c>
      <c r="B720" s="26" t="s">
        <v>200</v>
      </c>
      <c r="C720" s="26" t="s">
        <v>7</v>
      </c>
      <c r="D720" s="26" t="s">
        <v>8</v>
      </c>
      <c r="E720" s="26" t="s">
        <v>504</v>
      </c>
      <c r="F720" s="26"/>
      <c r="G720" s="9">
        <f t="shared" ref="G720:H721" si="1029">G721</f>
        <v>0</v>
      </c>
      <c r="H720" s="9">
        <f t="shared" si="1029"/>
        <v>0</v>
      </c>
      <c r="I720" s="84"/>
      <c r="J720" s="84"/>
      <c r="K720" s="84"/>
      <c r="L720" s="84"/>
      <c r="M720" s="84"/>
      <c r="N720" s="84"/>
      <c r="O720" s="85"/>
      <c r="P720" s="85"/>
      <c r="Q720" s="85"/>
      <c r="R720" s="85"/>
      <c r="S720" s="85"/>
      <c r="T720" s="85"/>
      <c r="U720" s="85"/>
      <c r="V720" s="85"/>
      <c r="W720" s="85"/>
      <c r="X720" s="85"/>
      <c r="Y720" s="85"/>
      <c r="Z720" s="85"/>
      <c r="AA720" s="85">
        <f>AA721</f>
        <v>0</v>
      </c>
      <c r="AB720" s="9">
        <f t="shared" ref="AB720:AL721" si="1030">AB721</f>
        <v>1068</v>
      </c>
      <c r="AC720" s="9">
        <f t="shared" si="1030"/>
        <v>0</v>
      </c>
      <c r="AD720" s="9">
        <f t="shared" si="1030"/>
        <v>3784</v>
      </c>
      <c r="AE720" s="9">
        <f t="shared" si="1030"/>
        <v>4852</v>
      </c>
      <c r="AF720" s="9">
        <f t="shared" si="1030"/>
        <v>3784</v>
      </c>
      <c r="AG720" s="85">
        <f>AG721</f>
        <v>0</v>
      </c>
      <c r="AH720" s="9">
        <f t="shared" si="1030"/>
        <v>0</v>
      </c>
      <c r="AI720" s="9">
        <f t="shared" si="1030"/>
        <v>0</v>
      </c>
      <c r="AJ720" s="9">
        <f t="shared" si="1030"/>
        <v>0</v>
      </c>
      <c r="AK720" s="9">
        <f t="shared" si="1030"/>
        <v>4852</v>
      </c>
      <c r="AL720" s="9">
        <f t="shared" si="1030"/>
        <v>3784</v>
      </c>
    </row>
    <row r="721" spans="1:38" ht="33" hidden="1">
      <c r="A721" s="25" t="s">
        <v>11</v>
      </c>
      <c r="B721" s="26" t="s">
        <v>200</v>
      </c>
      <c r="C721" s="26" t="s">
        <v>7</v>
      </c>
      <c r="D721" s="26" t="s">
        <v>8</v>
      </c>
      <c r="E721" s="26" t="s">
        <v>504</v>
      </c>
      <c r="F721" s="26" t="s">
        <v>12</v>
      </c>
      <c r="G721" s="9">
        <f t="shared" si="1029"/>
        <v>0</v>
      </c>
      <c r="H721" s="9">
        <f t="shared" si="1029"/>
        <v>0</v>
      </c>
      <c r="I721" s="84"/>
      <c r="J721" s="84"/>
      <c r="K721" s="84"/>
      <c r="L721" s="84"/>
      <c r="M721" s="84"/>
      <c r="N721" s="84"/>
      <c r="O721" s="85"/>
      <c r="P721" s="85"/>
      <c r="Q721" s="85"/>
      <c r="R721" s="85"/>
      <c r="S721" s="85"/>
      <c r="T721" s="85"/>
      <c r="U721" s="85"/>
      <c r="V721" s="85"/>
      <c r="W721" s="85"/>
      <c r="X721" s="85"/>
      <c r="Y721" s="85"/>
      <c r="Z721" s="85"/>
      <c r="AA721" s="85">
        <f>AA722</f>
        <v>0</v>
      </c>
      <c r="AB721" s="9">
        <f t="shared" si="1030"/>
        <v>1068</v>
      </c>
      <c r="AC721" s="9">
        <f t="shared" si="1030"/>
        <v>0</v>
      </c>
      <c r="AD721" s="9">
        <f t="shared" si="1030"/>
        <v>3784</v>
      </c>
      <c r="AE721" s="9">
        <f t="shared" si="1030"/>
        <v>4852</v>
      </c>
      <c r="AF721" s="9">
        <f t="shared" si="1030"/>
        <v>3784</v>
      </c>
      <c r="AG721" s="85">
        <f>AG722</f>
        <v>0</v>
      </c>
      <c r="AH721" s="9">
        <f t="shared" si="1030"/>
        <v>0</v>
      </c>
      <c r="AI721" s="9">
        <f t="shared" si="1030"/>
        <v>0</v>
      </c>
      <c r="AJ721" s="9">
        <f t="shared" si="1030"/>
        <v>0</v>
      </c>
      <c r="AK721" s="9">
        <f t="shared" si="1030"/>
        <v>4852</v>
      </c>
      <c r="AL721" s="9">
        <f t="shared" si="1030"/>
        <v>3784</v>
      </c>
    </row>
    <row r="722" spans="1:38" ht="20.100000000000001" hidden="1" customHeight="1">
      <c r="A722" s="28" t="s">
        <v>13</v>
      </c>
      <c r="B722" s="26" t="s">
        <v>200</v>
      </c>
      <c r="C722" s="26" t="s">
        <v>7</v>
      </c>
      <c r="D722" s="26" t="s">
        <v>8</v>
      </c>
      <c r="E722" s="26" t="s">
        <v>504</v>
      </c>
      <c r="F722" s="26" t="s">
        <v>34</v>
      </c>
      <c r="G722" s="9"/>
      <c r="H722" s="9"/>
      <c r="I722" s="84"/>
      <c r="J722" s="84"/>
      <c r="K722" s="84"/>
      <c r="L722" s="84"/>
      <c r="M722" s="84"/>
      <c r="N722" s="84"/>
      <c r="O722" s="85"/>
      <c r="P722" s="85"/>
      <c r="Q722" s="85"/>
      <c r="R722" s="85"/>
      <c r="S722" s="85"/>
      <c r="T722" s="85"/>
      <c r="U722" s="85"/>
      <c r="V722" s="85"/>
      <c r="W722" s="85"/>
      <c r="X722" s="85"/>
      <c r="Y722" s="85"/>
      <c r="Z722" s="85"/>
      <c r="AA722" s="85"/>
      <c r="AB722" s="9">
        <v>1068</v>
      </c>
      <c r="AC722" s="9"/>
      <c r="AD722" s="9">
        <v>3784</v>
      </c>
      <c r="AE722" s="9">
        <f>Y722+AA722+AB722+AC722+AD722</f>
        <v>4852</v>
      </c>
      <c r="AF722" s="9">
        <f>Z722+AD722</f>
        <v>3784</v>
      </c>
      <c r="AG722" s="85"/>
      <c r="AH722" s="9"/>
      <c r="AI722" s="9"/>
      <c r="AJ722" s="9"/>
      <c r="AK722" s="9">
        <f>AE722+AG722+AH722+AI722+AJ722</f>
        <v>4852</v>
      </c>
      <c r="AL722" s="9">
        <f>AF722+AJ722</f>
        <v>3784</v>
      </c>
    </row>
    <row r="723" spans="1:38" ht="20.100000000000001" hidden="1" customHeight="1">
      <c r="A723" s="28" t="s">
        <v>693</v>
      </c>
      <c r="B723" s="26" t="s">
        <v>200</v>
      </c>
      <c r="C723" s="26" t="s">
        <v>7</v>
      </c>
      <c r="D723" s="26" t="s">
        <v>8</v>
      </c>
      <c r="E723" s="26" t="s">
        <v>702</v>
      </c>
      <c r="F723" s="26"/>
      <c r="G723" s="9">
        <f>G724</f>
        <v>0</v>
      </c>
      <c r="H723" s="9">
        <f>H724</f>
        <v>0</v>
      </c>
      <c r="I723" s="84"/>
      <c r="J723" s="84"/>
      <c r="K723" s="84"/>
      <c r="L723" s="84"/>
      <c r="M723" s="84"/>
      <c r="N723" s="84"/>
      <c r="O723" s="85"/>
      <c r="P723" s="85"/>
      <c r="Q723" s="85"/>
      <c r="R723" s="85"/>
      <c r="S723" s="85"/>
      <c r="T723" s="85"/>
      <c r="U723" s="85"/>
      <c r="V723" s="85"/>
      <c r="W723" s="85"/>
      <c r="X723" s="85"/>
      <c r="Y723" s="85"/>
      <c r="Z723" s="85"/>
      <c r="AA723" s="85"/>
      <c r="AB723" s="85"/>
      <c r="AC723" s="85"/>
      <c r="AD723" s="85"/>
      <c r="AE723" s="85"/>
      <c r="AF723" s="85"/>
      <c r="AG723" s="85"/>
      <c r="AH723" s="85"/>
      <c r="AI723" s="85"/>
      <c r="AJ723" s="85"/>
      <c r="AK723" s="85"/>
      <c r="AL723" s="85"/>
    </row>
    <row r="724" spans="1:38" ht="33" hidden="1">
      <c r="A724" s="25" t="s">
        <v>11</v>
      </c>
      <c r="B724" s="26" t="s">
        <v>200</v>
      </c>
      <c r="C724" s="26" t="s">
        <v>7</v>
      </c>
      <c r="D724" s="26" t="s">
        <v>8</v>
      </c>
      <c r="E724" s="26" t="s">
        <v>702</v>
      </c>
      <c r="F724" s="26" t="s">
        <v>12</v>
      </c>
      <c r="G724" s="9">
        <f>G725</f>
        <v>0</v>
      </c>
      <c r="H724" s="9">
        <f>H725</f>
        <v>0</v>
      </c>
      <c r="I724" s="84"/>
      <c r="J724" s="84"/>
      <c r="K724" s="84"/>
      <c r="L724" s="84"/>
      <c r="M724" s="84"/>
      <c r="N724" s="84"/>
      <c r="O724" s="85"/>
      <c r="P724" s="85"/>
      <c r="Q724" s="85"/>
      <c r="R724" s="85"/>
      <c r="S724" s="85"/>
      <c r="T724" s="85"/>
      <c r="U724" s="85"/>
      <c r="V724" s="85"/>
      <c r="W724" s="85"/>
      <c r="X724" s="85"/>
      <c r="Y724" s="85"/>
      <c r="Z724" s="85"/>
      <c r="AA724" s="85"/>
      <c r="AB724" s="85"/>
      <c r="AC724" s="85"/>
      <c r="AD724" s="85"/>
      <c r="AE724" s="85"/>
      <c r="AF724" s="85"/>
      <c r="AG724" s="85"/>
      <c r="AH724" s="85"/>
      <c r="AI724" s="85"/>
      <c r="AJ724" s="85"/>
      <c r="AK724" s="85"/>
      <c r="AL724" s="85"/>
    </row>
    <row r="725" spans="1:38" ht="20.100000000000001" hidden="1" customHeight="1">
      <c r="A725" s="28" t="s">
        <v>13</v>
      </c>
      <c r="B725" s="26" t="s">
        <v>200</v>
      </c>
      <c r="C725" s="26" t="s">
        <v>7</v>
      </c>
      <c r="D725" s="26" t="s">
        <v>8</v>
      </c>
      <c r="E725" s="26" t="s">
        <v>702</v>
      </c>
      <c r="F725" s="26" t="s">
        <v>34</v>
      </c>
      <c r="G725" s="9"/>
      <c r="H725" s="9"/>
      <c r="I725" s="84"/>
      <c r="J725" s="84"/>
      <c r="K725" s="84"/>
      <c r="L725" s="84"/>
      <c r="M725" s="84"/>
      <c r="N725" s="84"/>
      <c r="O725" s="85"/>
      <c r="P725" s="85"/>
      <c r="Q725" s="85"/>
      <c r="R725" s="85"/>
      <c r="S725" s="85"/>
      <c r="T725" s="85"/>
      <c r="U725" s="85"/>
      <c r="V725" s="85"/>
      <c r="W725" s="85"/>
      <c r="X725" s="85"/>
      <c r="Y725" s="85"/>
      <c r="Z725" s="85"/>
      <c r="AA725" s="85"/>
      <c r="AB725" s="85"/>
      <c r="AC725" s="85"/>
      <c r="AD725" s="85"/>
      <c r="AE725" s="85"/>
      <c r="AF725" s="85"/>
      <c r="AG725" s="85"/>
      <c r="AH725" s="85"/>
      <c r="AI725" s="85"/>
      <c r="AJ725" s="85"/>
      <c r="AK725" s="85"/>
      <c r="AL725" s="85"/>
    </row>
    <row r="726" spans="1:38" hidden="1">
      <c r="A726" s="38"/>
      <c r="B726" s="42"/>
      <c r="C726" s="26"/>
      <c r="D726" s="26"/>
      <c r="E726" s="26"/>
      <c r="F726" s="26"/>
      <c r="G726" s="9"/>
      <c r="H726" s="9"/>
      <c r="I726" s="84"/>
      <c r="J726" s="84"/>
      <c r="K726" s="84"/>
      <c r="L726" s="84"/>
      <c r="M726" s="84"/>
      <c r="N726" s="84"/>
      <c r="O726" s="85"/>
      <c r="P726" s="85"/>
      <c r="Q726" s="85"/>
      <c r="R726" s="85"/>
      <c r="S726" s="85"/>
      <c r="T726" s="85"/>
      <c r="U726" s="85"/>
      <c r="V726" s="85"/>
      <c r="W726" s="85"/>
      <c r="X726" s="85"/>
      <c r="Y726" s="85"/>
      <c r="Z726" s="85"/>
      <c r="AA726" s="85"/>
      <c r="AB726" s="85"/>
      <c r="AC726" s="85"/>
      <c r="AD726" s="85"/>
      <c r="AE726" s="85"/>
      <c r="AF726" s="85"/>
      <c r="AG726" s="85"/>
      <c r="AH726" s="85"/>
      <c r="AI726" s="85"/>
      <c r="AJ726" s="85"/>
      <c r="AK726" s="85"/>
      <c r="AL726" s="85"/>
    </row>
    <row r="727" spans="1:38" ht="18.75" hidden="1">
      <c r="A727" s="51" t="s">
        <v>432</v>
      </c>
      <c r="B727" s="24" t="s">
        <v>200</v>
      </c>
      <c r="C727" s="24" t="s">
        <v>7</v>
      </c>
      <c r="D727" s="24" t="s">
        <v>79</v>
      </c>
      <c r="E727" s="24"/>
      <c r="F727" s="54"/>
      <c r="G727" s="15">
        <f>G728+G754+G759</f>
        <v>321017</v>
      </c>
      <c r="H727" s="15">
        <f t="shared" ref="H727:N727" si="1031">H728+H754+H759</f>
        <v>123199</v>
      </c>
      <c r="I727" s="15">
        <f t="shared" si="1031"/>
        <v>0</v>
      </c>
      <c r="J727" s="15">
        <f t="shared" si="1031"/>
        <v>0</v>
      </c>
      <c r="K727" s="15">
        <f t="shared" si="1031"/>
        <v>0</v>
      </c>
      <c r="L727" s="15">
        <f t="shared" si="1031"/>
        <v>0</v>
      </c>
      <c r="M727" s="15">
        <f t="shared" si="1031"/>
        <v>321017</v>
      </c>
      <c r="N727" s="15">
        <f t="shared" si="1031"/>
        <v>123199</v>
      </c>
      <c r="O727" s="15">
        <f t="shared" ref="O727:T727" si="1032">O728+O754+O759</f>
        <v>0</v>
      </c>
      <c r="P727" s="15">
        <f t="shared" si="1032"/>
        <v>0</v>
      </c>
      <c r="Q727" s="15">
        <f t="shared" si="1032"/>
        <v>0</v>
      </c>
      <c r="R727" s="15">
        <f t="shared" si="1032"/>
        <v>15022</v>
      </c>
      <c r="S727" s="15">
        <f t="shared" si="1032"/>
        <v>336039</v>
      </c>
      <c r="T727" s="15">
        <f t="shared" si="1032"/>
        <v>138221</v>
      </c>
      <c r="U727" s="15">
        <f t="shared" ref="U727:Z727" si="1033">U728+U754+U759</f>
        <v>0</v>
      </c>
      <c r="V727" s="15">
        <f t="shared" si="1033"/>
        <v>0</v>
      </c>
      <c r="W727" s="15">
        <f t="shared" si="1033"/>
        <v>0</v>
      </c>
      <c r="X727" s="15">
        <f t="shared" si="1033"/>
        <v>0</v>
      </c>
      <c r="Y727" s="15">
        <f t="shared" si="1033"/>
        <v>336039</v>
      </c>
      <c r="Z727" s="15">
        <f t="shared" si="1033"/>
        <v>138221</v>
      </c>
      <c r="AA727" s="15">
        <f t="shared" ref="AA727:AF727" si="1034">AA728+AA754+AA759</f>
        <v>0</v>
      </c>
      <c r="AB727" s="15">
        <f t="shared" si="1034"/>
        <v>0</v>
      </c>
      <c r="AC727" s="15">
        <f t="shared" si="1034"/>
        <v>0</v>
      </c>
      <c r="AD727" s="15">
        <f t="shared" si="1034"/>
        <v>56954</v>
      </c>
      <c r="AE727" s="15">
        <f t="shared" si="1034"/>
        <v>392993</v>
      </c>
      <c r="AF727" s="15">
        <f t="shared" si="1034"/>
        <v>195175</v>
      </c>
      <c r="AG727" s="15">
        <f t="shared" ref="AG727:AL727" si="1035">AG728+AG754+AG759</f>
        <v>0</v>
      </c>
      <c r="AH727" s="15">
        <f t="shared" si="1035"/>
        <v>0</v>
      </c>
      <c r="AI727" s="15">
        <f t="shared" si="1035"/>
        <v>0</v>
      </c>
      <c r="AJ727" s="15">
        <f t="shared" si="1035"/>
        <v>0</v>
      </c>
      <c r="AK727" s="15">
        <f t="shared" si="1035"/>
        <v>392993</v>
      </c>
      <c r="AL727" s="15">
        <f t="shared" si="1035"/>
        <v>195175</v>
      </c>
    </row>
    <row r="728" spans="1:38" ht="33" hidden="1">
      <c r="A728" s="28" t="s">
        <v>570</v>
      </c>
      <c r="B728" s="26">
        <v>913</v>
      </c>
      <c r="C728" s="26" t="s">
        <v>7</v>
      </c>
      <c r="D728" s="26" t="s">
        <v>79</v>
      </c>
      <c r="E728" s="26" t="s">
        <v>184</v>
      </c>
      <c r="F728" s="26"/>
      <c r="G728" s="9">
        <f>G729+G733+G737+G744+G748+G751</f>
        <v>321017</v>
      </c>
      <c r="H728" s="9">
        <f t="shared" ref="H728:N728" si="1036">H729+H733+H737+H744+H748+H751</f>
        <v>123199</v>
      </c>
      <c r="I728" s="9">
        <f t="shared" si="1036"/>
        <v>0</v>
      </c>
      <c r="J728" s="9">
        <f t="shared" si="1036"/>
        <v>0</v>
      </c>
      <c r="K728" s="9">
        <f t="shared" si="1036"/>
        <v>0</v>
      </c>
      <c r="L728" s="9">
        <f t="shared" si="1036"/>
        <v>0</v>
      </c>
      <c r="M728" s="9">
        <f t="shared" si="1036"/>
        <v>321017</v>
      </c>
      <c r="N728" s="9">
        <f t="shared" si="1036"/>
        <v>123199</v>
      </c>
      <c r="O728" s="9">
        <f t="shared" ref="O728:T728" si="1037">O729+O733+O737+O744+O748+O751</f>
        <v>0</v>
      </c>
      <c r="P728" s="9">
        <f t="shared" si="1037"/>
        <v>0</v>
      </c>
      <c r="Q728" s="9">
        <f t="shared" si="1037"/>
        <v>0</v>
      </c>
      <c r="R728" s="9">
        <f t="shared" si="1037"/>
        <v>15022</v>
      </c>
      <c r="S728" s="9">
        <f t="shared" si="1037"/>
        <v>336039</v>
      </c>
      <c r="T728" s="9">
        <f t="shared" si="1037"/>
        <v>138221</v>
      </c>
      <c r="U728" s="9">
        <f t="shared" ref="U728:Z728" si="1038">U729+U733+U737+U744+U748+U751</f>
        <v>0</v>
      </c>
      <c r="V728" s="9">
        <f t="shared" si="1038"/>
        <v>0</v>
      </c>
      <c r="W728" s="9">
        <f t="shared" si="1038"/>
        <v>0</v>
      </c>
      <c r="X728" s="9">
        <f t="shared" si="1038"/>
        <v>0</v>
      </c>
      <c r="Y728" s="9">
        <f t="shared" si="1038"/>
        <v>336039</v>
      </c>
      <c r="Z728" s="9">
        <f t="shared" si="1038"/>
        <v>138221</v>
      </c>
      <c r="AA728" s="9">
        <f t="shared" ref="AA728:AF728" si="1039">AA729+AA733+AA737+AA744+AA748+AA751</f>
        <v>0</v>
      </c>
      <c r="AB728" s="9">
        <f t="shared" si="1039"/>
        <v>0</v>
      </c>
      <c r="AC728" s="9">
        <f t="shared" si="1039"/>
        <v>0</v>
      </c>
      <c r="AD728" s="9">
        <f t="shared" si="1039"/>
        <v>56954</v>
      </c>
      <c r="AE728" s="9">
        <f t="shared" si="1039"/>
        <v>392993</v>
      </c>
      <c r="AF728" s="9">
        <f t="shared" si="1039"/>
        <v>195175</v>
      </c>
      <c r="AG728" s="9">
        <f t="shared" ref="AG728:AL728" si="1040">AG729+AG733+AG737+AG744+AG748+AG751</f>
        <v>0</v>
      </c>
      <c r="AH728" s="9">
        <f t="shared" si="1040"/>
        <v>0</v>
      </c>
      <c r="AI728" s="9">
        <f t="shared" si="1040"/>
        <v>0</v>
      </c>
      <c r="AJ728" s="9">
        <f t="shared" si="1040"/>
        <v>0</v>
      </c>
      <c r="AK728" s="9">
        <f t="shared" si="1040"/>
        <v>392993</v>
      </c>
      <c r="AL728" s="9">
        <f t="shared" si="1040"/>
        <v>195175</v>
      </c>
    </row>
    <row r="729" spans="1:38" ht="33" hidden="1">
      <c r="A729" s="38" t="s">
        <v>9</v>
      </c>
      <c r="B729" s="26">
        <f>B728</f>
        <v>913</v>
      </c>
      <c r="C729" s="26" t="s">
        <v>7</v>
      </c>
      <c r="D729" s="26" t="s">
        <v>79</v>
      </c>
      <c r="E729" s="26" t="s">
        <v>195</v>
      </c>
      <c r="F729" s="26"/>
      <c r="G729" s="8">
        <f t="shared" ref="G729:V731" si="1041">G730</f>
        <v>196384</v>
      </c>
      <c r="H729" s="8">
        <f t="shared" si="1041"/>
        <v>0</v>
      </c>
      <c r="I729" s="8">
        <f t="shared" si="1041"/>
        <v>0</v>
      </c>
      <c r="J729" s="8">
        <f t="shared" si="1041"/>
        <v>0</v>
      </c>
      <c r="K729" s="8">
        <f t="shared" si="1041"/>
        <v>0</v>
      </c>
      <c r="L729" s="8">
        <f t="shared" si="1041"/>
        <v>0</v>
      </c>
      <c r="M729" s="8">
        <f t="shared" si="1041"/>
        <v>196384</v>
      </c>
      <c r="N729" s="8">
        <f t="shared" si="1041"/>
        <v>0</v>
      </c>
      <c r="O729" s="8">
        <f t="shared" si="1041"/>
        <v>0</v>
      </c>
      <c r="P729" s="8">
        <f t="shared" si="1041"/>
        <v>0</v>
      </c>
      <c r="Q729" s="8">
        <f t="shared" si="1041"/>
        <v>0</v>
      </c>
      <c r="R729" s="8">
        <f t="shared" si="1041"/>
        <v>0</v>
      </c>
      <c r="S729" s="8">
        <f t="shared" si="1041"/>
        <v>196384</v>
      </c>
      <c r="T729" s="8">
        <f t="shared" si="1041"/>
        <v>0</v>
      </c>
      <c r="U729" s="8">
        <f t="shared" si="1041"/>
        <v>0</v>
      </c>
      <c r="V729" s="8">
        <f t="shared" si="1041"/>
        <v>0</v>
      </c>
      <c r="W729" s="8">
        <f t="shared" ref="U729:AJ731" si="1042">W730</f>
        <v>0</v>
      </c>
      <c r="X729" s="8">
        <f t="shared" si="1042"/>
        <v>0</v>
      </c>
      <c r="Y729" s="8">
        <f t="shared" si="1042"/>
        <v>196384</v>
      </c>
      <c r="Z729" s="8">
        <f t="shared" si="1042"/>
        <v>0</v>
      </c>
      <c r="AA729" s="8">
        <f t="shared" si="1042"/>
        <v>0</v>
      </c>
      <c r="AB729" s="8">
        <f t="shared" si="1042"/>
        <v>0</v>
      </c>
      <c r="AC729" s="8">
        <f t="shared" si="1042"/>
        <v>0</v>
      </c>
      <c r="AD729" s="8">
        <f t="shared" si="1042"/>
        <v>0</v>
      </c>
      <c r="AE729" s="8">
        <f t="shared" si="1042"/>
        <v>196384</v>
      </c>
      <c r="AF729" s="8">
        <f t="shared" si="1042"/>
        <v>0</v>
      </c>
      <c r="AG729" s="8">
        <f t="shared" si="1042"/>
        <v>0</v>
      </c>
      <c r="AH729" s="8">
        <f t="shared" si="1042"/>
        <v>0</v>
      </c>
      <c r="AI729" s="8">
        <f t="shared" si="1042"/>
        <v>0</v>
      </c>
      <c r="AJ729" s="8">
        <f t="shared" si="1042"/>
        <v>0</v>
      </c>
      <c r="AK729" s="8">
        <f t="shared" ref="AG729:AL731" si="1043">AK730</f>
        <v>196384</v>
      </c>
      <c r="AL729" s="8">
        <f t="shared" si="1043"/>
        <v>0</v>
      </c>
    </row>
    <row r="730" spans="1:38" ht="20.100000000000001" hidden="1" customHeight="1">
      <c r="A730" s="28" t="s">
        <v>10</v>
      </c>
      <c r="B730" s="26">
        <f>B728</f>
        <v>913</v>
      </c>
      <c r="C730" s="26" t="s">
        <v>7</v>
      </c>
      <c r="D730" s="26" t="s">
        <v>79</v>
      </c>
      <c r="E730" s="26" t="s">
        <v>206</v>
      </c>
      <c r="F730" s="26"/>
      <c r="G730" s="9">
        <f t="shared" si="1041"/>
        <v>196384</v>
      </c>
      <c r="H730" s="9">
        <f t="shared" si="1041"/>
        <v>0</v>
      </c>
      <c r="I730" s="9">
        <f t="shared" si="1041"/>
        <v>0</v>
      </c>
      <c r="J730" s="9">
        <f t="shared" si="1041"/>
        <v>0</v>
      </c>
      <c r="K730" s="9">
        <f t="shared" si="1041"/>
        <v>0</v>
      </c>
      <c r="L730" s="9">
        <f t="shared" si="1041"/>
        <v>0</v>
      </c>
      <c r="M730" s="9">
        <f t="shared" si="1041"/>
        <v>196384</v>
      </c>
      <c r="N730" s="9">
        <f t="shared" si="1041"/>
        <v>0</v>
      </c>
      <c r="O730" s="9">
        <f t="shared" si="1041"/>
        <v>0</v>
      </c>
      <c r="P730" s="9">
        <f t="shared" si="1041"/>
        <v>0</v>
      </c>
      <c r="Q730" s="9">
        <f t="shared" si="1041"/>
        <v>0</v>
      </c>
      <c r="R730" s="9">
        <f t="shared" si="1041"/>
        <v>0</v>
      </c>
      <c r="S730" s="9">
        <f t="shared" si="1041"/>
        <v>196384</v>
      </c>
      <c r="T730" s="9">
        <f t="shared" si="1041"/>
        <v>0</v>
      </c>
      <c r="U730" s="9">
        <f t="shared" si="1042"/>
        <v>0</v>
      </c>
      <c r="V730" s="9">
        <f t="shared" si="1042"/>
        <v>0</v>
      </c>
      <c r="W730" s="9">
        <f t="shared" si="1042"/>
        <v>0</v>
      </c>
      <c r="X730" s="9">
        <f t="shared" si="1042"/>
        <v>0</v>
      </c>
      <c r="Y730" s="9">
        <f t="shared" si="1042"/>
        <v>196384</v>
      </c>
      <c r="Z730" s="9">
        <f t="shared" si="1042"/>
        <v>0</v>
      </c>
      <c r="AA730" s="9">
        <f t="shared" si="1042"/>
        <v>0</v>
      </c>
      <c r="AB730" s="9">
        <f t="shared" si="1042"/>
        <v>0</v>
      </c>
      <c r="AC730" s="9">
        <f t="shared" si="1042"/>
        <v>0</v>
      </c>
      <c r="AD730" s="9">
        <f t="shared" si="1042"/>
        <v>0</v>
      </c>
      <c r="AE730" s="9">
        <f t="shared" si="1042"/>
        <v>196384</v>
      </c>
      <c r="AF730" s="9">
        <f t="shared" si="1042"/>
        <v>0</v>
      </c>
      <c r="AG730" s="9">
        <f t="shared" si="1043"/>
        <v>0</v>
      </c>
      <c r="AH730" s="9">
        <f t="shared" si="1043"/>
        <v>0</v>
      </c>
      <c r="AI730" s="9">
        <f t="shared" si="1043"/>
        <v>0</v>
      </c>
      <c r="AJ730" s="9">
        <f t="shared" si="1043"/>
        <v>0</v>
      </c>
      <c r="AK730" s="9">
        <f t="shared" si="1043"/>
        <v>196384</v>
      </c>
      <c r="AL730" s="9">
        <f t="shared" si="1043"/>
        <v>0</v>
      </c>
    </row>
    <row r="731" spans="1:38" ht="33" hidden="1">
      <c r="A731" s="25" t="s">
        <v>11</v>
      </c>
      <c r="B731" s="26">
        <f>B730</f>
        <v>913</v>
      </c>
      <c r="C731" s="26" t="s">
        <v>7</v>
      </c>
      <c r="D731" s="26" t="s">
        <v>79</v>
      </c>
      <c r="E731" s="26" t="s">
        <v>206</v>
      </c>
      <c r="F731" s="26" t="s">
        <v>12</v>
      </c>
      <c r="G731" s="8">
        <f t="shared" si="1041"/>
        <v>196384</v>
      </c>
      <c r="H731" s="8">
        <f t="shared" si="1041"/>
        <v>0</v>
      </c>
      <c r="I731" s="8">
        <f t="shared" si="1041"/>
        <v>0</v>
      </c>
      <c r="J731" s="8">
        <f t="shared" si="1041"/>
        <v>0</v>
      </c>
      <c r="K731" s="8">
        <f t="shared" si="1041"/>
        <v>0</v>
      </c>
      <c r="L731" s="8">
        <f t="shared" si="1041"/>
        <v>0</v>
      </c>
      <c r="M731" s="8">
        <f t="shared" si="1041"/>
        <v>196384</v>
      </c>
      <c r="N731" s="8">
        <f t="shared" si="1041"/>
        <v>0</v>
      </c>
      <c r="O731" s="8">
        <f t="shared" si="1041"/>
        <v>0</v>
      </c>
      <c r="P731" s="8">
        <f t="shared" si="1041"/>
        <v>0</v>
      </c>
      <c r="Q731" s="8">
        <f t="shared" si="1041"/>
        <v>0</v>
      </c>
      <c r="R731" s="8">
        <f t="shared" si="1041"/>
        <v>0</v>
      </c>
      <c r="S731" s="8">
        <f t="shared" si="1041"/>
        <v>196384</v>
      </c>
      <c r="T731" s="8">
        <f t="shared" si="1041"/>
        <v>0</v>
      </c>
      <c r="U731" s="8">
        <f t="shared" si="1042"/>
        <v>0</v>
      </c>
      <c r="V731" s="8">
        <f t="shared" si="1042"/>
        <v>0</v>
      </c>
      <c r="W731" s="8">
        <f t="shared" si="1042"/>
        <v>0</v>
      </c>
      <c r="X731" s="8">
        <f t="shared" si="1042"/>
        <v>0</v>
      </c>
      <c r="Y731" s="8">
        <f t="shared" si="1042"/>
        <v>196384</v>
      </c>
      <c r="Z731" s="8">
        <f t="shared" si="1042"/>
        <v>0</v>
      </c>
      <c r="AA731" s="8">
        <f t="shared" si="1042"/>
        <v>0</v>
      </c>
      <c r="AB731" s="8">
        <f t="shared" si="1042"/>
        <v>0</v>
      </c>
      <c r="AC731" s="8">
        <f t="shared" si="1042"/>
        <v>0</v>
      </c>
      <c r="AD731" s="8">
        <f t="shared" si="1042"/>
        <v>0</v>
      </c>
      <c r="AE731" s="8">
        <f t="shared" si="1042"/>
        <v>196384</v>
      </c>
      <c r="AF731" s="8">
        <f t="shared" si="1042"/>
        <v>0</v>
      </c>
      <c r="AG731" s="8">
        <f t="shared" si="1043"/>
        <v>0</v>
      </c>
      <c r="AH731" s="8">
        <f t="shared" si="1043"/>
        <v>0</v>
      </c>
      <c r="AI731" s="8">
        <f t="shared" si="1043"/>
        <v>0</v>
      </c>
      <c r="AJ731" s="8">
        <f t="shared" si="1043"/>
        <v>0</v>
      </c>
      <c r="AK731" s="8">
        <f t="shared" si="1043"/>
        <v>196384</v>
      </c>
      <c r="AL731" s="8">
        <f t="shared" si="1043"/>
        <v>0</v>
      </c>
    </row>
    <row r="732" spans="1:38" ht="20.100000000000001" hidden="1" customHeight="1">
      <c r="A732" s="28" t="s">
        <v>13</v>
      </c>
      <c r="B732" s="26">
        <f>B731</f>
        <v>913</v>
      </c>
      <c r="C732" s="26" t="s">
        <v>7</v>
      </c>
      <c r="D732" s="26" t="s">
        <v>79</v>
      </c>
      <c r="E732" s="26" t="s">
        <v>206</v>
      </c>
      <c r="F732" s="26">
        <v>610</v>
      </c>
      <c r="G732" s="9">
        <f>177515+18869</f>
        <v>196384</v>
      </c>
      <c r="H732" s="9"/>
      <c r="I732" s="84"/>
      <c r="J732" s="84"/>
      <c r="K732" s="84"/>
      <c r="L732" s="84"/>
      <c r="M732" s="9">
        <f>G732+I732+J732+K732+L732</f>
        <v>196384</v>
      </c>
      <c r="N732" s="9">
        <f>H732+L732</f>
        <v>0</v>
      </c>
      <c r="O732" s="85"/>
      <c r="P732" s="85"/>
      <c r="Q732" s="85"/>
      <c r="R732" s="85"/>
      <c r="S732" s="9">
        <f>M732+O732+P732+Q732+R732</f>
        <v>196384</v>
      </c>
      <c r="T732" s="9">
        <f>N732+R732</f>
        <v>0</v>
      </c>
      <c r="U732" s="85"/>
      <c r="V732" s="85"/>
      <c r="W732" s="85"/>
      <c r="X732" s="85"/>
      <c r="Y732" s="9">
        <f>S732+U732+V732+W732+X732</f>
        <v>196384</v>
      </c>
      <c r="Z732" s="9">
        <f>T732+X732</f>
        <v>0</v>
      </c>
      <c r="AA732" s="85"/>
      <c r="AB732" s="85"/>
      <c r="AC732" s="85"/>
      <c r="AD732" s="85"/>
      <c r="AE732" s="9">
        <f>Y732+AA732+AB732+AC732+AD732</f>
        <v>196384</v>
      </c>
      <c r="AF732" s="9">
        <f>Z732+AD732</f>
        <v>0</v>
      </c>
      <c r="AG732" s="85"/>
      <c r="AH732" s="85"/>
      <c r="AI732" s="85"/>
      <c r="AJ732" s="85"/>
      <c r="AK732" s="9">
        <f>AE732+AG732+AH732+AI732+AJ732</f>
        <v>196384</v>
      </c>
      <c r="AL732" s="9">
        <f>AF732+AJ732</f>
        <v>0</v>
      </c>
    </row>
    <row r="733" spans="1:38" ht="20.100000000000001" hidden="1" customHeight="1">
      <c r="A733" s="28" t="s">
        <v>14</v>
      </c>
      <c r="B733" s="26">
        <v>913</v>
      </c>
      <c r="C733" s="26" t="s">
        <v>7</v>
      </c>
      <c r="D733" s="26" t="s">
        <v>79</v>
      </c>
      <c r="E733" s="26" t="s">
        <v>185</v>
      </c>
      <c r="F733" s="26"/>
      <c r="G733" s="9">
        <f t="shared" ref="G733:V735" si="1044">G734</f>
        <v>1434</v>
      </c>
      <c r="H733" s="9">
        <f t="shared" si="1044"/>
        <v>0</v>
      </c>
      <c r="I733" s="9">
        <f t="shared" si="1044"/>
        <v>0</v>
      </c>
      <c r="J733" s="9">
        <f t="shared" si="1044"/>
        <v>0</v>
      </c>
      <c r="K733" s="9">
        <f t="shared" si="1044"/>
        <v>0</v>
      </c>
      <c r="L733" s="9">
        <f t="shared" si="1044"/>
        <v>0</v>
      </c>
      <c r="M733" s="9">
        <f t="shared" si="1044"/>
        <v>1434</v>
      </c>
      <c r="N733" s="9">
        <f t="shared" si="1044"/>
        <v>0</v>
      </c>
      <c r="O733" s="9">
        <f t="shared" si="1044"/>
        <v>0</v>
      </c>
      <c r="P733" s="9">
        <f t="shared" si="1044"/>
        <v>0</v>
      </c>
      <c r="Q733" s="9">
        <f t="shared" si="1044"/>
        <v>0</v>
      </c>
      <c r="R733" s="9">
        <f t="shared" si="1044"/>
        <v>0</v>
      </c>
      <c r="S733" s="9">
        <f t="shared" si="1044"/>
        <v>1434</v>
      </c>
      <c r="T733" s="9">
        <f t="shared" si="1044"/>
        <v>0</v>
      </c>
      <c r="U733" s="9">
        <f t="shared" si="1044"/>
        <v>0</v>
      </c>
      <c r="V733" s="9">
        <f t="shared" si="1044"/>
        <v>0</v>
      </c>
      <c r="W733" s="9">
        <f t="shared" ref="U733:AJ735" si="1045">W734</f>
        <v>0</v>
      </c>
      <c r="X733" s="9">
        <f t="shared" si="1045"/>
        <v>0</v>
      </c>
      <c r="Y733" s="9">
        <f t="shared" si="1045"/>
        <v>1434</v>
      </c>
      <c r="Z733" s="9">
        <f t="shared" si="1045"/>
        <v>0</v>
      </c>
      <c r="AA733" s="9">
        <f t="shared" si="1045"/>
        <v>0</v>
      </c>
      <c r="AB733" s="9">
        <f t="shared" si="1045"/>
        <v>0</v>
      </c>
      <c r="AC733" s="9">
        <f t="shared" si="1045"/>
        <v>0</v>
      </c>
      <c r="AD733" s="9">
        <f t="shared" si="1045"/>
        <v>0</v>
      </c>
      <c r="AE733" s="9">
        <f t="shared" si="1045"/>
        <v>1434</v>
      </c>
      <c r="AF733" s="9">
        <f t="shared" si="1045"/>
        <v>0</v>
      </c>
      <c r="AG733" s="9">
        <f t="shared" si="1045"/>
        <v>0</v>
      </c>
      <c r="AH733" s="9">
        <f t="shared" si="1045"/>
        <v>0</v>
      </c>
      <c r="AI733" s="9">
        <f t="shared" si="1045"/>
        <v>0</v>
      </c>
      <c r="AJ733" s="9">
        <f t="shared" si="1045"/>
        <v>0</v>
      </c>
      <c r="AK733" s="9">
        <f t="shared" ref="AG733:AL735" si="1046">AK734</f>
        <v>1434</v>
      </c>
      <c r="AL733" s="9">
        <f t="shared" si="1046"/>
        <v>0</v>
      </c>
    </row>
    <row r="734" spans="1:38" ht="20.100000000000001" hidden="1" customHeight="1">
      <c r="A734" s="28" t="s">
        <v>15</v>
      </c>
      <c r="B734" s="26">
        <v>913</v>
      </c>
      <c r="C734" s="26" t="s">
        <v>7</v>
      </c>
      <c r="D734" s="26" t="s">
        <v>79</v>
      </c>
      <c r="E734" s="26" t="s">
        <v>209</v>
      </c>
      <c r="F734" s="26"/>
      <c r="G734" s="9">
        <f t="shared" si="1044"/>
        <v>1434</v>
      </c>
      <c r="H734" s="9">
        <f t="shared" si="1044"/>
        <v>0</v>
      </c>
      <c r="I734" s="9">
        <f t="shared" si="1044"/>
        <v>0</v>
      </c>
      <c r="J734" s="9">
        <f t="shared" si="1044"/>
        <v>0</v>
      </c>
      <c r="K734" s="9">
        <f t="shared" si="1044"/>
        <v>0</v>
      </c>
      <c r="L734" s="9">
        <f t="shared" si="1044"/>
        <v>0</v>
      </c>
      <c r="M734" s="9">
        <f t="shared" si="1044"/>
        <v>1434</v>
      </c>
      <c r="N734" s="9">
        <f t="shared" si="1044"/>
        <v>0</v>
      </c>
      <c r="O734" s="9">
        <f t="shared" si="1044"/>
        <v>0</v>
      </c>
      <c r="P734" s="9">
        <f t="shared" si="1044"/>
        <v>0</v>
      </c>
      <c r="Q734" s="9">
        <f t="shared" si="1044"/>
        <v>0</v>
      </c>
      <c r="R734" s="9">
        <f t="shared" si="1044"/>
        <v>0</v>
      </c>
      <c r="S734" s="9">
        <f t="shared" si="1044"/>
        <v>1434</v>
      </c>
      <c r="T734" s="9">
        <f t="shared" si="1044"/>
        <v>0</v>
      </c>
      <c r="U734" s="9">
        <f t="shared" si="1045"/>
        <v>0</v>
      </c>
      <c r="V734" s="9">
        <f t="shared" si="1045"/>
        <v>0</v>
      </c>
      <c r="W734" s="9">
        <f t="shared" si="1045"/>
        <v>0</v>
      </c>
      <c r="X734" s="9">
        <f t="shared" si="1045"/>
        <v>0</v>
      </c>
      <c r="Y734" s="9">
        <f t="shared" si="1045"/>
        <v>1434</v>
      </c>
      <c r="Z734" s="9">
        <f t="shared" si="1045"/>
        <v>0</v>
      </c>
      <c r="AA734" s="9">
        <f t="shared" si="1045"/>
        <v>0</v>
      </c>
      <c r="AB734" s="9">
        <f t="shared" si="1045"/>
        <v>0</v>
      </c>
      <c r="AC734" s="9">
        <f t="shared" si="1045"/>
        <v>0</v>
      </c>
      <c r="AD734" s="9">
        <f t="shared" si="1045"/>
        <v>0</v>
      </c>
      <c r="AE734" s="9">
        <f t="shared" si="1045"/>
        <v>1434</v>
      </c>
      <c r="AF734" s="9">
        <f t="shared" si="1045"/>
        <v>0</v>
      </c>
      <c r="AG734" s="9">
        <f t="shared" si="1046"/>
        <v>0</v>
      </c>
      <c r="AH734" s="9">
        <f t="shared" si="1046"/>
        <v>0</v>
      </c>
      <c r="AI734" s="9">
        <f t="shared" si="1046"/>
        <v>0</v>
      </c>
      <c r="AJ734" s="9">
        <f t="shared" si="1046"/>
        <v>0</v>
      </c>
      <c r="AK734" s="9">
        <f t="shared" si="1046"/>
        <v>1434</v>
      </c>
      <c r="AL734" s="9">
        <f t="shared" si="1046"/>
        <v>0</v>
      </c>
    </row>
    <row r="735" spans="1:38" ht="33" hidden="1">
      <c r="A735" s="25" t="s">
        <v>11</v>
      </c>
      <c r="B735" s="26">
        <v>913</v>
      </c>
      <c r="C735" s="26" t="s">
        <v>7</v>
      </c>
      <c r="D735" s="26" t="s">
        <v>79</v>
      </c>
      <c r="E735" s="26" t="s">
        <v>209</v>
      </c>
      <c r="F735" s="26" t="s">
        <v>12</v>
      </c>
      <c r="G735" s="8">
        <f t="shared" si="1044"/>
        <v>1434</v>
      </c>
      <c r="H735" s="8">
        <f t="shared" si="1044"/>
        <v>0</v>
      </c>
      <c r="I735" s="8">
        <f t="shared" si="1044"/>
        <v>0</v>
      </c>
      <c r="J735" s="8">
        <f t="shared" si="1044"/>
        <v>0</v>
      </c>
      <c r="K735" s="8">
        <f t="shared" si="1044"/>
        <v>0</v>
      </c>
      <c r="L735" s="8">
        <f t="shared" si="1044"/>
        <v>0</v>
      </c>
      <c r="M735" s="8">
        <f t="shared" si="1044"/>
        <v>1434</v>
      </c>
      <c r="N735" s="8">
        <f t="shared" si="1044"/>
        <v>0</v>
      </c>
      <c r="O735" s="8">
        <f t="shared" si="1044"/>
        <v>0</v>
      </c>
      <c r="P735" s="8">
        <f t="shared" si="1044"/>
        <v>0</v>
      </c>
      <c r="Q735" s="8">
        <f t="shared" si="1044"/>
        <v>0</v>
      </c>
      <c r="R735" s="8">
        <f t="shared" si="1044"/>
        <v>0</v>
      </c>
      <c r="S735" s="8">
        <f t="shared" si="1044"/>
        <v>1434</v>
      </c>
      <c r="T735" s="8">
        <f t="shared" si="1044"/>
        <v>0</v>
      </c>
      <c r="U735" s="8">
        <f t="shared" si="1045"/>
        <v>0</v>
      </c>
      <c r="V735" s="8">
        <f t="shared" si="1045"/>
        <v>0</v>
      </c>
      <c r="W735" s="8">
        <f t="shared" si="1045"/>
        <v>0</v>
      </c>
      <c r="X735" s="8">
        <f t="shared" si="1045"/>
        <v>0</v>
      </c>
      <c r="Y735" s="8">
        <f t="shared" si="1045"/>
        <v>1434</v>
      </c>
      <c r="Z735" s="8">
        <f t="shared" si="1045"/>
        <v>0</v>
      </c>
      <c r="AA735" s="8">
        <f t="shared" si="1045"/>
        <v>0</v>
      </c>
      <c r="AB735" s="8">
        <f t="shared" si="1045"/>
        <v>0</v>
      </c>
      <c r="AC735" s="8">
        <f t="shared" si="1045"/>
        <v>0</v>
      </c>
      <c r="AD735" s="8">
        <f t="shared" si="1045"/>
        <v>0</v>
      </c>
      <c r="AE735" s="8">
        <f t="shared" si="1045"/>
        <v>1434</v>
      </c>
      <c r="AF735" s="8">
        <f t="shared" si="1045"/>
        <v>0</v>
      </c>
      <c r="AG735" s="8">
        <f t="shared" si="1046"/>
        <v>0</v>
      </c>
      <c r="AH735" s="8">
        <f t="shared" si="1046"/>
        <v>0</v>
      </c>
      <c r="AI735" s="8">
        <f t="shared" si="1046"/>
        <v>0</v>
      </c>
      <c r="AJ735" s="8">
        <f t="shared" si="1046"/>
        <v>0</v>
      </c>
      <c r="AK735" s="8">
        <f t="shared" si="1046"/>
        <v>1434</v>
      </c>
      <c r="AL735" s="8">
        <f t="shared" si="1046"/>
        <v>0</v>
      </c>
    </row>
    <row r="736" spans="1:38" ht="20.100000000000001" hidden="1" customHeight="1">
      <c r="A736" s="28" t="s">
        <v>13</v>
      </c>
      <c r="B736" s="26">
        <v>913</v>
      </c>
      <c r="C736" s="26" t="s">
        <v>7</v>
      </c>
      <c r="D736" s="26" t="s">
        <v>79</v>
      </c>
      <c r="E736" s="26" t="s">
        <v>209</v>
      </c>
      <c r="F736" s="26">
        <v>610</v>
      </c>
      <c r="G736" s="9">
        <f>815+619</f>
        <v>1434</v>
      </c>
      <c r="H736" s="9"/>
      <c r="I736" s="84"/>
      <c r="J736" s="84"/>
      <c r="K736" s="84"/>
      <c r="L736" s="84"/>
      <c r="M736" s="9">
        <f>G736+I736+J736+K736+L736</f>
        <v>1434</v>
      </c>
      <c r="N736" s="9">
        <f>H736+L736</f>
        <v>0</v>
      </c>
      <c r="O736" s="85"/>
      <c r="P736" s="85"/>
      <c r="Q736" s="85"/>
      <c r="R736" s="85"/>
      <c r="S736" s="9">
        <f>M736+O736+P736+Q736+R736</f>
        <v>1434</v>
      </c>
      <c r="T736" s="9">
        <f>N736+R736</f>
        <v>0</v>
      </c>
      <c r="U736" s="85"/>
      <c r="V736" s="85"/>
      <c r="W736" s="85"/>
      <c r="X736" s="85"/>
      <c r="Y736" s="9">
        <f>S736+U736+V736+W736+X736</f>
        <v>1434</v>
      </c>
      <c r="Z736" s="9">
        <f>T736+X736</f>
        <v>0</v>
      </c>
      <c r="AA736" s="85"/>
      <c r="AB736" s="85"/>
      <c r="AC736" s="85"/>
      <c r="AD736" s="85"/>
      <c r="AE736" s="9">
        <f>Y736+AA736+AB736+AC736+AD736</f>
        <v>1434</v>
      </c>
      <c r="AF736" s="9">
        <f>Z736+AD736</f>
        <v>0</v>
      </c>
      <c r="AG736" s="85"/>
      <c r="AH736" s="85"/>
      <c r="AI736" s="85"/>
      <c r="AJ736" s="85"/>
      <c r="AK736" s="9">
        <f>AE736+AG736+AH736+AI736+AJ736</f>
        <v>1434</v>
      </c>
      <c r="AL736" s="9">
        <f>AF736+AJ736</f>
        <v>0</v>
      </c>
    </row>
    <row r="737" spans="1:38" ht="20.100000000000001" hidden="1" customHeight="1">
      <c r="A737" s="28" t="s">
        <v>571</v>
      </c>
      <c r="B737" s="26">
        <v>913</v>
      </c>
      <c r="C737" s="26" t="s">
        <v>7</v>
      </c>
      <c r="D737" s="26" t="s">
        <v>79</v>
      </c>
      <c r="E737" s="26" t="s">
        <v>604</v>
      </c>
      <c r="F737" s="26"/>
      <c r="G737" s="9">
        <f t="shared" ref="G737:H737" si="1047">G738+G741</f>
        <v>0</v>
      </c>
      <c r="H737" s="9">
        <f t="shared" si="1047"/>
        <v>0</v>
      </c>
      <c r="I737" s="84"/>
      <c r="J737" s="84"/>
      <c r="K737" s="84"/>
      <c r="L737" s="84"/>
      <c r="M737" s="84"/>
      <c r="N737" s="84"/>
      <c r="O737" s="11">
        <f>O738+O741</f>
        <v>0</v>
      </c>
      <c r="P737" s="11">
        <f t="shared" ref="P737:S737" si="1048">P738+P741</f>
        <v>0</v>
      </c>
      <c r="Q737" s="11">
        <f t="shared" si="1048"/>
        <v>0</v>
      </c>
      <c r="R737" s="11">
        <f t="shared" si="1048"/>
        <v>15022</v>
      </c>
      <c r="S737" s="11">
        <f t="shared" si="1048"/>
        <v>15022</v>
      </c>
      <c r="T737" s="11">
        <f>T738+T741</f>
        <v>15022</v>
      </c>
      <c r="U737" s="11">
        <f>U738+U741</f>
        <v>0</v>
      </c>
      <c r="V737" s="11">
        <f t="shared" ref="V737:Y737" si="1049">V738+V741</f>
        <v>0</v>
      </c>
      <c r="W737" s="11">
        <f t="shared" si="1049"/>
        <v>0</v>
      </c>
      <c r="X737" s="11">
        <f t="shared" si="1049"/>
        <v>0</v>
      </c>
      <c r="Y737" s="11">
        <f t="shared" si="1049"/>
        <v>15022</v>
      </c>
      <c r="Z737" s="11">
        <f>Z738+Z741</f>
        <v>15022</v>
      </c>
      <c r="AA737" s="11">
        <f>AA738+AA741</f>
        <v>0</v>
      </c>
      <c r="AB737" s="11">
        <f t="shared" ref="AB737:AE737" si="1050">AB738+AB741</f>
        <v>0</v>
      </c>
      <c r="AC737" s="11">
        <f t="shared" si="1050"/>
        <v>0</v>
      </c>
      <c r="AD737" s="11">
        <f t="shared" si="1050"/>
        <v>56954</v>
      </c>
      <c r="AE737" s="11">
        <f t="shared" si="1050"/>
        <v>71976</v>
      </c>
      <c r="AF737" s="11">
        <f>AF738+AF741</f>
        <v>71976</v>
      </c>
      <c r="AG737" s="11">
        <f>AG738+AG741</f>
        <v>0</v>
      </c>
      <c r="AH737" s="11">
        <f t="shared" ref="AH737:AK737" si="1051">AH738+AH741</f>
        <v>0</v>
      </c>
      <c r="AI737" s="11">
        <f t="shared" si="1051"/>
        <v>0</v>
      </c>
      <c r="AJ737" s="11">
        <f t="shared" si="1051"/>
        <v>0</v>
      </c>
      <c r="AK737" s="11">
        <f t="shared" si="1051"/>
        <v>71976</v>
      </c>
      <c r="AL737" s="11">
        <f>AL738+AL741</f>
        <v>71976</v>
      </c>
    </row>
    <row r="738" spans="1:38" ht="49.5" hidden="1">
      <c r="A738" s="38" t="s">
        <v>613</v>
      </c>
      <c r="B738" s="42">
        <v>913</v>
      </c>
      <c r="C738" s="26" t="s">
        <v>7</v>
      </c>
      <c r="D738" s="26" t="s">
        <v>79</v>
      </c>
      <c r="E738" s="26" t="s">
        <v>614</v>
      </c>
      <c r="F738" s="26"/>
      <c r="G738" s="9">
        <f t="shared" ref="G738:H739" si="1052">G739</f>
        <v>0</v>
      </c>
      <c r="H738" s="9">
        <f t="shared" si="1052"/>
        <v>0</v>
      </c>
      <c r="I738" s="84"/>
      <c r="J738" s="84"/>
      <c r="K738" s="84"/>
      <c r="L738" s="84"/>
      <c r="M738" s="84"/>
      <c r="N738" s="84"/>
      <c r="O738" s="11">
        <f>O739</f>
        <v>0</v>
      </c>
      <c r="P738" s="11">
        <f t="shared" ref="P738:AE739" si="1053">P739</f>
        <v>0</v>
      </c>
      <c r="Q738" s="11">
        <f t="shared" si="1053"/>
        <v>0</v>
      </c>
      <c r="R738" s="11">
        <f t="shared" si="1053"/>
        <v>14138</v>
      </c>
      <c r="S738" s="11">
        <f t="shared" si="1053"/>
        <v>14138</v>
      </c>
      <c r="T738" s="11">
        <f t="shared" si="1053"/>
        <v>14138</v>
      </c>
      <c r="U738" s="11">
        <f>U739</f>
        <v>0</v>
      </c>
      <c r="V738" s="11">
        <f t="shared" si="1053"/>
        <v>0</v>
      </c>
      <c r="W738" s="11">
        <f t="shared" si="1053"/>
        <v>0</v>
      </c>
      <c r="X738" s="11">
        <f t="shared" si="1053"/>
        <v>0</v>
      </c>
      <c r="Y738" s="11">
        <f t="shared" si="1053"/>
        <v>14138</v>
      </c>
      <c r="Z738" s="11">
        <f t="shared" si="1053"/>
        <v>14138</v>
      </c>
      <c r="AA738" s="11">
        <f>AA739</f>
        <v>0</v>
      </c>
      <c r="AB738" s="11">
        <f t="shared" si="1053"/>
        <v>0</v>
      </c>
      <c r="AC738" s="11">
        <f t="shared" si="1053"/>
        <v>0</v>
      </c>
      <c r="AD738" s="11">
        <f t="shared" si="1053"/>
        <v>53949</v>
      </c>
      <c r="AE738" s="11">
        <f t="shared" si="1053"/>
        <v>68087</v>
      </c>
      <c r="AF738" s="11">
        <f t="shared" ref="AB738:AF739" si="1054">AF739</f>
        <v>68087</v>
      </c>
      <c r="AG738" s="11">
        <f>AG739</f>
        <v>0</v>
      </c>
      <c r="AH738" s="11">
        <f t="shared" ref="AH738:AL739" si="1055">AH739</f>
        <v>0</v>
      </c>
      <c r="AI738" s="11">
        <f t="shared" si="1055"/>
        <v>0</v>
      </c>
      <c r="AJ738" s="11">
        <f t="shared" si="1055"/>
        <v>0</v>
      </c>
      <c r="AK738" s="11">
        <f t="shared" si="1055"/>
        <v>68087</v>
      </c>
      <c r="AL738" s="11">
        <f t="shared" si="1055"/>
        <v>68087</v>
      </c>
    </row>
    <row r="739" spans="1:38" ht="33" hidden="1">
      <c r="A739" s="25" t="s">
        <v>11</v>
      </c>
      <c r="B739" s="42">
        <v>913</v>
      </c>
      <c r="C739" s="26" t="s">
        <v>7</v>
      </c>
      <c r="D739" s="26" t="s">
        <v>79</v>
      </c>
      <c r="E739" s="26" t="s">
        <v>614</v>
      </c>
      <c r="F739" s="26" t="s">
        <v>12</v>
      </c>
      <c r="G739" s="9">
        <f t="shared" si="1052"/>
        <v>0</v>
      </c>
      <c r="H739" s="9">
        <f t="shared" si="1052"/>
        <v>0</v>
      </c>
      <c r="I739" s="84"/>
      <c r="J739" s="84"/>
      <c r="K739" s="84"/>
      <c r="L739" s="84"/>
      <c r="M739" s="84"/>
      <c r="N739" s="84"/>
      <c r="O739" s="11">
        <f>O740</f>
        <v>0</v>
      </c>
      <c r="P739" s="11">
        <f t="shared" si="1053"/>
        <v>0</v>
      </c>
      <c r="Q739" s="11">
        <f t="shared" si="1053"/>
        <v>0</v>
      </c>
      <c r="R739" s="11">
        <f t="shared" si="1053"/>
        <v>14138</v>
      </c>
      <c r="S739" s="11">
        <f t="shared" si="1053"/>
        <v>14138</v>
      </c>
      <c r="T739" s="11">
        <f t="shared" si="1053"/>
        <v>14138</v>
      </c>
      <c r="U739" s="11">
        <f>U740</f>
        <v>0</v>
      </c>
      <c r="V739" s="11">
        <f t="shared" si="1053"/>
        <v>0</v>
      </c>
      <c r="W739" s="11">
        <f t="shared" si="1053"/>
        <v>0</v>
      </c>
      <c r="X739" s="11">
        <f t="shared" si="1053"/>
        <v>0</v>
      </c>
      <c r="Y739" s="11">
        <f t="shared" si="1053"/>
        <v>14138</v>
      </c>
      <c r="Z739" s="11">
        <f t="shared" si="1053"/>
        <v>14138</v>
      </c>
      <c r="AA739" s="11">
        <f>AA740</f>
        <v>0</v>
      </c>
      <c r="AB739" s="11">
        <f t="shared" si="1054"/>
        <v>0</v>
      </c>
      <c r="AC739" s="11">
        <f t="shared" si="1054"/>
        <v>0</v>
      </c>
      <c r="AD739" s="11">
        <f t="shared" si="1054"/>
        <v>53949</v>
      </c>
      <c r="AE739" s="11">
        <f t="shared" si="1054"/>
        <v>68087</v>
      </c>
      <c r="AF739" s="11">
        <f t="shared" si="1054"/>
        <v>68087</v>
      </c>
      <c r="AG739" s="11">
        <f>AG740</f>
        <v>0</v>
      </c>
      <c r="AH739" s="11">
        <f t="shared" si="1055"/>
        <v>0</v>
      </c>
      <c r="AI739" s="11">
        <f t="shared" si="1055"/>
        <v>0</v>
      </c>
      <c r="AJ739" s="11">
        <f t="shared" si="1055"/>
        <v>0</v>
      </c>
      <c r="AK739" s="11">
        <f t="shared" si="1055"/>
        <v>68087</v>
      </c>
      <c r="AL739" s="11">
        <f t="shared" si="1055"/>
        <v>68087</v>
      </c>
    </row>
    <row r="740" spans="1:38" ht="20.100000000000001" hidden="1" customHeight="1">
      <c r="A740" s="28" t="s">
        <v>13</v>
      </c>
      <c r="B740" s="26">
        <v>913</v>
      </c>
      <c r="C740" s="26" t="s">
        <v>7</v>
      </c>
      <c r="D740" s="26" t="s">
        <v>79</v>
      </c>
      <c r="E740" s="26" t="s">
        <v>614</v>
      </c>
      <c r="F740" s="26" t="s">
        <v>34</v>
      </c>
      <c r="G740" s="9"/>
      <c r="H740" s="9"/>
      <c r="I740" s="84"/>
      <c r="J740" s="84"/>
      <c r="K740" s="84"/>
      <c r="L740" s="84"/>
      <c r="M740" s="84"/>
      <c r="N740" s="84"/>
      <c r="O740" s="11"/>
      <c r="P740" s="11"/>
      <c r="Q740" s="11"/>
      <c r="R740" s="11">
        <v>14138</v>
      </c>
      <c r="S740" s="9">
        <f>M740+O740+P740+Q740+R740</f>
        <v>14138</v>
      </c>
      <c r="T740" s="9">
        <f>N740+R740</f>
        <v>14138</v>
      </c>
      <c r="U740" s="11"/>
      <c r="V740" s="11"/>
      <c r="W740" s="11"/>
      <c r="X740" s="11"/>
      <c r="Y740" s="9">
        <f>S740+U740+V740+W740+X740</f>
        <v>14138</v>
      </c>
      <c r="Z740" s="9">
        <f>T740+X740</f>
        <v>14138</v>
      </c>
      <c r="AA740" s="11"/>
      <c r="AB740" s="11"/>
      <c r="AC740" s="11"/>
      <c r="AD740" s="11">
        <v>53949</v>
      </c>
      <c r="AE740" s="9">
        <f>Y740+AA740+AB740+AC740+AD740</f>
        <v>68087</v>
      </c>
      <c r="AF740" s="9">
        <f>Z740+AD740</f>
        <v>68087</v>
      </c>
      <c r="AG740" s="11"/>
      <c r="AH740" s="11"/>
      <c r="AI740" s="11"/>
      <c r="AJ740" s="11"/>
      <c r="AK740" s="9">
        <f>AE740+AG740+AH740+AI740+AJ740</f>
        <v>68087</v>
      </c>
      <c r="AL740" s="9">
        <f>AF740+AJ740</f>
        <v>68087</v>
      </c>
    </row>
    <row r="741" spans="1:38" ht="82.5" hidden="1">
      <c r="A741" s="38" t="s">
        <v>645</v>
      </c>
      <c r="B741" s="42">
        <v>913</v>
      </c>
      <c r="C741" s="26" t="s">
        <v>7</v>
      </c>
      <c r="D741" s="26" t="s">
        <v>79</v>
      </c>
      <c r="E741" s="26" t="s">
        <v>646</v>
      </c>
      <c r="F741" s="26"/>
      <c r="G741" s="9">
        <f t="shared" ref="G741:H742" si="1056">G742</f>
        <v>0</v>
      </c>
      <c r="H741" s="9">
        <f t="shared" si="1056"/>
        <v>0</v>
      </c>
      <c r="I741" s="84"/>
      <c r="J741" s="84"/>
      <c r="K741" s="84"/>
      <c r="L741" s="84"/>
      <c r="M741" s="84"/>
      <c r="N741" s="84"/>
      <c r="O741" s="11">
        <f>O742</f>
        <v>0</v>
      </c>
      <c r="P741" s="11">
        <f t="shared" ref="P741:AE742" si="1057">P742</f>
        <v>0</v>
      </c>
      <c r="Q741" s="11">
        <f t="shared" si="1057"/>
        <v>0</v>
      </c>
      <c r="R741" s="11">
        <f t="shared" si="1057"/>
        <v>884</v>
      </c>
      <c r="S741" s="11">
        <f t="shared" si="1057"/>
        <v>884</v>
      </c>
      <c r="T741" s="11">
        <f t="shared" si="1057"/>
        <v>884</v>
      </c>
      <c r="U741" s="11">
        <f>U742</f>
        <v>0</v>
      </c>
      <c r="V741" s="11">
        <f t="shared" si="1057"/>
        <v>0</v>
      </c>
      <c r="W741" s="11">
        <f t="shared" si="1057"/>
        <v>0</v>
      </c>
      <c r="X741" s="11">
        <f t="shared" si="1057"/>
        <v>0</v>
      </c>
      <c r="Y741" s="11">
        <f t="shared" si="1057"/>
        <v>884</v>
      </c>
      <c r="Z741" s="11">
        <f t="shared" si="1057"/>
        <v>884</v>
      </c>
      <c r="AA741" s="11">
        <f>AA742</f>
        <v>0</v>
      </c>
      <c r="AB741" s="11">
        <f t="shared" si="1057"/>
        <v>0</v>
      </c>
      <c r="AC741" s="11">
        <f t="shared" si="1057"/>
        <v>0</v>
      </c>
      <c r="AD741" s="11">
        <f t="shared" si="1057"/>
        <v>3005</v>
      </c>
      <c r="AE741" s="11">
        <f t="shared" si="1057"/>
        <v>3889</v>
      </c>
      <c r="AF741" s="11">
        <f t="shared" ref="AB741:AF742" si="1058">AF742</f>
        <v>3889</v>
      </c>
      <c r="AG741" s="11">
        <f>AG742</f>
        <v>0</v>
      </c>
      <c r="AH741" s="11">
        <f t="shared" ref="AH741:AL742" si="1059">AH742</f>
        <v>0</v>
      </c>
      <c r="AI741" s="11">
        <f t="shared" si="1059"/>
        <v>0</v>
      </c>
      <c r="AJ741" s="11">
        <f t="shared" si="1059"/>
        <v>0</v>
      </c>
      <c r="AK741" s="11">
        <f t="shared" si="1059"/>
        <v>3889</v>
      </c>
      <c r="AL741" s="11">
        <f t="shared" si="1059"/>
        <v>3889</v>
      </c>
    </row>
    <row r="742" spans="1:38" ht="33" hidden="1">
      <c r="A742" s="25" t="s">
        <v>11</v>
      </c>
      <c r="B742" s="42">
        <v>913</v>
      </c>
      <c r="C742" s="26" t="s">
        <v>7</v>
      </c>
      <c r="D742" s="26" t="s">
        <v>79</v>
      </c>
      <c r="E742" s="26" t="s">
        <v>646</v>
      </c>
      <c r="F742" s="26" t="s">
        <v>12</v>
      </c>
      <c r="G742" s="9">
        <f t="shared" si="1056"/>
        <v>0</v>
      </c>
      <c r="H742" s="9">
        <f t="shared" si="1056"/>
        <v>0</v>
      </c>
      <c r="I742" s="84"/>
      <c r="J742" s="84"/>
      <c r="K742" s="84"/>
      <c r="L742" s="84"/>
      <c r="M742" s="84"/>
      <c r="N742" s="84"/>
      <c r="O742" s="11">
        <f>O743</f>
        <v>0</v>
      </c>
      <c r="P742" s="11">
        <f t="shared" si="1057"/>
        <v>0</v>
      </c>
      <c r="Q742" s="11">
        <f t="shared" si="1057"/>
        <v>0</v>
      </c>
      <c r="R742" s="11">
        <f t="shared" si="1057"/>
        <v>884</v>
      </c>
      <c r="S742" s="11">
        <f t="shared" si="1057"/>
        <v>884</v>
      </c>
      <c r="T742" s="11">
        <f t="shared" si="1057"/>
        <v>884</v>
      </c>
      <c r="U742" s="11">
        <f>U743</f>
        <v>0</v>
      </c>
      <c r="V742" s="11">
        <f t="shared" si="1057"/>
        <v>0</v>
      </c>
      <c r="W742" s="11">
        <f t="shared" si="1057"/>
        <v>0</v>
      </c>
      <c r="X742" s="11">
        <f t="shared" si="1057"/>
        <v>0</v>
      </c>
      <c r="Y742" s="11">
        <f t="shared" si="1057"/>
        <v>884</v>
      </c>
      <c r="Z742" s="11">
        <f t="shared" si="1057"/>
        <v>884</v>
      </c>
      <c r="AA742" s="11">
        <f>AA743</f>
        <v>0</v>
      </c>
      <c r="AB742" s="11">
        <f t="shared" si="1058"/>
        <v>0</v>
      </c>
      <c r="AC742" s="11">
        <f t="shared" si="1058"/>
        <v>0</v>
      </c>
      <c r="AD742" s="11">
        <f t="shared" si="1058"/>
        <v>3005</v>
      </c>
      <c r="AE742" s="11">
        <f t="shared" si="1058"/>
        <v>3889</v>
      </c>
      <c r="AF742" s="11">
        <f t="shared" si="1058"/>
        <v>3889</v>
      </c>
      <c r="AG742" s="11">
        <f>AG743</f>
        <v>0</v>
      </c>
      <c r="AH742" s="11">
        <f t="shared" si="1059"/>
        <v>0</v>
      </c>
      <c r="AI742" s="11">
        <f t="shared" si="1059"/>
        <v>0</v>
      </c>
      <c r="AJ742" s="11">
        <f t="shared" si="1059"/>
        <v>0</v>
      </c>
      <c r="AK742" s="11">
        <f t="shared" si="1059"/>
        <v>3889</v>
      </c>
      <c r="AL742" s="11">
        <f t="shared" si="1059"/>
        <v>3889</v>
      </c>
    </row>
    <row r="743" spans="1:38" ht="20.100000000000001" hidden="1" customHeight="1">
      <c r="A743" s="28" t="s">
        <v>13</v>
      </c>
      <c r="B743" s="26">
        <v>913</v>
      </c>
      <c r="C743" s="26" t="s">
        <v>7</v>
      </c>
      <c r="D743" s="26" t="s">
        <v>79</v>
      </c>
      <c r="E743" s="26" t="s">
        <v>646</v>
      </c>
      <c r="F743" s="26" t="s">
        <v>34</v>
      </c>
      <c r="G743" s="9"/>
      <c r="H743" s="9"/>
      <c r="I743" s="84"/>
      <c r="J743" s="84"/>
      <c r="K743" s="84"/>
      <c r="L743" s="84"/>
      <c r="M743" s="84"/>
      <c r="N743" s="84"/>
      <c r="O743" s="11"/>
      <c r="P743" s="11"/>
      <c r="Q743" s="11"/>
      <c r="R743" s="11">
        <v>884</v>
      </c>
      <c r="S743" s="9">
        <f>M743+O743+P743+Q743+R743</f>
        <v>884</v>
      </c>
      <c r="T743" s="9">
        <f>N743+R743</f>
        <v>884</v>
      </c>
      <c r="U743" s="11"/>
      <c r="V743" s="11"/>
      <c r="W743" s="11"/>
      <c r="X743" s="11"/>
      <c r="Y743" s="9">
        <f>S743+U743+V743+W743+X743</f>
        <v>884</v>
      </c>
      <c r="Z743" s="9">
        <f>T743+X743</f>
        <v>884</v>
      </c>
      <c r="AA743" s="11"/>
      <c r="AB743" s="11"/>
      <c r="AC743" s="11"/>
      <c r="AD743" s="11">
        <v>3005</v>
      </c>
      <c r="AE743" s="9">
        <f>Y743+AA743+AB743+AC743+AD743</f>
        <v>3889</v>
      </c>
      <c r="AF743" s="9">
        <f>Z743+AD743</f>
        <v>3889</v>
      </c>
      <c r="AG743" s="11"/>
      <c r="AH743" s="11"/>
      <c r="AI743" s="11"/>
      <c r="AJ743" s="11"/>
      <c r="AK743" s="9">
        <f>AE743+AG743+AH743+AI743+AJ743</f>
        <v>3889</v>
      </c>
      <c r="AL743" s="9">
        <f>AF743+AJ743</f>
        <v>3889</v>
      </c>
    </row>
    <row r="744" spans="1:38" ht="33" hidden="1">
      <c r="A744" s="38" t="s">
        <v>397</v>
      </c>
      <c r="B744" s="26">
        <v>913</v>
      </c>
      <c r="C744" s="26" t="s">
        <v>7</v>
      </c>
      <c r="D744" s="26" t="s">
        <v>79</v>
      </c>
      <c r="E744" s="30" t="s">
        <v>619</v>
      </c>
      <c r="F744" s="31"/>
      <c r="G744" s="9">
        <f t="shared" ref="G744:V746" si="1060">G745</f>
        <v>123199</v>
      </c>
      <c r="H744" s="9">
        <f t="shared" si="1060"/>
        <v>123199</v>
      </c>
      <c r="I744" s="9">
        <f t="shared" si="1060"/>
        <v>0</v>
      </c>
      <c r="J744" s="9">
        <f t="shared" si="1060"/>
        <v>0</v>
      </c>
      <c r="K744" s="9">
        <f t="shared" si="1060"/>
        <v>0</v>
      </c>
      <c r="L744" s="9">
        <f t="shared" si="1060"/>
        <v>0</v>
      </c>
      <c r="M744" s="9">
        <f t="shared" si="1060"/>
        <v>123199</v>
      </c>
      <c r="N744" s="9">
        <f t="shared" si="1060"/>
        <v>123199</v>
      </c>
      <c r="O744" s="9">
        <f t="shared" si="1060"/>
        <v>0</v>
      </c>
      <c r="P744" s="9">
        <f t="shared" si="1060"/>
        <v>0</v>
      </c>
      <c r="Q744" s="9">
        <f t="shared" si="1060"/>
        <v>0</v>
      </c>
      <c r="R744" s="9">
        <f t="shared" si="1060"/>
        <v>0</v>
      </c>
      <c r="S744" s="9">
        <f t="shared" si="1060"/>
        <v>123199</v>
      </c>
      <c r="T744" s="9">
        <f t="shared" si="1060"/>
        <v>123199</v>
      </c>
      <c r="U744" s="9">
        <f t="shared" si="1060"/>
        <v>0</v>
      </c>
      <c r="V744" s="9">
        <f t="shared" si="1060"/>
        <v>0</v>
      </c>
      <c r="W744" s="9">
        <f t="shared" ref="U744:AJ746" si="1061">W745</f>
        <v>0</v>
      </c>
      <c r="X744" s="9">
        <f t="shared" si="1061"/>
        <v>0</v>
      </c>
      <c r="Y744" s="9">
        <f t="shared" si="1061"/>
        <v>123199</v>
      </c>
      <c r="Z744" s="9">
        <f t="shared" si="1061"/>
        <v>123199</v>
      </c>
      <c r="AA744" s="9">
        <f t="shared" si="1061"/>
        <v>0</v>
      </c>
      <c r="AB744" s="9">
        <f t="shared" si="1061"/>
        <v>0</v>
      </c>
      <c r="AC744" s="9">
        <f t="shared" si="1061"/>
        <v>0</v>
      </c>
      <c r="AD744" s="9">
        <f t="shared" si="1061"/>
        <v>0</v>
      </c>
      <c r="AE744" s="9">
        <f t="shared" si="1061"/>
        <v>123199</v>
      </c>
      <c r="AF744" s="9">
        <f t="shared" si="1061"/>
        <v>123199</v>
      </c>
      <c r="AG744" s="9">
        <f t="shared" si="1061"/>
        <v>0</v>
      </c>
      <c r="AH744" s="9">
        <f t="shared" si="1061"/>
        <v>0</v>
      </c>
      <c r="AI744" s="9">
        <f t="shared" si="1061"/>
        <v>0</v>
      </c>
      <c r="AJ744" s="9">
        <f t="shared" si="1061"/>
        <v>0</v>
      </c>
      <c r="AK744" s="9">
        <f t="shared" ref="AG744:AL746" si="1062">AK745</f>
        <v>123199</v>
      </c>
      <c r="AL744" s="9">
        <f t="shared" si="1062"/>
        <v>123199</v>
      </c>
    </row>
    <row r="745" spans="1:38" ht="33" hidden="1">
      <c r="A745" s="38" t="s">
        <v>398</v>
      </c>
      <c r="B745" s="26">
        <v>913</v>
      </c>
      <c r="C745" s="26" t="s">
        <v>7</v>
      </c>
      <c r="D745" s="26" t="s">
        <v>79</v>
      </c>
      <c r="E745" s="30" t="s">
        <v>620</v>
      </c>
      <c r="F745" s="31"/>
      <c r="G745" s="9">
        <f t="shared" si="1060"/>
        <v>123199</v>
      </c>
      <c r="H745" s="9">
        <f t="shared" si="1060"/>
        <v>123199</v>
      </c>
      <c r="I745" s="9">
        <f t="shared" si="1060"/>
        <v>0</v>
      </c>
      <c r="J745" s="9">
        <f t="shared" si="1060"/>
        <v>0</v>
      </c>
      <c r="K745" s="9">
        <f t="shared" si="1060"/>
        <v>0</v>
      </c>
      <c r="L745" s="9">
        <f t="shared" si="1060"/>
        <v>0</v>
      </c>
      <c r="M745" s="9">
        <f t="shared" si="1060"/>
        <v>123199</v>
      </c>
      <c r="N745" s="9">
        <f t="shared" si="1060"/>
        <v>123199</v>
      </c>
      <c r="O745" s="9">
        <f t="shared" si="1060"/>
        <v>0</v>
      </c>
      <c r="P745" s="9">
        <f t="shared" si="1060"/>
        <v>0</v>
      </c>
      <c r="Q745" s="9">
        <f t="shared" si="1060"/>
        <v>0</v>
      </c>
      <c r="R745" s="9">
        <f t="shared" si="1060"/>
        <v>0</v>
      </c>
      <c r="S745" s="9">
        <f t="shared" si="1060"/>
        <v>123199</v>
      </c>
      <c r="T745" s="9">
        <f t="shared" si="1060"/>
        <v>123199</v>
      </c>
      <c r="U745" s="9">
        <f t="shared" si="1061"/>
        <v>0</v>
      </c>
      <c r="V745" s="9">
        <f t="shared" si="1061"/>
        <v>0</v>
      </c>
      <c r="W745" s="9">
        <f t="shared" si="1061"/>
        <v>0</v>
      </c>
      <c r="X745" s="9">
        <f t="shared" si="1061"/>
        <v>0</v>
      </c>
      <c r="Y745" s="9">
        <f t="shared" si="1061"/>
        <v>123199</v>
      </c>
      <c r="Z745" s="9">
        <f t="shared" si="1061"/>
        <v>123199</v>
      </c>
      <c r="AA745" s="9">
        <f t="shared" si="1061"/>
        <v>0</v>
      </c>
      <c r="AB745" s="9">
        <f t="shared" si="1061"/>
        <v>0</v>
      </c>
      <c r="AC745" s="9">
        <f t="shared" si="1061"/>
        <v>0</v>
      </c>
      <c r="AD745" s="9">
        <f t="shared" si="1061"/>
        <v>0</v>
      </c>
      <c r="AE745" s="9">
        <f t="shared" si="1061"/>
        <v>123199</v>
      </c>
      <c r="AF745" s="9">
        <f t="shared" si="1061"/>
        <v>123199</v>
      </c>
      <c r="AG745" s="9">
        <f t="shared" si="1062"/>
        <v>0</v>
      </c>
      <c r="AH745" s="9">
        <f t="shared" si="1062"/>
        <v>0</v>
      </c>
      <c r="AI745" s="9">
        <f t="shared" si="1062"/>
        <v>0</v>
      </c>
      <c r="AJ745" s="9">
        <f t="shared" si="1062"/>
        <v>0</v>
      </c>
      <c r="AK745" s="9">
        <f t="shared" si="1062"/>
        <v>123199</v>
      </c>
      <c r="AL745" s="9">
        <f t="shared" si="1062"/>
        <v>123199</v>
      </c>
    </row>
    <row r="746" spans="1:38" ht="33" hidden="1">
      <c r="A746" s="25" t="s">
        <v>11</v>
      </c>
      <c r="B746" s="26">
        <v>913</v>
      </c>
      <c r="C746" s="26" t="s">
        <v>7</v>
      </c>
      <c r="D746" s="26" t="s">
        <v>79</v>
      </c>
      <c r="E746" s="30" t="s">
        <v>620</v>
      </c>
      <c r="F746" s="31">
        <v>600</v>
      </c>
      <c r="G746" s="9">
        <f t="shared" si="1060"/>
        <v>123199</v>
      </c>
      <c r="H746" s="9">
        <f t="shared" si="1060"/>
        <v>123199</v>
      </c>
      <c r="I746" s="9">
        <f t="shared" si="1060"/>
        <v>0</v>
      </c>
      <c r="J746" s="9">
        <f t="shared" si="1060"/>
        <v>0</v>
      </c>
      <c r="K746" s="9">
        <f t="shared" si="1060"/>
        <v>0</v>
      </c>
      <c r="L746" s="9">
        <f t="shared" si="1060"/>
        <v>0</v>
      </c>
      <c r="M746" s="9">
        <f t="shared" si="1060"/>
        <v>123199</v>
      </c>
      <c r="N746" s="9">
        <f t="shared" si="1060"/>
        <v>123199</v>
      </c>
      <c r="O746" s="9">
        <f t="shared" si="1060"/>
        <v>0</v>
      </c>
      <c r="P746" s="9">
        <f t="shared" si="1060"/>
        <v>0</v>
      </c>
      <c r="Q746" s="9">
        <f t="shared" si="1060"/>
        <v>0</v>
      </c>
      <c r="R746" s="9">
        <f t="shared" si="1060"/>
        <v>0</v>
      </c>
      <c r="S746" s="9">
        <f t="shared" si="1060"/>
        <v>123199</v>
      </c>
      <c r="T746" s="9">
        <f t="shared" si="1060"/>
        <v>123199</v>
      </c>
      <c r="U746" s="9">
        <f t="shared" si="1061"/>
        <v>0</v>
      </c>
      <c r="V746" s="9">
        <f t="shared" si="1061"/>
        <v>0</v>
      </c>
      <c r="W746" s="9">
        <f t="shared" si="1061"/>
        <v>0</v>
      </c>
      <c r="X746" s="9">
        <f t="shared" si="1061"/>
        <v>0</v>
      </c>
      <c r="Y746" s="9">
        <f t="shared" si="1061"/>
        <v>123199</v>
      </c>
      <c r="Z746" s="9">
        <f t="shared" si="1061"/>
        <v>123199</v>
      </c>
      <c r="AA746" s="9">
        <f t="shared" si="1061"/>
        <v>0</v>
      </c>
      <c r="AB746" s="9">
        <f t="shared" si="1061"/>
        <v>0</v>
      </c>
      <c r="AC746" s="9">
        <f t="shared" si="1061"/>
        <v>0</v>
      </c>
      <c r="AD746" s="9">
        <f t="shared" si="1061"/>
        <v>0</v>
      </c>
      <c r="AE746" s="9">
        <f t="shared" si="1061"/>
        <v>123199</v>
      </c>
      <c r="AF746" s="9">
        <f t="shared" si="1061"/>
        <v>123199</v>
      </c>
      <c r="AG746" s="9">
        <f t="shared" si="1062"/>
        <v>0</v>
      </c>
      <c r="AH746" s="9">
        <f t="shared" si="1062"/>
        <v>0</v>
      </c>
      <c r="AI746" s="9">
        <f t="shared" si="1062"/>
        <v>0</v>
      </c>
      <c r="AJ746" s="9">
        <f t="shared" si="1062"/>
        <v>0</v>
      </c>
      <c r="AK746" s="9">
        <f t="shared" si="1062"/>
        <v>123199</v>
      </c>
      <c r="AL746" s="9">
        <f t="shared" si="1062"/>
        <v>123199</v>
      </c>
    </row>
    <row r="747" spans="1:38" hidden="1">
      <c r="A747" s="38" t="s">
        <v>13</v>
      </c>
      <c r="B747" s="26">
        <v>913</v>
      </c>
      <c r="C747" s="26" t="s">
        <v>7</v>
      </c>
      <c r="D747" s="26" t="s">
        <v>79</v>
      </c>
      <c r="E747" s="30" t="s">
        <v>620</v>
      </c>
      <c r="F747" s="31">
        <v>610</v>
      </c>
      <c r="G747" s="9">
        <v>123199</v>
      </c>
      <c r="H747" s="9">
        <v>123199</v>
      </c>
      <c r="I747" s="84"/>
      <c r="J747" s="84"/>
      <c r="K747" s="84"/>
      <c r="L747" s="84"/>
      <c r="M747" s="9">
        <f>G747+I747+J747+K747+L747</f>
        <v>123199</v>
      </c>
      <c r="N747" s="9">
        <f>H747+L747</f>
        <v>123199</v>
      </c>
      <c r="O747" s="85"/>
      <c r="P747" s="85"/>
      <c r="Q747" s="85"/>
      <c r="R747" s="85"/>
      <c r="S747" s="9">
        <f>M747+O747+P747+Q747+R747</f>
        <v>123199</v>
      </c>
      <c r="T747" s="9">
        <f>N747+R747</f>
        <v>123199</v>
      </c>
      <c r="U747" s="85"/>
      <c r="V747" s="85"/>
      <c r="W747" s="85"/>
      <c r="X747" s="85"/>
      <c r="Y747" s="9">
        <f>S747+U747+V747+W747+X747</f>
        <v>123199</v>
      </c>
      <c r="Z747" s="9">
        <f>T747+X747</f>
        <v>123199</v>
      </c>
      <c r="AA747" s="85"/>
      <c r="AB747" s="85"/>
      <c r="AC747" s="85"/>
      <c r="AD747" s="85"/>
      <c r="AE747" s="9">
        <f>Y747+AA747+AB747+AC747+AD747</f>
        <v>123199</v>
      </c>
      <c r="AF747" s="9">
        <f>Z747+AD747</f>
        <v>123199</v>
      </c>
      <c r="AG747" s="85"/>
      <c r="AH747" s="85"/>
      <c r="AI747" s="85"/>
      <c r="AJ747" s="85"/>
      <c r="AK747" s="9">
        <f>AE747+AG747+AH747+AI747+AJ747</f>
        <v>123199</v>
      </c>
      <c r="AL747" s="9">
        <f>AF747+AJ747</f>
        <v>123199</v>
      </c>
    </row>
    <row r="748" spans="1:38" ht="51" hidden="1">
      <c r="A748" s="68" t="s">
        <v>648</v>
      </c>
      <c r="B748" s="59" t="s">
        <v>200</v>
      </c>
      <c r="C748" s="59" t="s">
        <v>7</v>
      </c>
      <c r="D748" s="26" t="s">
        <v>79</v>
      </c>
      <c r="E748" s="59" t="s">
        <v>649</v>
      </c>
      <c r="F748" s="26"/>
      <c r="G748" s="9">
        <f t="shared" ref="G748:H749" si="1063">G749</f>
        <v>0</v>
      </c>
      <c r="H748" s="9">
        <f t="shared" si="1063"/>
        <v>0</v>
      </c>
      <c r="I748" s="84"/>
      <c r="J748" s="84"/>
      <c r="K748" s="84"/>
      <c r="L748" s="84"/>
      <c r="M748" s="84"/>
      <c r="N748" s="84"/>
      <c r="O748" s="85"/>
      <c r="P748" s="85"/>
      <c r="Q748" s="85"/>
      <c r="R748" s="85"/>
      <c r="S748" s="85"/>
      <c r="T748" s="85"/>
      <c r="U748" s="85"/>
      <c r="V748" s="85"/>
      <c r="W748" s="85"/>
      <c r="X748" s="85"/>
      <c r="Y748" s="85"/>
      <c r="Z748" s="85"/>
      <c r="AA748" s="85"/>
      <c r="AB748" s="85"/>
      <c r="AC748" s="85"/>
      <c r="AD748" s="85"/>
      <c r="AE748" s="85"/>
      <c r="AF748" s="85"/>
      <c r="AG748" s="85"/>
      <c r="AH748" s="85"/>
      <c r="AI748" s="85"/>
      <c r="AJ748" s="85"/>
      <c r="AK748" s="85"/>
      <c r="AL748" s="85"/>
    </row>
    <row r="749" spans="1:38" ht="33" hidden="1">
      <c r="A749" s="38" t="s">
        <v>11</v>
      </c>
      <c r="B749" s="59" t="s">
        <v>200</v>
      </c>
      <c r="C749" s="59" t="s">
        <v>7</v>
      </c>
      <c r="D749" s="26" t="s">
        <v>79</v>
      </c>
      <c r="E749" s="59" t="s">
        <v>649</v>
      </c>
      <c r="F749" s="59" t="s">
        <v>12</v>
      </c>
      <c r="G749" s="9">
        <f t="shared" si="1063"/>
        <v>0</v>
      </c>
      <c r="H749" s="9">
        <f t="shared" si="1063"/>
        <v>0</v>
      </c>
      <c r="I749" s="84"/>
      <c r="J749" s="84"/>
      <c r="K749" s="84"/>
      <c r="L749" s="84"/>
      <c r="M749" s="84"/>
      <c r="N749" s="84"/>
      <c r="O749" s="85"/>
      <c r="P749" s="85"/>
      <c r="Q749" s="85"/>
      <c r="R749" s="85"/>
      <c r="S749" s="85"/>
      <c r="T749" s="85"/>
      <c r="U749" s="85"/>
      <c r="V749" s="85"/>
      <c r="W749" s="85"/>
      <c r="X749" s="85"/>
      <c r="Y749" s="85"/>
      <c r="Z749" s="85"/>
      <c r="AA749" s="85"/>
      <c r="AB749" s="85"/>
      <c r="AC749" s="85"/>
      <c r="AD749" s="85"/>
      <c r="AE749" s="85"/>
      <c r="AF749" s="85"/>
      <c r="AG749" s="85"/>
      <c r="AH749" s="85"/>
      <c r="AI749" s="85"/>
      <c r="AJ749" s="85"/>
      <c r="AK749" s="85"/>
      <c r="AL749" s="85"/>
    </row>
    <row r="750" spans="1:38" ht="20.100000000000001" hidden="1" customHeight="1">
      <c r="A750" s="28" t="s">
        <v>13</v>
      </c>
      <c r="B750" s="26" t="s">
        <v>200</v>
      </c>
      <c r="C750" s="26" t="s">
        <v>7</v>
      </c>
      <c r="D750" s="26" t="s">
        <v>79</v>
      </c>
      <c r="E750" s="26" t="s">
        <v>649</v>
      </c>
      <c r="F750" s="26" t="s">
        <v>34</v>
      </c>
      <c r="G750" s="9"/>
      <c r="H750" s="9"/>
      <c r="I750" s="84"/>
      <c r="J750" s="84"/>
      <c r="K750" s="84"/>
      <c r="L750" s="84"/>
      <c r="M750" s="84"/>
      <c r="N750" s="84"/>
      <c r="O750" s="85"/>
      <c r="P750" s="85"/>
      <c r="Q750" s="85"/>
      <c r="R750" s="85"/>
      <c r="S750" s="85"/>
      <c r="T750" s="85"/>
      <c r="U750" s="85"/>
      <c r="V750" s="85"/>
      <c r="W750" s="85"/>
      <c r="X750" s="85"/>
      <c r="Y750" s="85"/>
      <c r="Z750" s="85"/>
      <c r="AA750" s="85"/>
      <c r="AB750" s="85"/>
      <c r="AC750" s="85"/>
      <c r="AD750" s="85"/>
      <c r="AE750" s="85"/>
      <c r="AF750" s="85"/>
      <c r="AG750" s="85"/>
      <c r="AH750" s="85"/>
      <c r="AI750" s="85"/>
      <c r="AJ750" s="85"/>
      <c r="AK750" s="85"/>
      <c r="AL750" s="85"/>
    </row>
    <row r="751" spans="1:38" ht="49.5" hidden="1">
      <c r="A751" s="68" t="s">
        <v>651</v>
      </c>
      <c r="B751" s="59" t="s">
        <v>200</v>
      </c>
      <c r="C751" s="59" t="s">
        <v>7</v>
      </c>
      <c r="D751" s="26" t="s">
        <v>79</v>
      </c>
      <c r="E751" s="59" t="s">
        <v>650</v>
      </c>
      <c r="F751" s="26"/>
      <c r="G751" s="9">
        <f t="shared" ref="G751:H752" si="1064">G752</f>
        <v>0</v>
      </c>
      <c r="H751" s="9">
        <f t="shared" si="1064"/>
        <v>0</v>
      </c>
      <c r="I751" s="84"/>
      <c r="J751" s="84"/>
      <c r="K751" s="84"/>
      <c r="L751" s="84"/>
      <c r="M751" s="84"/>
      <c r="N751" s="84"/>
      <c r="O751" s="85"/>
      <c r="P751" s="85"/>
      <c r="Q751" s="85"/>
      <c r="R751" s="85"/>
      <c r="S751" s="85"/>
      <c r="T751" s="85"/>
      <c r="U751" s="85"/>
      <c r="V751" s="85"/>
      <c r="W751" s="85"/>
      <c r="X751" s="85"/>
      <c r="Y751" s="85"/>
      <c r="Z751" s="85"/>
      <c r="AA751" s="85"/>
      <c r="AB751" s="85"/>
      <c r="AC751" s="85"/>
      <c r="AD751" s="85"/>
      <c r="AE751" s="85"/>
      <c r="AF751" s="85"/>
      <c r="AG751" s="85"/>
      <c r="AH751" s="85"/>
      <c r="AI751" s="85"/>
      <c r="AJ751" s="85"/>
      <c r="AK751" s="85"/>
      <c r="AL751" s="85"/>
    </row>
    <row r="752" spans="1:38" ht="33" hidden="1">
      <c r="A752" s="38" t="s">
        <v>11</v>
      </c>
      <c r="B752" s="59" t="s">
        <v>200</v>
      </c>
      <c r="C752" s="59" t="s">
        <v>7</v>
      </c>
      <c r="D752" s="26" t="s">
        <v>79</v>
      </c>
      <c r="E752" s="59" t="s">
        <v>650</v>
      </c>
      <c r="F752" s="59" t="s">
        <v>12</v>
      </c>
      <c r="G752" s="9">
        <f t="shared" si="1064"/>
        <v>0</v>
      </c>
      <c r="H752" s="9">
        <f t="shared" si="1064"/>
        <v>0</v>
      </c>
      <c r="I752" s="84"/>
      <c r="J752" s="84"/>
      <c r="K752" s="84"/>
      <c r="L752" s="84"/>
      <c r="M752" s="84"/>
      <c r="N752" s="84"/>
      <c r="O752" s="85"/>
      <c r="P752" s="85"/>
      <c r="Q752" s="85"/>
      <c r="R752" s="85"/>
      <c r="S752" s="85"/>
      <c r="T752" s="85"/>
      <c r="U752" s="85"/>
      <c r="V752" s="85"/>
      <c r="W752" s="85"/>
      <c r="X752" s="85"/>
      <c r="Y752" s="85"/>
      <c r="Z752" s="85"/>
      <c r="AA752" s="85"/>
      <c r="AB752" s="85"/>
      <c r="AC752" s="85"/>
      <c r="AD752" s="85"/>
      <c r="AE752" s="85"/>
      <c r="AF752" s="85"/>
      <c r="AG752" s="85"/>
      <c r="AH752" s="85"/>
      <c r="AI752" s="85"/>
      <c r="AJ752" s="85"/>
      <c r="AK752" s="85"/>
      <c r="AL752" s="85"/>
    </row>
    <row r="753" spans="1:38" ht="20.100000000000001" hidden="1" customHeight="1">
      <c r="A753" s="28" t="s">
        <v>13</v>
      </c>
      <c r="B753" s="26" t="s">
        <v>200</v>
      </c>
      <c r="C753" s="26" t="s">
        <v>7</v>
      </c>
      <c r="D753" s="26" t="s">
        <v>79</v>
      </c>
      <c r="E753" s="26" t="s">
        <v>650</v>
      </c>
      <c r="F753" s="26" t="s">
        <v>34</v>
      </c>
      <c r="G753" s="9"/>
      <c r="H753" s="9"/>
      <c r="I753" s="84"/>
      <c r="J753" s="84"/>
      <c r="K753" s="84"/>
      <c r="L753" s="84"/>
      <c r="M753" s="84"/>
      <c r="N753" s="84"/>
      <c r="O753" s="85"/>
      <c r="P753" s="85"/>
      <c r="Q753" s="85"/>
      <c r="R753" s="85"/>
      <c r="S753" s="85"/>
      <c r="T753" s="85"/>
      <c r="U753" s="85"/>
      <c r="V753" s="85"/>
      <c r="W753" s="85"/>
      <c r="X753" s="85"/>
      <c r="Y753" s="85"/>
      <c r="Z753" s="85"/>
      <c r="AA753" s="85"/>
      <c r="AB753" s="85"/>
      <c r="AC753" s="85"/>
      <c r="AD753" s="85"/>
      <c r="AE753" s="85"/>
      <c r="AF753" s="85"/>
      <c r="AG753" s="85"/>
      <c r="AH753" s="85"/>
      <c r="AI753" s="85"/>
      <c r="AJ753" s="85"/>
      <c r="AK753" s="85"/>
      <c r="AL753" s="85"/>
    </row>
    <row r="754" spans="1:38" ht="33" hidden="1">
      <c r="A754" s="47" t="s">
        <v>323</v>
      </c>
      <c r="B754" s="42">
        <v>913</v>
      </c>
      <c r="C754" s="30" t="s">
        <v>7</v>
      </c>
      <c r="D754" s="26" t="s">
        <v>79</v>
      </c>
      <c r="E754" s="26" t="s">
        <v>393</v>
      </c>
      <c r="F754" s="26"/>
      <c r="G754" s="9">
        <f t="shared" ref="G754:H757" si="1065">G755</f>
        <v>0</v>
      </c>
      <c r="H754" s="9">
        <f t="shared" si="1065"/>
        <v>0</v>
      </c>
      <c r="I754" s="84"/>
      <c r="J754" s="84"/>
      <c r="K754" s="84"/>
      <c r="L754" s="84"/>
      <c r="M754" s="84"/>
      <c r="N754" s="84"/>
      <c r="O754" s="85"/>
      <c r="P754" s="85"/>
      <c r="Q754" s="85"/>
      <c r="R754" s="85"/>
      <c r="S754" s="85"/>
      <c r="T754" s="85"/>
      <c r="U754" s="85"/>
      <c r="V754" s="85"/>
      <c r="W754" s="85"/>
      <c r="X754" s="85"/>
      <c r="Y754" s="85"/>
      <c r="Z754" s="85"/>
      <c r="AA754" s="85"/>
      <c r="AB754" s="85"/>
      <c r="AC754" s="85"/>
      <c r="AD754" s="85"/>
      <c r="AE754" s="85"/>
      <c r="AF754" s="85"/>
      <c r="AG754" s="85"/>
      <c r="AH754" s="85"/>
      <c r="AI754" s="85"/>
      <c r="AJ754" s="85"/>
      <c r="AK754" s="85"/>
      <c r="AL754" s="85"/>
    </row>
    <row r="755" spans="1:38" ht="20.100000000000001" hidden="1" customHeight="1">
      <c r="A755" s="28" t="s">
        <v>14</v>
      </c>
      <c r="B755" s="26">
        <v>913</v>
      </c>
      <c r="C755" s="26" t="s">
        <v>7</v>
      </c>
      <c r="D755" s="26" t="s">
        <v>79</v>
      </c>
      <c r="E755" s="26" t="s">
        <v>394</v>
      </c>
      <c r="F755" s="26"/>
      <c r="G755" s="9">
        <f t="shared" si="1065"/>
        <v>0</v>
      </c>
      <c r="H755" s="9">
        <f t="shared" si="1065"/>
        <v>0</v>
      </c>
      <c r="I755" s="84"/>
      <c r="J755" s="84"/>
      <c r="K755" s="84"/>
      <c r="L755" s="84"/>
      <c r="M755" s="84"/>
      <c r="N755" s="84"/>
      <c r="O755" s="85"/>
      <c r="P755" s="85"/>
      <c r="Q755" s="85"/>
      <c r="R755" s="85"/>
      <c r="S755" s="85"/>
      <c r="T755" s="85"/>
      <c r="U755" s="85"/>
      <c r="V755" s="85"/>
      <c r="W755" s="85"/>
      <c r="X755" s="85"/>
      <c r="Y755" s="85"/>
      <c r="Z755" s="85"/>
      <c r="AA755" s="85"/>
      <c r="AB755" s="85"/>
      <c r="AC755" s="85"/>
      <c r="AD755" s="85"/>
      <c r="AE755" s="85"/>
      <c r="AF755" s="85"/>
      <c r="AG755" s="85"/>
      <c r="AH755" s="85"/>
      <c r="AI755" s="85"/>
      <c r="AJ755" s="85"/>
      <c r="AK755" s="85"/>
      <c r="AL755" s="85"/>
    </row>
    <row r="756" spans="1:38" ht="20.100000000000001" hidden="1" customHeight="1">
      <c r="A756" s="28" t="s">
        <v>529</v>
      </c>
      <c r="B756" s="26">
        <v>913</v>
      </c>
      <c r="C756" s="26" t="s">
        <v>7</v>
      </c>
      <c r="D756" s="26" t="s">
        <v>79</v>
      </c>
      <c r="E756" s="26" t="s">
        <v>530</v>
      </c>
      <c r="F756" s="26"/>
      <c r="G756" s="9">
        <f t="shared" si="1065"/>
        <v>0</v>
      </c>
      <c r="H756" s="9">
        <f t="shared" si="1065"/>
        <v>0</v>
      </c>
      <c r="I756" s="84"/>
      <c r="J756" s="84"/>
      <c r="K756" s="84"/>
      <c r="L756" s="84"/>
      <c r="M756" s="84"/>
      <c r="N756" s="84"/>
      <c r="O756" s="85"/>
      <c r="P756" s="85"/>
      <c r="Q756" s="85"/>
      <c r="R756" s="85"/>
      <c r="S756" s="85"/>
      <c r="T756" s="85"/>
      <c r="U756" s="85"/>
      <c r="V756" s="85"/>
      <c r="W756" s="85"/>
      <c r="X756" s="85"/>
      <c r="Y756" s="85"/>
      <c r="Z756" s="85"/>
      <c r="AA756" s="85"/>
      <c r="AB756" s="85"/>
      <c r="AC756" s="85"/>
      <c r="AD756" s="85"/>
      <c r="AE756" s="85"/>
      <c r="AF756" s="85"/>
      <c r="AG756" s="85"/>
      <c r="AH756" s="85"/>
      <c r="AI756" s="85"/>
      <c r="AJ756" s="85"/>
      <c r="AK756" s="85"/>
      <c r="AL756" s="85"/>
    </row>
    <row r="757" spans="1:38" ht="33" hidden="1">
      <c r="A757" s="53" t="s">
        <v>11</v>
      </c>
      <c r="B757" s="42">
        <v>913</v>
      </c>
      <c r="C757" s="30" t="s">
        <v>7</v>
      </c>
      <c r="D757" s="26" t="s">
        <v>79</v>
      </c>
      <c r="E757" s="48" t="s">
        <v>530</v>
      </c>
      <c r="F757" s="26" t="s">
        <v>12</v>
      </c>
      <c r="G757" s="9">
        <f t="shared" si="1065"/>
        <v>0</v>
      </c>
      <c r="H757" s="9">
        <f t="shared" si="1065"/>
        <v>0</v>
      </c>
      <c r="I757" s="84"/>
      <c r="J757" s="84"/>
      <c r="K757" s="84"/>
      <c r="L757" s="84"/>
      <c r="M757" s="84"/>
      <c r="N757" s="84"/>
      <c r="O757" s="85"/>
      <c r="P757" s="85"/>
      <c r="Q757" s="85"/>
      <c r="R757" s="85"/>
      <c r="S757" s="85"/>
      <c r="T757" s="85"/>
      <c r="U757" s="85"/>
      <c r="V757" s="85"/>
      <c r="W757" s="85"/>
      <c r="X757" s="85"/>
      <c r="Y757" s="85"/>
      <c r="Z757" s="85"/>
      <c r="AA757" s="85"/>
      <c r="AB757" s="85"/>
      <c r="AC757" s="85"/>
      <c r="AD757" s="85"/>
      <c r="AE757" s="85"/>
      <c r="AF757" s="85"/>
      <c r="AG757" s="85"/>
      <c r="AH757" s="85"/>
      <c r="AI757" s="85"/>
      <c r="AJ757" s="85"/>
      <c r="AK757" s="85"/>
      <c r="AL757" s="85"/>
    </row>
    <row r="758" spans="1:38" ht="20.100000000000001" hidden="1" customHeight="1">
      <c r="A758" s="28" t="s">
        <v>13</v>
      </c>
      <c r="B758" s="26">
        <v>913</v>
      </c>
      <c r="C758" s="26" t="s">
        <v>7</v>
      </c>
      <c r="D758" s="26" t="s">
        <v>79</v>
      </c>
      <c r="E758" s="26" t="s">
        <v>530</v>
      </c>
      <c r="F758" s="26" t="s">
        <v>34</v>
      </c>
      <c r="G758" s="9"/>
      <c r="H758" s="9"/>
      <c r="I758" s="84"/>
      <c r="J758" s="84"/>
      <c r="K758" s="84"/>
      <c r="L758" s="84"/>
      <c r="M758" s="84"/>
      <c r="N758" s="84"/>
      <c r="O758" s="85"/>
      <c r="P758" s="85"/>
      <c r="Q758" s="85"/>
      <c r="R758" s="85"/>
      <c r="S758" s="85"/>
      <c r="T758" s="85"/>
      <c r="U758" s="85"/>
      <c r="V758" s="85"/>
      <c r="W758" s="85"/>
      <c r="X758" s="85"/>
      <c r="Y758" s="85"/>
      <c r="Z758" s="85"/>
      <c r="AA758" s="85"/>
      <c r="AB758" s="85"/>
      <c r="AC758" s="85"/>
      <c r="AD758" s="85"/>
      <c r="AE758" s="85"/>
      <c r="AF758" s="85"/>
      <c r="AG758" s="85"/>
      <c r="AH758" s="85"/>
      <c r="AI758" s="85"/>
      <c r="AJ758" s="85"/>
      <c r="AK758" s="85"/>
      <c r="AL758" s="85"/>
    </row>
    <row r="759" spans="1:38" ht="20.100000000000001" hidden="1" customHeight="1">
      <c r="A759" s="28" t="s">
        <v>61</v>
      </c>
      <c r="B759" s="26">
        <v>913</v>
      </c>
      <c r="C759" s="26" t="s">
        <v>7</v>
      </c>
      <c r="D759" s="26" t="s">
        <v>79</v>
      </c>
      <c r="E759" s="26" t="s">
        <v>62</v>
      </c>
      <c r="F759" s="26"/>
      <c r="G759" s="9">
        <f t="shared" ref="G759" si="1066">G760</f>
        <v>0</v>
      </c>
      <c r="H759" s="9">
        <f t="shared" ref="G759:H762" si="1067">H760</f>
        <v>0</v>
      </c>
      <c r="I759" s="84"/>
      <c r="J759" s="84"/>
      <c r="K759" s="84"/>
      <c r="L759" s="84"/>
      <c r="M759" s="84"/>
      <c r="N759" s="84"/>
      <c r="O759" s="85"/>
      <c r="P759" s="85"/>
      <c r="Q759" s="85"/>
      <c r="R759" s="85"/>
      <c r="S759" s="85"/>
      <c r="T759" s="85"/>
      <c r="U759" s="85"/>
      <c r="V759" s="85"/>
      <c r="W759" s="85"/>
      <c r="X759" s="85"/>
      <c r="Y759" s="85"/>
      <c r="Z759" s="85"/>
      <c r="AA759" s="85"/>
      <c r="AB759" s="85"/>
      <c r="AC759" s="85"/>
      <c r="AD759" s="85"/>
      <c r="AE759" s="85"/>
      <c r="AF759" s="85"/>
      <c r="AG759" s="85"/>
      <c r="AH759" s="85"/>
      <c r="AI759" s="85"/>
      <c r="AJ759" s="85"/>
      <c r="AK759" s="85"/>
      <c r="AL759" s="85"/>
    </row>
    <row r="760" spans="1:38" ht="20.100000000000001" hidden="1" customHeight="1">
      <c r="A760" s="28" t="s">
        <v>14</v>
      </c>
      <c r="B760" s="26">
        <v>913</v>
      </c>
      <c r="C760" s="26" t="s">
        <v>7</v>
      </c>
      <c r="D760" s="26" t="s">
        <v>79</v>
      </c>
      <c r="E760" s="26" t="s">
        <v>63</v>
      </c>
      <c r="F760" s="26"/>
      <c r="G760" s="9">
        <f t="shared" si="1067"/>
        <v>0</v>
      </c>
      <c r="H760" s="9">
        <f t="shared" si="1067"/>
        <v>0</v>
      </c>
      <c r="I760" s="84"/>
      <c r="J760" s="84"/>
      <c r="K760" s="84"/>
      <c r="L760" s="84"/>
      <c r="M760" s="84"/>
      <c r="N760" s="84"/>
      <c r="O760" s="85"/>
      <c r="P760" s="85"/>
      <c r="Q760" s="85"/>
      <c r="R760" s="85"/>
      <c r="S760" s="85"/>
      <c r="T760" s="85"/>
      <c r="U760" s="85"/>
      <c r="V760" s="85"/>
      <c r="W760" s="85"/>
      <c r="X760" s="85"/>
      <c r="Y760" s="85"/>
      <c r="Z760" s="85"/>
      <c r="AA760" s="85"/>
      <c r="AB760" s="85"/>
      <c r="AC760" s="85"/>
      <c r="AD760" s="85"/>
      <c r="AE760" s="85"/>
      <c r="AF760" s="85"/>
      <c r="AG760" s="85"/>
      <c r="AH760" s="85"/>
      <c r="AI760" s="85"/>
      <c r="AJ760" s="85"/>
      <c r="AK760" s="85"/>
      <c r="AL760" s="85"/>
    </row>
    <row r="761" spans="1:38" ht="20.100000000000001" hidden="1" customHeight="1">
      <c r="A761" s="28" t="s">
        <v>15</v>
      </c>
      <c r="B761" s="26">
        <v>913</v>
      </c>
      <c r="C761" s="26" t="s">
        <v>7</v>
      </c>
      <c r="D761" s="26" t="s">
        <v>79</v>
      </c>
      <c r="E761" s="26" t="s">
        <v>677</v>
      </c>
      <c r="F761" s="26"/>
      <c r="G761" s="9">
        <f t="shared" si="1067"/>
        <v>0</v>
      </c>
      <c r="H761" s="9">
        <f t="shared" si="1067"/>
        <v>0</v>
      </c>
      <c r="I761" s="84"/>
      <c r="J761" s="84"/>
      <c r="K761" s="84"/>
      <c r="L761" s="84"/>
      <c r="M761" s="84"/>
      <c r="N761" s="84"/>
      <c r="O761" s="85"/>
      <c r="P761" s="85"/>
      <c r="Q761" s="85"/>
      <c r="R761" s="85"/>
      <c r="S761" s="85"/>
      <c r="T761" s="85"/>
      <c r="U761" s="85"/>
      <c r="V761" s="85"/>
      <c r="W761" s="85"/>
      <c r="X761" s="85"/>
      <c r="Y761" s="85"/>
      <c r="Z761" s="85"/>
      <c r="AA761" s="85"/>
      <c r="AB761" s="85"/>
      <c r="AC761" s="85"/>
      <c r="AD761" s="85"/>
      <c r="AE761" s="85"/>
      <c r="AF761" s="85"/>
      <c r="AG761" s="85"/>
      <c r="AH761" s="85"/>
      <c r="AI761" s="85"/>
      <c r="AJ761" s="85"/>
      <c r="AK761" s="85"/>
      <c r="AL761" s="85"/>
    </row>
    <row r="762" spans="1:38" ht="33" hidden="1">
      <c r="A762" s="38" t="s">
        <v>11</v>
      </c>
      <c r="B762" s="42">
        <v>913</v>
      </c>
      <c r="C762" s="59" t="s">
        <v>7</v>
      </c>
      <c r="D762" s="59" t="s">
        <v>79</v>
      </c>
      <c r="E762" s="59" t="s">
        <v>677</v>
      </c>
      <c r="F762" s="26" t="s">
        <v>12</v>
      </c>
      <c r="G762" s="9">
        <f t="shared" si="1067"/>
        <v>0</v>
      </c>
      <c r="H762" s="9">
        <f t="shared" si="1067"/>
        <v>0</v>
      </c>
      <c r="I762" s="84"/>
      <c r="J762" s="84"/>
      <c r="K762" s="84"/>
      <c r="L762" s="84"/>
      <c r="M762" s="84"/>
      <c r="N762" s="84"/>
      <c r="O762" s="85"/>
      <c r="P762" s="85"/>
      <c r="Q762" s="85"/>
      <c r="R762" s="85"/>
      <c r="S762" s="85"/>
      <c r="T762" s="85"/>
      <c r="U762" s="85"/>
      <c r="V762" s="85"/>
      <c r="W762" s="85"/>
      <c r="X762" s="85"/>
      <c r="Y762" s="85"/>
      <c r="Z762" s="85"/>
      <c r="AA762" s="85"/>
      <c r="AB762" s="85"/>
      <c r="AC762" s="85"/>
      <c r="AD762" s="85"/>
      <c r="AE762" s="85"/>
      <c r="AF762" s="85"/>
      <c r="AG762" s="85"/>
      <c r="AH762" s="85"/>
      <c r="AI762" s="85"/>
      <c r="AJ762" s="85"/>
      <c r="AK762" s="85"/>
      <c r="AL762" s="85"/>
    </row>
    <row r="763" spans="1:38" ht="20.100000000000001" hidden="1" customHeight="1">
      <c r="A763" s="28" t="s">
        <v>13</v>
      </c>
      <c r="B763" s="26">
        <v>913</v>
      </c>
      <c r="C763" s="26" t="s">
        <v>7</v>
      </c>
      <c r="D763" s="26" t="s">
        <v>79</v>
      </c>
      <c r="E763" s="26" t="s">
        <v>677</v>
      </c>
      <c r="F763" s="26" t="s">
        <v>34</v>
      </c>
      <c r="G763" s="9"/>
      <c r="H763" s="9"/>
      <c r="I763" s="84"/>
      <c r="J763" s="84"/>
      <c r="K763" s="84"/>
      <c r="L763" s="84"/>
      <c r="M763" s="84"/>
      <c r="N763" s="84"/>
      <c r="O763" s="85"/>
      <c r="P763" s="85"/>
      <c r="Q763" s="85"/>
      <c r="R763" s="85"/>
      <c r="S763" s="85"/>
      <c r="T763" s="85"/>
      <c r="U763" s="85"/>
      <c r="V763" s="85"/>
      <c r="W763" s="85"/>
      <c r="X763" s="85"/>
      <c r="Y763" s="85"/>
      <c r="Z763" s="85"/>
      <c r="AA763" s="85"/>
      <c r="AB763" s="85"/>
      <c r="AC763" s="85"/>
      <c r="AD763" s="85"/>
      <c r="AE763" s="85"/>
      <c r="AF763" s="85"/>
      <c r="AG763" s="85"/>
      <c r="AH763" s="85"/>
      <c r="AI763" s="85"/>
      <c r="AJ763" s="85"/>
      <c r="AK763" s="85"/>
      <c r="AL763" s="85"/>
    </row>
    <row r="764" spans="1:38" hidden="1">
      <c r="A764" s="53"/>
      <c r="B764" s="42"/>
      <c r="C764" s="30"/>
      <c r="D764" s="26"/>
      <c r="E764" s="48"/>
      <c r="F764" s="26"/>
      <c r="G764" s="9"/>
      <c r="H764" s="9"/>
      <c r="I764" s="84"/>
      <c r="J764" s="84"/>
      <c r="K764" s="84"/>
      <c r="L764" s="84"/>
      <c r="M764" s="84"/>
      <c r="N764" s="84"/>
      <c r="O764" s="85"/>
      <c r="P764" s="85"/>
      <c r="Q764" s="85"/>
      <c r="R764" s="85"/>
      <c r="S764" s="85"/>
      <c r="T764" s="85"/>
      <c r="U764" s="85"/>
      <c r="V764" s="85"/>
      <c r="W764" s="85"/>
      <c r="X764" s="85"/>
      <c r="Y764" s="85"/>
      <c r="Z764" s="85"/>
      <c r="AA764" s="85"/>
      <c r="AB764" s="85"/>
      <c r="AC764" s="85"/>
      <c r="AD764" s="85"/>
      <c r="AE764" s="85"/>
      <c r="AF764" s="85"/>
      <c r="AG764" s="85"/>
      <c r="AH764" s="85"/>
      <c r="AI764" s="85"/>
      <c r="AJ764" s="85"/>
      <c r="AK764" s="85"/>
      <c r="AL764" s="85"/>
    </row>
    <row r="765" spans="1:38" ht="18.75" hidden="1">
      <c r="A765" s="23" t="s">
        <v>443</v>
      </c>
      <c r="B765" s="24">
        <v>913</v>
      </c>
      <c r="C765" s="24" t="s">
        <v>7</v>
      </c>
      <c r="D765" s="24" t="s">
        <v>7</v>
      </c>
      <c r="E765" s="24"/>
      <c r="F765" s="24"/>
      <c r="G765" s="15">
        <f t="shared" ref="G765:AL765" si="1068">G766</f>
        <v>33498</v>
      </c>
      <c r="H765" s="15">
        <f t="shared" si="1068"/>
        <v>0</v>
      </c>
      <c r="I765" s="15">
        <f t="shared" si="1068"/>
        <v>0</v>
      </c>
      <c r="J765" s="15">
        <f t="shared" si="1068"/>
        <v>0</v>
      </c>
      <c r="K765" s="15">
        <f t="shared" si="1068"/>
        <v>0</v>
      </c>
      <c r="L765" s="15">
        <f t="shared" si="1068"/>
        <v>0</v>
      </c>
      <c r="M765" s="15">
        <f t="shared" si="1068"/>
        <v>33498</v>
      </c>
      <c r="N765" s="15">
        <f t="shared" si="1068"/>
        <v>0</v>
      </c>
      <c r="O765" s="15">
        <f t="shared" si="1068"/>
        <v>0</v>
      </c>
      <c r="P765" s="15">
        <f t="shared" si="1068"/>
        <v>0</v>
      </c>
      <c r="Q765" s="15">
        <f t="shared" si="1068"/>
        <v>0</v>
      </c>
      <c r="R765" s="15">
        <f t="shared" si="1068"/>
        <v>0</v>
      </c>
      <c r="S765" s="15">
        <f t="shared" si="1068"/>
        <v>33498</v>
      </c>
      <c r="T765" s="15">
        <f t="shared" si="1068"/>
        <v>0</v>
      </c>
      <c r="U765" s="15">
        <f t="shared" si="1068"/>
        <v>0</v>
      </c>
      <c r="V765" s="15">
        <f t="shared" si="1068"/>
        <v>0</v>
      </c>
      <c r="W765" s="15">
        <f t="shared" si="1068"/>
        <v>0</v>
      </c>
      <c r="X765" s="15">
        <f t="shared" si="1068"/>
        <v>0</v>
      </c>
      <c r="Y765" s="15">
        <f t="shared" si="1068"/>
        <v>33498</v>
      </c>
      <c r="Z765" s="15">
        <f t="shared" si="1068"/>
        <v>0</v>
      </c>
      <c r="AA765" s="15">
        <f t="shared" si="1068"/>
        <v>0</v>
      </c>
      <c r="AB765" s="15">
        <f t="shared" si="1068"/>
        <v>0</v>
      </c>
      <c r="AC765" s="15">
        <f t="shared" si="1068"/>
        <v>0</v>
      </c>
      <c r="AD765" s="15">
        <f t="shared" si="1068"/>
        <v>0</v>
      </c>
      <c r="AE765" s="15">
        <f t="shared" si="1068"/>
        <v>33498</v>
      </c>
      <c r="AF765" s="15">
        <f t="shared" si="1068"/>
        <v>0</v>
      </c>
      <c r="AG765" s="15">
        <f t="shared" si="1068"/>
        <v>0</v>
      </c>
      <c r="AH765" s="15">
        <f t="shared" si="1068"/>
        <v>0</v>
      </c>
      <c r="AI765" s="15">
        <f t="shared" si="1068"/>
        <v>0</v>
      </c>
      <c r="AJ765" s="15">
        <f t="shared" si="1068"/>
        <v>0</v>
      </c>
      <c r="AK765" s="15">
        <f t="shared" si="1068"/>
        <v>33498</v>
      </c>
      <c r="AL765" s="15">
        <f t="shared" si="1068"/>
        <v>0</v>
      </c>
    </row>
    <row r="766" spans="1:38" ht="49.5" hidden="1">
      <c r="A766" s="25" t="s">
        <v>187</v>
      </c>
      <c r="B766" s="26">
        <v>913</v>
      </c>
      <c r="C766" s="26" t="s">
        <v>7</v>
      </c>
      <c r="D766" s="26" t="s">
        <v>7</v>
      </c>
      <c r="E766" s="26" t="s">
        <v>188</v>
      </c>
      <c r="F766" s="26"/>
      <c r="G766" s="9">
        <f t="shared" ref="G766" si="1069">G767+G771+G775</f>
        <v>33498</v>
      </c>
      <c r="H766" s="9">
        <f t="shared" ref="H766:N766" si="1070">H767+H771+H775</f>
        <v>0</v>
      </c>
      <c r="I766" s="9">
        <f t="shared" si="1070"/>
        <v>0</v>
      </c>
      <c r="J766" s="9">
        <f t="shared" si="1070"/>
        <v>0</v>
      </c>
      <c r="K766" s="9">
        <f t="shared" si="1070"/>
        <v>0</v>
      </c>
      <c r="L766" s="9">
        <f t="shared" si="1070"/>
        <v>0</v>
      </c>
      <c r="M766" s="9">
        <f t="shared" si="1070"/>
        <v>33498</v>
      </c>
      <c r="N766" s="9">
        <f t="shared" si="1070"/>
        <v>0</v>
      </c>
      <c r="O766" s="9">
        <f t="shared" ref="O766:T766" si="1071">O767+O771+O775</f>
        <v>0</v>
      </c>
      <c r="P766" s="9">
        <f t="shared" si="1071"/>
        <v>0</v>
      </c>
      <c r="Q766" s="9">
        <f t="shared" si="1071"/>
        <v>0</v>
      </c>
      <c r="R766" s="9">
        <f t="shared" si="1071"/>
        <v>0</v>
      </c>
      <c r="S766" s="9">
        <f t="shared" si="1071"/>
        <v>33498</v>
      </c>
      <c r="T766" s="9">
        <f t="shared" si="1071"/>
        <v>0</v>
      </c>
      <c r="U766" s="9">
        <f t="shared" ref="U766:Z766" si="1072">U767+U771+U775</f>
        <v>0</v>
      </c>
      <c r="V766" s="9">
        <f t="shared" si="1072"/>
        <v>0</v>
      </c>
      <c r="W766" s="9">
        <f t="shared" si="1072"/>
        <v>0</v>
      </c>
      <c r="X766" s="9">
        <f t="shared" si="1072"/>
        <v>0</v>
      </c>
      <c r="Y766" s="9">
        <f t="shared" si="1072"/>
        <v>33498</v>
      </c>
      <c r="Z766" s="9">
        <f t="shared" si="1072"/>
        <v>0</v>
      </c>
      <c r="AA766" s="9">
        <f t="shared" ref="AA766:AF766" si="1073">AA767+AA771+AA775</f>
        <v>0</v>
      </c>
      <c r="AB766" s="9">
        <f t="shared" si="1073"/>
        <v>0</v>
      </c>
      <c r="AC766" s="9">
        <f t="shared" si="1073"/>
        <v>0</v>
      </c>
      <c r="AD766" s="9">
        <f t="shared" si="1073"/>
        <v>0</v>
      </c>
      <c r="AE766" s="9">
        <f t="shared" si="1073"/>
        <v>33498</v>
      </c>
      <c r="AF766" s="9">
        <f t="shared" si="1073"/>
        <v>0</v>
      </c>
      <c r="AG766" s="9">
        <f t="shared" ref="AG766:AL766" si="1074">AG767+AG771+AG775</f>
        <v>0</v>
      </c>
      <c r="AH766" s="9">
        <f t="shared" si="1074"/>
        <v>0</v>
      </c>
      <c r="AI766" s="9">
        <f t="shared" si="1074"/>
        <v>0</v>
      </c>
      <c r="AJ766" s="9">
        <f t="shared" si="1074"/>
        <v>0</v>
      </c>
      <c r="AK766" s="9">
        <f t="shared" si="1074"/>
        <v>33498</v>
      </c>
      <c r="AL766" s="9">
        <f t="shared" si="1074"/>
        <v>0</v>
      </c>
    </row>
    <row r="767" spans="1:38" ht="33" hidden="1">
      <c r="A767" s="25" t="s">
        <v>9</v>
      </c>
      <c r="B767" s="26">
        <v>913</v>
      </c>
      <c r="C767" s="26" t="s">
        <v>7</v>
      </c>
      <c r="D767" s="26" t="s">
        <v>7</v>
      </c>
      <c r="E767" s="26" t="s">
        <v>190</v>
      </c>
      <c r="F767" s="26"/>
      <c r="G767" s="11">
        <f t="shared" ref="G767:V769" si="1075">G768</f>
        <v>27193</v>
      </c>
      <c r="H767" s="11">
        <f t="shared" si="1075"/>
        <v>0</v>
      </c>
      <c r="I767" s="11">
        <f t="shared" si="1075"/>
        <v>0</v>
      </c>
      <c r="J767" s="11">
        <f t="shared" si="1075"/>
        <v>0</v>
      </c>
      <c r="K767" s="11">
        <f t="shared" si="1075"/>
        <v>0</v>
      </c>
      <c r="L767" s="11">
        <f t="shared" si="1075"/>
        <v>0</v>
      </c>
      <c r="M767" s="11">
        <f t="shared" si="1075"/>
        <v>27193</v>
      </c>
      <c r="N767" s="11">
        <f t="shared" si="1075"/>
        <v>0</v>
      </c>
      <c r="O767" s="11">
        <f t="shared" si="1075"/>
        <v>0</v>
      </c>
      <c r="P767" s="11">
        <f t="shared" si="1075"/>
        <v>0</v>
      </c>
      <c r="Q767" s="11">
        <f t="shared" si="1075"/>
        <v>0</v>
      </c>
      <c r="R767" s="11">
        <f t="shared" si="1075"/>
        <v>0</v>
      </c>
      <c r="S767" s="11">
        <f t="shared" si="1075"/>
        <v>27193</v>
      </c>
      <c r="T767" s="11">
        <f t="shared" si="1075"/>
        <v>0</v>
      </c>
      <c r="U767" s="11">
        <f t="shared" si="1075"/>
        <v>0</v>
      </c>
      <c r="V767" s="11">
        <f t="shared" si="1075"/>
        <v>0</v>
      </c>
      <c r="W767" s="11">
        <f t="shared" ref="U767:AJ769" si="1076">W768</f>
        <v>0</v>
      </c>
      <c r="X767" s="11">
        <f t="shared" si="1076"/>
        <v>0</v>
      </c>
      <c r="Y767" s="11">
        <f t="shared" si="1076"/>
        <v>27193</v>
      </c>
      <c r="Z767" s="11">
        <f t="shared" si="1076"/>
        <v>0</v>
      </c>
      <c r="AA767" s="11">
        <f t="shared" si="1076"/>
        <v>0</v>
      </c>
      <c r="AB767" s="11">
        <f t="shared" si="1076"/>
        <v>0</v>
      </c>
      <c r="AC767" s="11">
        <f t="shared" si="1076"/>
        <v>0</v>
      </c>
      <c r="AD767" s="11">
        <f t="shared" si="1076"/>
        <v>0</v>
      </c>
      <c r="AE767" s="11">
        <f t="shared" si="1076"/>
        <v>27193</v>
      </c>
      <c r="AF767" s="11">
        <f t="shared" si="1076"/>
        <v>0</v>
      </c>
      <c r="AG767" s="11">
        <f t="shared" si="1076"/>
        <v>0</v>
      </c>
      <c r="AH767" s="11">
        <f t="shared" si="1076"/>
        <v>0</v>
      </c>
      <c r="AI767" s="11">
        <f t="shared" si="1076"/>
        <v>0</v>
      </c>
      <c r="AJ767" s="11">
        <f t="shared" si="1076"/>
        <v>0</v>
      </c>
      <c r="AK767" s="11">
        <f t="shared" ref="AG767:AL769" si="1077">AK768</f>
        <v>27193</v>
      </c>
      <c r="AL767" s="11">
        <f t="shared" si="1077"/>
        <v>0</v>
      </c>
    </row>
    <row r="768" spans="1:38" ht="33" hidden="1">
      <c r="A768" s="25" t="s">
        <v>191</v>
      </c>
      <c r="B768" s="26">
        <v>913</v>
      </c>
      <c r="C768" s="26" t="s">
        <v>7</v>
      </c>
      <c r="D768" s="26" t="s">
        <v>7</v>
      </c>
      <c r="E768" s="26" t="s">
        <v>192</v>
      </c>
      <c r="F768" s="26"/>
      <c r="G768" s="11">
        <f t="shared" si="1075"/>
        <v>27193</v>
      </c>
      <c r="H768" s="11">
        <f t="shared" si="1075"/>
        <v>0</v>
      </c>
      <c r="I768" s="11">
        <f t="shared" si="1075"/>
        <v>0</v>
      </c>
      <c r="J768" s="11">
        <f t="shared" si="1075"/>
        <v>0</v>
      </c>
      <c r="K768" s="11">
        <f t="shared" si="1075"/>
        <v>0</v>
      </c>
      <c r="L768" s="11">
        <f t="shared" si="1075"/>
        <v>0</v>
      </c>
      <c r="M768" s="11">
        <f t="shared" si="1075"/>
        <v>27193</v>
      </c>
      <c r="N768" s="11">
        <f t="shared" si="1075"/>
        <v>0</v>
      </c>
      <c r="O768" s="11">
        <f t="shared" si="1075"/>
        <v>0</v>
      </c>
      <c r="P768" s="11">
        <f t="shared" si="1075"/>
        <v>0</v>
      </c>
      <c r="Q768" s="11">
        <f t="shared" si="1075"/>
        <v>0</v>
      </c>
      <c r="R768" s="11">
        <f t="shared" si="1075"/>
        <v>0</v>
      </c>
      <c r="S768" s="11">
        <f t="shared" si="1075"/>
        <v>27193</v>
      </c>
      <c r="T768" s="11">
        <f t="shared" si="1075"/>
        <v>0</v>
      </c>
      <c r="U768" s="11">
        <f t="shared" si="1076"/>
        <v>0</v>
      </c>
      <c r="V768" s="11">
        <f t="shared" si="1076"/>
        <v>0</v>
      </c>
      <c r="W768" s="11">
        <f t="shared" si="1076"/>
        <v>0</v>
      </c>
      <c r="X768" s="11">
        <f t="shared" si="1076"/>
        <v>0</v>
      </c>
      <c r="Y768" s="11">
        <f t="shared" si="1076"/>
        <v>27193</v>
      </c>
      <c r="Z768" s="11">
        <f t="shared" si="1076"/>
        <v>0</v>
      </c>
      <c r="AA768" s="11">
        <f t="shared" si="1076"/>
        <v>0</v>
      </c>
      <c r="AB768" s="11">
        <f t="shared" si="1076"/>
        <v>0</v>
      </c>
      <c r="AC768" s="11">
        <f t="shared" si="1076"/>
        <v>0</v>
      </c>
      <c r="AD768" s="11">
        <f t="shared" si="1076"/>
        <v>0</v>
      </c>
      <c r="AE768" s="11">
        <f t="shared" si="1076"/>
        <v>27193</v>
      </c>
      <c r="AF768" s="11">
        <f t="shared" si="1076"/>
        <v>0</v>
      </c>
      <c r="AG768" s="11">
        <f t="shared" si="1077"/>
        <v>0</v>
      </c>
      <c r="AH768" s="11">
        <f t="shared" si="1077"/>
        <v>0</v>
      </c>
      <c r="AI768" s="11">
        <f t="shared" si="1077"/>
        <v>0</v>
      </c>
      <c r="AJ768" s="11">
        <f t="shared" si="1077"/>
        <v>0</v>
      </c>
      <c r="AK768" s="11">
        <f t="shared" si="1077"/>
        <v>27193</v>
      </c>
      <c r="AL768" s="11">
        <f t="shared" si="1077"/>
        <v>0</v>
      </c>
    </row>
    <row r="769" spans="1:38" ht="33" hidden="1">
      <c r="A769" s="25" t="s">
        <v>11</v>
      </c>
      <c r="B769" s="26">
        <v>913</v>
      </c>
      <c r="C769" s="26" t="s">
        <v>7</v>
      </c>
      <c r="D769" s="26" t="s">
        <v>7</v>
      </c>
      <c r="E769" s="26" t="s">
        <v>192</v>
      </c>
      <c r="F769" s="26" t="s">
        <v>12</v>
      </c>
      <c r="G769" s="9">
        <f t="shared" si="1075"/>
        <v>27193</v>
      </c>
      <c r="H769" s="9">
        <f t="shared" si="1075"/>
        <v>0</v>
      </c>
      <c r="I769" s="9">
        <f t="shared" si="1075"/>
        <v>0</v>
      </c>
      <c r="J769" s="9">
        <f t="shared" si="1075"/>
        <v>0</v>
      </c>
      <c r="K769" s="9">
        <f t="shared" si="1075"/>
        <v>0</v>
      </c>
      <c r="L769" s="9">
        <f t="shared" si="1075"/>
        <v>0</v>
      </c>
      <c r="M769" s="9">
        <f t="shared" si="1075"/>
        <v>27193</v>
      </c>
      <c r="N769" s="9">
        <f t="shared" si="1075"/>
        <v>0</v>
      </c>
      <c r="O769" s="9">
        <f t="shared" si="1075"/>
        <v>0</v>
      </c>
      <c r="P769" s="9">
        <f t="shared" si="1075"/>
        <v>0</v>
      </c>
      <c r="Q769" s="9">
        <f t="shared" si="1075"/>
        <v>0</v>
      </c>
      <c r="R769" s="9">
        <f t="shared" si="1075"/>
        <v>0</v>
      </c>
      <c r="S769" s="9">
        <f t="shared" si="1075"/>
        <v>27193</v>
      </c>
      <c r="T769" s="9">
        <f t="shared" si="1075"/>
        <v>0</v>
      </c>
      <c r="U769" s="9">
        <f t="shared" si="1076"/>
        <v>0</v>
      </c>
      <c r="V769" s="9">
        <f t="shared" si="1076"/>
        <v>0</v>
      </c>
      <c r="W769" s="9">
        <f t="shared" si="1076"/>
        <v>0</v>
      </c>
      <c r="X769" s="9">
        <f t="shared" si="1076"/>
        <v>0</v>
      </c>
      <c r="Y769" s="9">
        <f t="shared" si="1076"/>
        <v>27193</v>
      </c>
      <c r="Z769" s="9">
        <f t="shared" si="1076"/>
        <v>0</v>
      </c>
      <c r="AA769" s="9">
        <f t="shared" si="1076"/>
        <v>0</v>
      </c>
      <c r="AB769" s="9">
        <f t="shared" si="1076"/>
        <v>0</v>
      </c>
      <c r="AC769" s="9">
        <f t="shared" si="1076"/>
        <v>0</v>
      </c>
      <c r="AD769" s="9">
        <f t="shared" si="1076"/>
        <v>0</v>
      </c>
      <c r="AE769" s="9">
        <f t="shared" si="1076"/>
        <v>27193</v>
      </c>
      <c r="AF769" s="9">
        <f t="shared" si="1076"/>
        <v>0</v>
      </c>
      <c r="AG769" s="9">
        <f t="shared" si="1077"/>
        <v>0</v>
      </c>
      <c r="AH769" s="9">
        <f t="shared" si="1077"/>
        <v>0</v>
      </c>
      <c r="AI769" s="9">
        <f t="shared" si="1077"/>
        <v>0</v>
      </c>
      <c r="AJ769" s="9">
        <f t="shared" si="1077"/>
        <v>0</v>
      </c>
      <c r="AK769" s="9">
        <f t="shared" si="1077"/>
        <v>27193</v>
      </c>
      <c r="AL769" s="9">
        <f t="shared" si="1077"/>
        <v>0</v>
      </c>
    </row>
    <row r="770" spans="1:38" ht="20.100000000000001" hidden="1" customHeight="1">
      <c r="A770" s="28" t="s">
        <v>13</v>
      </c>
      <c r="B770" s="26">
        <v>913</v>
      </c>
      <c r="C770" s="26" t="s">
        <v>7</v>
      </c>
      <c r="D770" s="26" t="s">
        <v>7</v>
      </c>
      <c r="E770" s="26" t="s">
        <v>192</v>
      </c>
      <c r="F770" s="26">
        <v>610</v>
      </c>
      <c r="G770" s="9">
        <f>24909+2284</f>
        <v>27193</v>
      </c>
      <c r="H770" s="9"/>
      <c r="I770" s="84"/>
      <c r="J770" s="84"/>
      <c r="K770" s="84"/>
      <c r="L770" s="84"/>
      <c r="M770" s="9">
        <f>G770+I770+J770+K770+L770</f>
        <v>27193</v>
      </c>
      <c r="N770" s="9">
        <f>H770+L770</f>
        <v>0</v>
      </c>
      <c r="O770" s="85"/>
      <c r="P770" s="85"/>
      <c r="Q770" s="85"/>
      <c r="R770" s="85"/>
      <c r="S770" s="9">
        <f>M770+O770+P770+Q770+R770</f>
        <v>27193</v>
      </c>
      <c r="T770" s="9">
        <f>N770+R770</f>
        <v>0</v>
      </c>
      <c r="U770" s="85"/>
      <c r="V770" s="85"/>
      <c r="W770" s="85"/>
      <c r="X770" s="85"/>
      <c r="Y770" s="9">
        <f>S770+U770+V770+W770+X770</f>
        <v>27193</v>
      </c>
      <c r="Z770" s="9">
        <f>T770+X770</f>
        <v>0</v>
      </c>
      <c r="AA770" s="85"/>
      <c r="AB770" s="85"/>
      <c r="AC770" s="85"/>
      <c r="AD770" s="85"/>
      <c r="AE770" s="9">
        <f>Y770+AA770+AB770+AC770+AD770</f>
        <v>27193</v>
      </c>
      <c r="AF770" s="9">
        <f>Z770+AD770</f>
        <v>0</v>
      </c>
      <c r="AG770" s="85"/>
      <c r="AH770" s="85"/>
      <c r="AI770" s="85"/>
      <c r="AJ770" s="85"/>
      <c r="AK770" s="9">
        <f>AE770+AG770+AH770+AI770+AJ770</f>
        <v>27193</v>
      </c>
      <c r="AL770" s="9">
        <f>AF770+AJ770</f>
        <v>0</v>
      </c>
    </row>
    <row r="771" spans="1:38" ht="20.100000000000001" hidden="1" customHeight="1">
      <c r="A771" s="28" t="s">
        <v>14</v>
      </c>
      <c r="B771" s="26">
        <v>913</v>
      </c>
      <c r="C771" s="26" t="s">
        <v>7</v>
      </c>
      <c r="D771" s="26" t="s">
        <v>7</v>
      </c>
      <c r="E771" s="26" t="s">
        <v>193</v>
      </c>
      <c r="F771" s="26"/>
      <c r="G771" s="9">
        <f t="shared" ref="G771:V773" si="1078">G772</f>
        <v>6305</v>
      </c>
      <c r="H771" s="9">
        <f t="shared" si="1078"/>
        <v>0</v>
      </c>
      <c r="I771" s="9">
        <f t="shared" si="1078"/>
        <v>0</v>
      </c>
      <c r="J771" s="9">
        <f t="shared" si="1078"/>
        <v>0</v>
      </c>
      <c r="K771" s="9">
        <f t="shared" si="1078"/>
        <v>0</v>
      </c>
      <c r="L771" s="9">
        <f t="shared" si="1078"/>
        <v>0</v>
      </c>
      <c r="M771" s="9">
        <f t="shared" si="1078"/>
        <v>6305</v>
      </c>
      <c r="N771" s="9">
        <f t="shared" si="1078"/>
        <v>0</v>
      </c>
      <c r="O771" s="9">
        <f t="shared" si="1078"/>
        <v>0</v>
      </c>
      <c r="P771" s="9">
        <f t="shared" si="1078"/>
        <v>0</v>
      </c>
      <c r="Q771" s="9">
        <f t="shared" si="1078"/>
        <v>0</v>
      </c>
      <c r="R771" s="9">
        <f t="shared" si="1078"/>
        <v>0</v>
      </c>
      <c r="S771" s="9">
        <f t="shared" si="1078"/>
        <v>6305</v>
      </c>
      <c r="T771" s="9">
        <f t="shared" si="1078"/>
        <v>0</v>
      </c>
      <c r="U771" s="9">
        <f t="shared" si="1078"/>
        <v>0</v>
      </c>
      <c r="V771" s="9">
        <f t="shared" si="1078"/>
        <v>0</v>
      </c>
      <c r="W771" s="9">
        <f t="shared" ref="U771:AJ773" si="1079">W772</f>
        <v>0</v>
      </c>
      <c r="X771" s="9">
        <f t="shared" si="1079"/>
        <v>0</v>
      </c>
      <c r="Y771" s="9">
        <f t="shared" si="1079"/>
        <v>6305</v>
      </c>
      <c r="Z771" s="9">
        <f t="shared" si="1079"/>
        <v>0</v>
      </c>
      <c r="AA771" s="9">
        <f t="shared" si="1079"/>
        <v>0</v>
      </c>
      <c r="AB771" s="9">
        <f t="shared" si="1079"/>
        <v>0</v>
      </c>
      <c r="AC771" s="9">
        <f t="shared" si="1079"/>
        <v>0</v>
      </c>
      <c r="AD771" s="9">
        <f t="shared" si="1079"/>
        <v>0</v>
      </c>
      <c r="AE771" s="9">
        <f t="shared" si="1079"/>
        <v>6305</v>
      </c>
      <c r="AF771" s="9">
        <f t="shared" si="1079"/>
        <v>0</v>
      </c>
      <c r="AG771" s="9">
        <f t="shared" si="1079"/>
        <v>0</v>
      </c>
      <c r="AH771" s="9">
        <f t="shared" si="1079"/>
        <v>0</v>
      </c>
      <c r="AI771" s="9">
        <f t="shared" si="1079"/>
        <v>0</v>
      </c>
      <c r="AJ771" s="9">
        <f t="shared" si="1079"/>
        <v>0</v>
      </c>
      <c r="AK771" s="9">
        <f t="shared" ref="AG771:AL773" si="1080">AK772</f>
        <v>6305</v>
      </c>
      <c r="AL771" s="9">
        <f t="shared" si="1080"/>
        <v>0</v>
      </c>
    </row>
    <row r="772" spans="1:38" ht="20.100000000000001" hidden="1" customHeight="1">
      <c r="A772" s="28" t="s">
        <v>189</v>
      </c>
      <c r="B772" s="26">
        <v>913</v>
      </c>
      <c r="C772" s="26" t="s">
        <v>7</v>
      </c>
      <c r="D772" s="26" t="s">
        <v>7</v>
      </c>
      <c r="E772" s="26" t="s">
        <v>194</v>
      </c>
      <c r="F772" s="26"/>
      <c r="G772" s="9">
        <f t="shared" si="1078"/>
        <v>6305</v>
      </c>
      <c r="H772" s="9">
        <f t="shared" si="1078"/>
        <v>0</v>
      </c>
      <c r="I772" s="9">
        <f t="shared" si="1078"/>
        <v>0</v>
      </c>
      <c r="J772" s="9">
        <f t="shared" si="1078"/>
        <v>0</v>
      </c>
      <c r="K772" s="9">
        <f t="shared" si="1078"/>
        <v>0</v>
      </c>
      <c r="L772" s="9">
        <f t="shared" si="1078"/>
        <v>0</v>
      </c>
      <c r="M772" s="9">
        <f t="shared" si="1078"/>
        <v>6305</v>
      </c>
      <c r="N772" s="9">
        <f t="shared" si="1078"/>
        <v>0</v>
      </c>
      <c r="O772" s="9">
        <f t="shared" si="1078"/>
        <v>0</v>
      </c>
      <c r="P772" s="9">
        <f t="shared" si="1078"/>
        <v>0</v>
      </c>
      <c r="Q772" s="9">
        <f t="shared" si="1078"/>
        <v>0</v>
      </c>
      <c r="R772" s="9">
        <f t="shared" si="1078"/>
        <v>0</v>
      </c>
      <c r="S772" s="9">
        <f t="shared" si="1078"/>
        <v>6305</v>
      </c>
      <c r="T772" s="9">
        <f t="shared" si="1078"/>
        <v>0</v>
      </c>
      <c r="U772" s="9">
        <f t="shared" si="1079"/>
        <v>0</v>
      </c>
      <c r="V772" s="9">
        <f t="shared" si="1079"/>
        <v>0</v>
      </c>
      <c r="W772" s="9">
        <f t="shared" si="1079"/>
        <v>0</v>
      </c>
      <c r="X772" s="9">
        <f t="shared" si="1079"/>
        <v>0</v>
      </c>
      <c r="Y772" s="9">
        <f t="shared" si="1079"/>
        <v>6305</v>
      </c>
      <c r="Z772" s="9">
        <f t="shared" si="1079"/>
        <v>0</v>
      </c>
      <c r="AA772" s="9">
        <f t="shared" si="1079"/>
        <v>0</v>
      </c>
      <c r="AB772" s="9">
        <f t="shared" si="1079"/>
        <v>0</v>
      </c>
      <c r="AC772" s="9">
        <f t="shared" si="1079"/>
        <v>0</v>
      </c>
      <c r="AD772" s="9">
        <f t="shared" si="1079"/>
        <v>0</v>
      </c>
      <c r="AE772" s="9">
        <f t="shared" si="1079"/>
        <v>6305</v>
      </c>
      <c r="AF772" s="9">
        <f t="shared" si="1079"/>
        <v>0</v>
      </c>
      <c r="AG772" s="9">
        <f t="shared" si="1080"/>
        <v>0</v>
      </c>
      <c r="AH772" s="9">
        <f t="shared" si="1080"/>
        <v>0</v>
      </c>
      <c r="AI772" s="9">
        <f t="shared" si="1080"/>
        <v>0</v>
      </c>
      <c r="AJ772" s="9">
        <f t="shared" si="1080"/>
        <v>0</v>
      </c>
      <c r="AK772" s="9">
        <f t="shared" si="1080"/>
        <v>6305</v>
      </c>
      <c r="AL772" s="9">
        <f t="shared" si="1080"/>
        <v>0</v>
      </c>
    </row>
    <row r="773" spans="1:38" ht="33" hidden="1">
      <c r="A773" s="25" t="s">
        <v>11</v>
      </c>
      <c r="B773" s="26">
        <v>913</v>
      </c>
      <c r="C773" s="26" t="s">
        <v>7</v>
      </c>
      <c r="D773" s="26" t="s">
        <v>7</v>
      </c>
      <c r="E773" s="26" t="s">
        <v>194</v>
      </c>
      <c r="F773" s="26" t="s">
        <v>12</v>
      </c>
      <c r="G773" s="11">
        <f t="shared" si="1078"/>
        <v>6305</v>
      </c>
      <c r="H773" s="11">
        <f t="shared" si="1078"/>
        <v>0</v>
      </c>
      <c r="I773" s="11">
        <f t="shared" si="1078"/>
        <v>0</v>
      </c>
      <c r="J773" s="11">
        <f t="shared" si="1078"/>
        <v>0</v>
      </c>
      <c r="K773" s="11">
        <f t="shared" si="1078"/>
        <v>0</v>
      </c>
      <c r="L773" s="11">
        <f t="shared" si="1078"/>
        <v>0</v>
      </c>
      <c r="M773" s="11">
        <f t="shared" si="1078"/>
        <v>6305</v>
      </c>
      <c r="N773" s="11">
        <f t="shared" si="1078"/>
        <v>0</v>
      </c>
      <c r="O773" s="11">
        <f t="shared" si="1078"/>
        <v>0</v>
      </c>
      <c r="P773" s="11">
        <f t="shared" si="1078"/>
        <v>0</v>
      </c>
      <c r="Q773" s="11">
        <f t="shared" si="1078"/>
        <v>0</v>
      </c>
      <c r="R773" s="11">
        <f t="shared" si="1078"/>
        <v>0</v>
      </c>
      <c r="S773" s="11">
        <f t="shared" si="1078"/>
        <v>6305</v>
      </c>
      <c r="T773" s="11">
        <f t="shared" si="1078"/>
        <v>0</v>
      </c>
      <c r="U773" s="11">
        <f t="shared" si="1079"/>
        <v>0</v>
      </c>
      <c r="V773" s="11">
        <f t="shared" si="1079"/>
        <v>0</v>
      </c>
      <c r="W773" s="11">
        <f t="shared" si="1079"/>
        <v>0</v>
      </c>
      <c r="X773" s="11">
        <f t="shared" si="1079"/>
        <v>0</v>
      </c>
      <c r="Y773" s="11">
        <f t="shared" si="1079"/>
        <v>6305</v>
      </c>
      <c r="Z773" s="11">
        <f t="shared" si="1079"/>
        <v>0</v>
      </c>
      <c r="AA773" s="11">
        <f t="shared" si="1079"/>
        <v>0</v>
      </c>
      <c r="AB773" s="11">
        <f t="shared" si="1079"/>
        <v>0</v>
      </c>
      <c r="AC773" s="11">
        <f t="shared" si="1079"/>
        <v>0</v>
      </c>
      <c r="AD773" s="11">
        <f t="shared" si="1079"/>
        <v>0</v>
      </c>
      <c r="AE773" s="11">
        <f t="shared" si="1079"/>
        <v>6305</v>
      </c>
      <c r="AF773" s="11">
        <f t="shared" si="1079"/>
        <v>0</v>
      </c>
      <c r="AG773" s="11">
        <f t="shared" si="1080"/>
        <v>0</v>
      </c>
      <c r="AH773" s="11">
        <f t="shared" si="1080"/>
        <v>0</v>
      </c>
      <c r="AI773" s="11">
        <f t="shared" si="1080"/>
        <v>0</v>
      </c>
      <c r="AJ773" s="11">
        <f t="shared" si="1080"/>
        <v>0</v>
      </c>
      <c r="AK773" s="11">
        <f t="shared" si="1080"/>
        <v>6305</v>
      </c>
      <c r="AL773" s="11">
        <f t="shared" si="1080"/>
        <v>0</v>
      </c>
    </row>
    <row r="774" spans="1:38" ht="17.25" hidden="1" customHeight="1">
      <c r="A774" s="25" t="s">
        <v>13</v>
      </c>
      <c r="B774" s="26">
        <v>913</v>
      </c>
      <c r="C774" s="26" t="s">
        <v>7</v>
      </c>
      <c r="D774" s="26" t="s">
        <v>7</v>
      </c>
      <c r="E774" s="26" t="s">
        <v>194</v>
      </c>
      <c r="F774" s="9">
        <v>610</v>
      </c>
      <c r="G774" s="9">
        <v>6305</v>
      </c>
      <c r="H774" s="9"/>
      <c r="I774" s="84"/>
      <c r="J774" s="84"/>
      <c r="K774" s="84"/>
      <c r="L774" s="84"/>
      <c r="M774" s="9">
        <f>G774+I774+J774+K774+L774</f>
        <v>6305</v>
      </c>
      <c r="N774" s="9">
        <f>H774+L774</f>
        <v>0</v>
      </c>
      <c r="O774" s="85"/>
      <c r="P774" s="85"/>
      <c r="Q774" s="85"/>
      <c r="R774" s="85"/>
      <c r="S774" s="9">
        <f>M774+O774+P774+Q774+R774</f>
        <v>6305</v>
      </c>
      <c r="T774" s="9">
        <f>N774+R774</f>
        <v>0</v>
      </c>
      <c r="U774" s="85"/>
      <c r="V774" s="85"/>
      <c r="W774" s="85"/>
      <c r="X774" s="85"/>
      <c r="Y774" s="9">
        <f>S774+U774+V774+W774+X774</f>
        <v>6305</v>
      </c>
      <c r="Z774" s="9">
        <f>T774+X774</f>
        <v>0</v>
      </c>
      <c r="AA774" s="85"/>
      <c r="AB774" s="85"/>
      <c r="AC774" s="85"/>
      <c r="AD774" s="85"/>
      <c r="AE774" s="9">
        <f>Y774+AA774+AB774+AC774+AD774</f>
        <v>6305</v>
      </c>
      <c r="AF774" s="9">
        <f>Z774+AD774</f>
        <v>0</v>
      </c>
      <c r="AG774" s="85"/>
      <c r="AH774" s="85"/>
      <c r="AI774" s="85"/>
      <c r="AJ774" s="85"/>
      <c r="AK774" s="9">
        <f>AE774+AG774+AH774+AI774+AJ774</f>
        <v>6305</v>
      </c>
      <c r="AL774" s="9">
        <f>AF774+AJ774</f>
        <v>0</v>
      </c>
    </row>
    <row r="775" spans="1:38" ht="49.5" hidden="1">
      <c r="A775" s="25" t="s">
        <v>692</v>
      </c>
      <c r="B775" s="26">
        <v>913</v>
      </c>
      <c r="C775" s="26" t="s">
        <v>7</v>
      </c>
      <c r="D775" s="26" t="s">
        <v>7</v>
      </c>
      <c r="E775" s="26" t="s">
        <v>691</v>
      </c>
      <c r="F775" s="9"/>
      <c r="G775" s="9">
        <f t="shared" ref="G775:H775" si="1081">G776</f>
        <v>0</v>
      </c>
      <c r="H775" s="9">
        <f t="shared" si="1081"/>
        <v>0</v>
      </c>
      <c r="I775" s="84"/>
      <c r="J775" s="84"/>
      <c r="K775" s="84"/>
      <c r="L775" s="84"/>
      <c r="M775" s="84"/>
      <c r="N775" s="84"/>
      <c r="O775" s="85"/>
      <c r="P775" s="85"/>
      <c r="Q775" s="85"/>
      <c r="R775" s="85"/>
      <c r="S775" s="85"/>
      <c r="T775" s="85"/>
      <c r="U775" s="85"/>
      <c r="V775" s="85"/>
      <c r="W775" s="85"/>
      <c r="X775" s="85"/>
      <c r="Y775" s="85"/>
      <c r="Z775" s="85"/>
      <c r="AA775" s="85"/>
      <c r="AB775" s="85"/>
      <c r="AC775" s="85"/>
      <c r="AD775" s="85"/>
      <c r="AE775" s="85"/>
      <c r="AF775" s="85"/>
      <c r="AG775" s="85"/>
      <c r="AH775" s="85"/>
      <c r="AI775" s="85"/>
      <c r="AJ775" s="85"/>
      <c r="AK775" s="85"/>
      <c r="AL775" s="85"/>
    </row>
    <row r="776" spans="1:38" ht="33" hidden="1">
      <c r="A776" s="25" t="s">
        <v>11</v>
      </c>
      <c r="B776" s="26">
        <v>913</v>
      </c>
      <c r="C776" s="26" t="s">
        <v>7</v>
      </c>
      <c r="D776" s="26" t="s">
        <v>7</v>
      </c>
      <c r="E776" s="26" t="s">
        <v>691</v>
      </c>
      <c r="F776" s="26" t="s">
        <v>12</v>
      </c>
      <c r="G776" s="9">
        <f t="shared" ref="G776:H776" si="1082">G777</f>
        <v>0</v>
      </c>
      <c r="H776" s="9">
        <f t="shared" si="1082"/>
        <v>0</v>
      </c>
      <c r="I776" s="84"/>
      <c r="J776" s="84"/>
      <c r="K776" s="84"/>
      <c r="L776" s="84"/>
      <c r="M776" s="84"/>
      <c r="N776" s="84"/>
      <c r="O776" s="85"/>
      <c r="P776" s="85"/>
      <c r="Q776" s="85"/>
      <c r="R776" s="85"/>
      <c r="S776" s="85"/>
      <c r="T776" s="85"/>
      <c r="U776" s="85"/>
      <c r="V776" s="85"/>
      <c r="W776" s="85"/>
      <c r="X776" s="85"/>
      <c r="Y776" s="85"/>
      <c r="Z776" s="85"/>
      <c r="AA776" s="85"/>
      <c r="AB776" s="85"/>
      <c r="AC776" s="85"/>
      <c r="AD776" s="85"/>
      <c r="AE776" s="85"/>
      <c r="AF776" s="85"/>
      <c r="AG776" s="85"/>
      <c r="AH776" s="85"/>
      <c r="AI776" s="85"/>
      <c r="AJ776" s="85"/>
      <c r="AK776" s="85"/>
      <c r="AL776" s="85"/>
    </row>
    <row r="777" spans="1:38" ht="19.5" hidden="1" customHeight="1">
      <c r="A777" s="25" t="s">
        <v>13</v>
      </c>
      <c r="B777" s="26">
        <v>913</v>
      </c>
      <c r="C777" s="26" t="s">
        <v>7</v>
      </c>
      <c r="D777" s="26" t="s">
        <v>7</v>
      </c>
      <c r="E777" s="26" t="s">
        <v>691</v>
      </c>
      <c r="F777" s="9">
        <v>610</v>
      </c>
      <c r="G777" s="9"/>
      <c r="H777" s="9"/>
      <c r="I777" s="84"/>
      <c r="J777" s="84"/>
      <c r="K777" s="84"/>
      <c r="L777" s="84"/>
      <c r="M777" s="84"/>
      <c r="N777" s="84"/>
      <c r="O777" s="85"/>
      <c r="P777" s="85"/>
      <c r="Q777" s="85"/>
      <c r="R777" s="85"/>
      <c r="S777" s="85"/>
      <c r="T777" s="85"/>
      <c r="U777" s="85"/>
      <c r="V777" s="85"/>
      <c r="W777" s="85"/>
      <c r="X777" s="85"/>
      <c r="Y777" s="85"/>
      <c r="Z777" s="85"/>
      <c r="AA777" s="85"/>
      <c r="AB777" s="85"/>
      <c r="AC777" s="85"/>
      <c r="AD777" s="85"/>
      <c r="AE777" s="85"/>
      <c r="AF777" s="85"/>
      <c r="AG777" s="85"/>
      <c r="AH777" s="85"/>
      <c r="AI777" s="85"/>
      <c r="AJ777" s="85"/>
      <c r="AK777" s="85"/>
      <c r="AL777" s="85"/>
    </row>
    <row r="778" spans="1:38" hidden="1">
      <c r="A778" s="25"/>
      <c r="B778" s="26"/>
      <c r="C778" s="26"/>
      <c r="D778" s="26"/>
      <c r="E778" s="26"/>
      <c r="F778" s="9"/>
      <c r="G778" s="9"/>
      <c r="H778" s="9"/>
      <c r="I778" s="84"/>
      <c r="J778" s="84"/>
      <c r="K778" s="84"/>
      <c r="L778" s="84"/>
      <c r="M778" s="84"/>
      <c r="N778" s="84"/>
      <c r="O778" s="85"/>
      <c r="P778" s="85"/>
      <c r="Q778" s="85"/>
      <c r="R778" s="85"/>
      <c r="S778" s="85"/>
      <c r="T778" s="85"/>
      <c r="U778" s="85"/>
      <c r="V778" s="85"/>
      <c r="W778" s="85"/>
      <c r="X778" s="85"/>
      <c r="Y778" s="85"/>
      <c r="Z778" s="85"/>
      <c r="AA778" s="85"/>
      <c r="AB778" s="85"/>
      <c r="AC778" s="85"/>
      <c r="AD778" s="85"/>
      <c r="AE778" s="85"/>
      <c r="AF778" s="85"/>
      <c r="AG778" s="85"/>
      <c r="AH778" s="85"/>
      <c r="AI778" s="85"/>
      <c r="AJ778" s="85"/>
      <c r="AK778" s="85"/>
      <c r="AL778" s="85"/>
    </row>
    <row r="779" spans="1:38" ht="18.75" hidden="1">
      <c r="A779" s="23" t="s">
        <v>214</v>
      </c>
      <c r="B779" s="24">
        <v>913</v>
      </c>
      <c r="C779" s="24" t="s">
        <v>7</v>
      </c>
      <c r="D779" s="24" t="s">
        <v>117</v>
      </c>
      <c r="E779" s="24"/>
      <c r="F779" s="24"/>
      <c r="G779" s="7">
        <f t="shared" ref="G779:T779" si="1083">G780</f>
        <v>70564</v>
      </c>
      <c r="H779" s="7">
        <f t="shared" si="1083"/>
        <v>0</v>
      </c>
      <c r="I779" s="7">
        <f t="shared" si="1083"/>
        <v>0</v>
      </c>
      <c r="J779" s="7">
        <f t="shared" si="1083"/>
        <v>0</v>
      </c>
      <c r="K779" s="7">
        <f t="shared" si="1083"/>
        <v>0</v>
      </c>
      <c r="L779" s="7">
        <f t="shared" si="1083"/>
        <v>0</v>
      </c>
      <c r="M779" s="7">
        <f t="shared" si="1083"/>
        <v>70564</v>
      </c>
      <c r="N779" s="7">
        <f t="shared" si="1083"/>
        <v>0</v>
      </c>
      <c r="O779" s="7">
        <f t="shared" si="1083"/>
        <v>0</v>
      </c>
      <c r="P779" s="7">
        <f t="shared" si="1083"/>
        <v>0</v>
      </c>
      <c r="Q779" s="7">
        <f t="shared" si="1083"/>
        <v>0</v>
      </c>
      <c r="R779" s="7">
        <f t="shared" si="1083"/>
        <v>0</v>
      </c>
      <c r="S779" s="7">
        <f t="shared" si="1083"/>
        <v>70564</v>
      </c>
      <c r="T779" s="7">
        <f t="shared" si="1083"/>
        <v>0</v>
      </c>
      <c r="U779" s="7">
        <f>U780</f>
        <v>0</v>
      </c>
      <c r="V779" s="7">
        <f t="shared" ref="V779:AL779" si="1084">V780</f>
        <v>0</v>
      </c>
      <c r="W779" s="7">
        <f t="shared" si="1084"/>
        <v>0</v>
      </c>
      <c r="X779" s="7">
        <f t="shared" si="1084"/>
        <v>13435</v>
      </c>
      <c r="Y779" s="7">
        <f t="shared" si="1084"/>
        <v>83999</v>
      </c>
      <c r="Z779" s="7">
        <f t="shared" si="1084"/>
        <v>13435</v>
      </c>
      <c r="AA779" s="7">
        <f>AA780</f>
        <v>0</v>
      </c>
      <c r="AB779" s="7">
        <f t="shared" si="1084"/>
        <v>0</v>
      </c>
      <c r="AC779" s="7">
        <f t="shared" si="1084"/>
        <v>0</v>
      </c>
      <c r="AD779" s="7">
        <f t="shared" si="1084"/>
        <v>0</v>
      </c>
      <c r="AE779" s="7">
        <f t="shared" si="1084"/>
        <v>83999</v>
      </c>
      <c r="AF779" s="7">
        <f t="shared" si="1084"/>
        <v>13435</v>
      </c>
      <c r="AG779" s="7">
        <f>AG780</f>
        <v>0</v>
      </c>
      <c r="AH779" s="7">
        <f t="shared" si="1084"/>
        <v>0</v>
      </c>
      <c r="AI779" s="7">
        <f t="shared" si="1084"/>
        <v>0</v>
      </c>
      <c r="AJ779" s="7">
        <f t="shared" si="1084"/>
        <v>0</v>
      </c>
      <c r="AK779" s="7">
        <f t="shared" si="1084"/>
        <v>83999</v>
      </c>
      <c r="AL779" s="7">
        <f t="shared" si="1084"/>
        <v>13435</v>
      </c>
    </row>
    <row r="780" spans="1:38" ht="33" hidden="1">
      <c r="A780" s="28" t="s">
        <v>570</v>
      </c>
      <c r="B780" s="26">
        <v>913</v>
      </c>
      <c r="C780" s="26" t="s">
        <v>7</v>
      </c>
      <c r="D780" s="26" t="s">
        <v>117</v>
      </c>
      <c r="E780" s="26" t="s">
        <v>184</v>
      </c>
      <c r="F780" s="26"/>
      <c r="G780" s="11">
        <f t="shared" ref="G780" si="1085">G781+G785+G789+G799+G802</f>
        <v>70564</v>
      </c>
      <c r="H780" s="11">
        <f t="shared" ref="H780:N780" si="1086">H781+H785+H789+H799+H802</f>
        <v>0</v>
      </c>
      <c r="I780" s="11">
        <f t="shared" si="1086"/>
        <v>0</v>
      </c>
      <c r="J780" s="11">
        <f t="shared" si="1086"/>
        <v>0</v>
      </c>
      <c r="K780" s="11">
        <f t="shared" si="1086"/>
        <v>0</v>
      </c>
      <c r="L780" s="11">
        <f t="shared" si="1086"/>
        <v>0</v>
      </c>
      <c r="M780" s="11">
        <f t="shared" si="1086"/>
        <v>70564</v>
      </c>
      <c r="N780" s="11">
        <f t="shared" si="1086"/>
        <v>0</v>
      </c>
      <c r="O780" s="11">
        <f t="shared" ref="O780:T780" si="1087">O781+O785+O789+O799+O802</f>
        <v>0</v>
      </c>
      <c r="P780" s="11">
        <f t="shared" si="1087"/>
        <v>0</v>
      </c>
      <c r="Q780" s="11">
        <f t="shared" si="1087"/>
        <v>0</v>
      </c>
      <c r="R780" s="11">
        <f t="shared" si="1087"/>
        <v>0</v>
      </c>
      <c r="S780" s="11">
        <f t="shared" si="1087"/>
        <v>70564</v>
      </c>
      <c r="T780" s="11">
        <f t="shared" si="1087"/>
        <v>0</v>
      </c>
      <c r="U780" s="11">
        <f>U781+U785+U789+U799+U802+U805+U808</f>
        <v>0</v>
      </c>
      <c r="V780" s="11">
        <f t="shared" ref="V780:Z780" si="1088">V781+V785+V789+V799+V802+V805+V808</f>
        <v>0</v>
      </c>
      <c r="W780" s="11">
        <f t="shared" si="1088"/>
        <v>0</v>
      </c>
      <c r="X780" s="11">
        <f t="shared" si="1088"/>
        <v>13435</v>
      </c>
      <c r="Y780" s="11">
        <f t="shared" si="1088"/>
        <v>83999</v>
      </c>
      <c r="Z780" s="11">
        <f t="shared" si="1088"/>
        <v>13435</v>
      </c>
      <c r="AA780" s="11">
        <f>AA781+AA785+AA789+AA799+AA802+AA805+AA808</f>
        <v>0</v>
      </c>
      <c r="AB780" s="11">
        <f t="shared" ref="AB780:AF780" si="1089">AB781+AB785+AB789+AB799+AB802+AB805+AB808</f>
        <v>0</v>
      </c>
      <c r="AC780" s="11">
        <f t="shared" si="1089"/>
        <v>0</v>
      </c>
      <c r="AD780" s="11">
        <f t="shared" si="1089"/>
        <v>0</v>
      </c>
      <c r="AE780" s="11">
        <f t="shared" si="1089"/>
        <v>83999</v>
      </c>
      <c r="AF780" s="11">
        <f t="shared" si="1089"/>
        <v>13435</v>
      </c>
      <c r="AG780" s="11">
        <f>AG781+AG785+AG789+AG799+AG802+AG805+AG808</f>
        <v>0</v>
      </c>
      <c r="AH780" s="11">
        <f t="shared" ref="AH780:AL780" si="1090">AH781+AH785+AH789+AH799+AH802+AH805+AH808</f>
        <v>0</v>
      </c>
      <c r="AI780" s="11">
        <f t="shared" si="1090"/>
        <v>0</v>
      </c>
      <c r="AJ780" s="11">
        <f t="shared" si="1090"/>
        <v>0</v>
      </c>
      <c r="AK780" s="11">
        <f t="shared" si="1090"/>
        <v>83999</v>
      </c>
      <c r="AL780" s="11">
        <f t="shared" si="1090"/>
        <v>13435</v>
      </c>
    </row>
    <row r="781" spans="1:38" ht="33" hidden="1">
      <c r="A781" s="25" t="s">
        <v>9</v>
      </c>
      <c r="B781" s="26">
        <v>913</v>
      </c>
      <c r="C781" s="26" t="s">
        <v>7</v>
      </c>
      <c r="D781" s="26" t="s">
        <v>117</v>
      </c>
      <c r="E781" s="26" t="s">
        <v>195</v>
      </c>
      <c r="F781" s="26"/>
      <c r="G781" s="11">
        <f t="shared" ref="G781:V783" si="1091">G782</f>
        <v>54840</v>
      </c>
      <c r="H781" s="11">
        <f t="shared" si="1091"/>
        <v>0</v>
      </c>
      <c r="I781" s="11">
        <f t="shared" si="1091"/>
        <v>0</v>
      </c>
      <c r="J781" s="11">
        <f t="shared" si="1091"/>
        <v>0</v>
      </c>
      <c r="K781" s="11">
        <f t="shared" si="1091"/>
        <v>0</v>
      </c>
      <c r="L781" s="11">
        <f t="shared" si="1091"/>
        <v>0</v>
      </c>
      <c r="M781" s="11">
        <f t="shared" si="1091"/>
        <v>54840</v>
      </c>
      <c r="N781" s="11">
        <f t="shared" si="1091"/>
        <v>0</v>
      </c>
      <c r="O781" s="11">
        <f t="shared" si="1091"/>
        <v>0</v>
      </c>
      <c r="P781" s="11">
        <f t="shared" si="1091"/>
        <v>0</v>
      </c>
      <c r="Q781" s="11">
        <f t="shared" si="1091"/>
        <v>0</v>
      </c>
      <c r="R781" s="11">
        <f t="shared" si="1091"/>
        <v>0</v>
      </c>
      <c r="S781" s="11">
        <f t="shared" si="1091"/>
        <v>54840</v>
      </c>
      <c r="T781" s="11">
        <f t="shared" si="1091"/>
        <v>0</v>
      </c>
      <c r="U781" s="11">
        <f t="shared" si="1091"/>
        <v>0</v>
      </c>
      <c r="V781" s="11">
        <f t="shared" si="1091"/>
        <v>0</v>
      </c>
      <c r="W781" s="11">
        <f t="shared" ref="U781:AJ783" si="1092">W782</f>
        <v>0</v>
      </c>
      <c r="X781" s="11">
        <f t="shared" si="1092"/>
        <v>0</v>
      </c>
      <c r="Y781" s="11">
        <f t="shared" si="1092"/>
        <v>54840</v>
      </c>
      <c r="Z781" s="11">
        <f t="shared" si="1092"/>
        <v>0</v>
      </c>
      <c r="AA781" s="11">
        <f t="shared" si="1092"/>
        <v>0</v>
      </c>
      <c r="AB781" s="11">
        <f t="shared" si="1092"/>
        <v>0</v>
      </c>
      <c r="AC781" s="11">
        <f t="shared" si="1092"/>
        <v>0</v>
      </c>
      <c r="AD781" s="11">
        <f t="shared" si="1092"/>
        <v>0</v>
      </c>
      <c r="AE781" s="11">
        <f t="shared" si="1092"/>
        <v>54840</v>
      </c>
      <c r="AF781" s="11">
        <f t="shared" si="1092"/>
        <v>0</v>
      </c>
      <c r="AG781" s="11">
        <f t="shared" si="1092"/>
        <v>0</v>
      </c>
      <c r="AH781" s="11">
        <f t="shared" si="1092"/>
        <v>0</v>
      </c>
      <c r="AI781" s="11">
        <f t="shared" si="1092"/>
        <v>0</v>
      </c>
      <c r="AJ781" s="11">
        <f t="shared" si="1092"/>
        <v>0</v>
      </c>
      <c r="AK781" s="11">
        <f t="shared" ref="AG781:AL783" si="1093">AK782</f>
        <v>54840</v>
      </c>
      <c r="AL781" s="11">
        <f t="shared" si="1093"/>
        <v>0</v>
      </c>
    </row>
    <row r="782" spans="1:38" ht="33" hidden="1">
      <c r="A782" s="25" t="s">
        <v>215</v>
      </c>
      <c r="B782" s="26">
        <v>913</v>
      </c>
      <c r="C782" s="26" t="s">
        <v>7</v>
      </c>
      <c r="D782" s="26" t="s">
        <v>117</v>
      </c>
      <c r="E782" s="26" t="s">
        <v>216</v>
      </c>
      <c r="F782" s="26"/>
      <c r="G782" s="11">
        <f t="shared" si="1091"/>
        <v>54840</v>
      </c>
      <c r="H782" s="11">
        <f t="shared" si="1091"/>
        <v>0</v>
      </c>
      <c r="I782" s="11">
        <f t="shared" si="1091"/>
        <v>0</v>
      </c>
      <c r="J782" s="11">
        <f t="shared" si="1091"/>
        <v>0</v>
      </c>
      <c r="K782" s="11">
        <f t="shared" si="1091"/>
        <v>0</v>
      </c>
      <c r="L782" s="11">
        <f t="shared" si="1091"/>
        <v>0</v>
      </c>
      <c r="M782" s="11">
        <f t="shared" si="1091"/>
        <v>54840</v>
      </c>
      <c r="N782" s="11">
        <f t="shared" si="1091"/>
        <v>0</v>
      </c>
      <c r="O782" s="11">
        <f t="shared" si="1091"/>
        <v>0</v>
      </c>
      <c r="P782" s="11">
        <f t="shared" si="1091"/>
        <v>0</v>
      </c>
      <c r="Q782" s="11">
        <f t="shared" si="1091"/>
        <v>0</v>
      </c>
      <c r="R782" s="11">
        <f t="shared" si="1091"/>
        <v>0</v>
      </c>
      <c r="S782" s="11">
        <f t="shared" si="1091"/>
        <v>54840</v>
      </c>
      <c r="T782" s="11">
        <f t="shared" si="1091"/>
        <v>0</v>
      </c>
      <c r="U782" s="11">
        <f t="shared" si="1092"/>
        <v>0</v>
      </c>
      <c r="V782" s="11">
        <f t="shared" si="1092"/>
        <v>0</v>
      </c>
      <c r="W782" s="11">
        <f t="shared" si="1092"/>
        <v>0</v>
      </c>
      <c r="X782" s="11">
        <f t="shared" si="1092"/>
        <v>0</v>
      </c>
      <c r="Y782" s="11">
        <f t="shared" si="1092"/>
        <v>54840</v>
      </c>
      <c r="Z782" s="11">
        <f t="shared" si="1092"/>
        <v>0</v>
      </c>
      <c r="AA782" s="11">
        <f t="shared" si="1092"/>
        <v>0</v>
      </c>
      <c r="AB782" s="11">
        <f t="shared" si="1092"/>
        <v>0</v>
      </c>
      <c r="AC782" s="11">
        <f t="shared" si="1092"/>
        <v>0</v>
      </c>
      <c r="AD782" s="11">
        <f t="shared" si="1092"/>
        <v>0</v>
      </c>
      <c r="AE782" s="11">
        <f t="shared" si="1092"/>
        <v>54840</v>
      </c>
      <c r="AF782" s="11">
        <f t="shared" si="1092"/>
        <v>0</v>
      </c>
      <c r="AG782" s="11">
        <f t="shared" si="1093"/>
        <v>0</v>
      </c>
      <c r="AH782" s="11">
        <f t="shared" si="1093"/>
        <v>0</v>
      </c>
      <c r="AI782" s="11">
        <f t="shared" si="1093"/>
        <v>0</v>
      </c>
      <c r="AJ782" s="11">
        <f t="shared" si="1093"/>
        <v>0</v>
      </c>
      <c r="AK782" s="11">
        <f t="shared" si="1093"/>
        <v>54840</v>
      </c>
      <c r="AL782" s="11">
        <f t="shared" si="1093"/>
        <v>0</v>
      </c>
    </row>
    <row r="783" spans="1:38" ht="33" hidden="1">
      <c r="A783" s="25" t="s">
        <v>11</v>
      </c>
      <c r="B783" s="26">
        <v>913</v>
      </c>
      <c r="C783" s="26" t="s">
        <v>7</v>
      </c>
      <c r="D783" s="26" t="s">
        <v>117</v>
      </c>
      <c r="E783" s="26" t="s">
        <v>216</v>
      </c>
      <c r="F783" s="26" t="s">
        <v>12</v>
      </c>
      <c r="G783" s="8">
        <f t="shared" si="1091"/>
        <v>54840</v>
      </c>
      <c r="H783" s="8">
        <f t="shared" si="1091"/>
        <v>0</v>
      </c>
      <c r="I783" s="8">
        <f t="shared" si="1091"/>
        <v>0</v>
      </c>
      <c r="J783" s="8">
        <f t="shared" si="1091"/>
        <v>0</v>
      </c>
      <c r="K783" s="8">
        <f t="shared" si="1091"/>
        <v>0</v>
      </c>
      <c r="L783" s="8">
        <f t="shared" si="1091"/>
        <v>0</v>
      </c>
      <c r="M783" s="8">
        <f t="shared" si="1091"/>
        <v>54840</v>
      </c>
      <c r="N783" s="8">
        <f t="shared" si="1091"/>
        <v>0</v>
      </c>
      <c r="O783" s="8">
        <f t="shared" si="1091"/>
        <v>0</v>
      </c>
      <c r="P783" s="8">
        <f t="shared" si="1091"/>
        <v>0</v>
      </c>
      <c r="Q783" s="8">
        <f t="shared" si="1091"/>
        <v>0</v>
      </c>
      <c r="R783" s="8">
        <f t="shared" si="1091"/>
        <v>0</v>
      </c>
      <c r="S783" s="8">
        <f t="shared" si="1091"/>
        <v>54840</v>
      </c>
      <c r="T783" s="8">
        <f t="shared" si="1091"/>
        <v>0</v>
      </c>
      <c r="U783" s="8">
        <f t="shared" si="1092"/>
        <v>0</v>
      </c>
      <c r="V783" s="8">
        <f t="shared" si="1092"/>
        <v>0</v>
      </c>
      <c r="W783" s="8">
        <f t="shared" si="1092"/>
        <v>0</v>
      </c>
      <c r="X783" s="8">
        <f t="shared" si="1092"/>
        <v>0</v>
      </c>
      <c r="Y783" s="8">
        <f t="shared" si="1092"/>
        <v>54840</v>
      </c>
      <c r="Z783" s="8">
        <f t="shared" si="1092"/>
        <v>0</v>
      </c>
      <c r="AA783" s="8">
        <f t="shared" si="1092"/>
        <v>0</v>
      </c>
      <c r="AB783" s="8">
        <f t="shared" si="1092"/>
        <v>0</v>
      </c>
      <c r="AC783" s="8">
        <f t="shared" si="1092"/>
        <v>0</v>
      </c>
      <c r="AD783" s="8">
        <f t="shared" si="1092"/>
        <v>0</v>
      </c>
      <c r="AE783" s="8">
        <f t="shared" si="1092"/>
        <v>54840</v>
      </c>
      <c r="AF783" s="8">
        <f t="shared" si="1092"/>
        <v>0</v>
      </c>
      <c r="AG783" s="8">
        <f t="shared" si="1093"/>
        <v>0</v>
      </c>
      <c r="AH783" s="8">
        <f t="shared" si="1093"/>
        <v>0</v>
      </c>
      <c r="AI783" s="8">
        <f t="shared" si="1093"/>
        <v>0</v>
      </c>
      <c r="AJ783" s="8">
        <f t="shared" si="1093"/>
        <v>0</v>
      </c>
      <c r="AK783" s="8">
        <f t="shared" si="1093"/>
        <v>54840</v>
      </c>
      <c r="AL783" s="8">
        <f t="shared" si="1093"/>
        <v>0</v>
      </c>
    </row>
    <row r="784" spans="1:38" ht="20.100000000000001" hidden="1" customHeight="1">
      <c r="A784" s="28" t="s">
        <v>23</v>
      </c>
      <c r="B784" s="26">
        <v>913</v>
      </c>
      <c r="C784" s="26" t="s">
        <v>7</v>
      </c>
      <c r="D784" s="26" t="s">
        <v>117</v>
      </c>
      <c r="E784" s="26" t="s">
        <v>216</v>
      </c>
      <c r="F784" s="26">
        <v>620</v>
      </c>
      <c r="G784" s="9">
        <f>52433+2407</f>
        <v>54840</v>
      </c>
      <c r="H784" s="9"/>
      <c r="I784" s="84"/>
      <c r="J784" s="84"/>
      <c r="K784" s="84"/>
      <c r="L784" s="84"/>
      <c r="M784" s="9">
        <f>G784+I784+J784+K784+L784</f>
        <v>54840</v>
      </c>
      <c r="N784" s="9">
        <f>H784+L784</f>
        <v>0</v>
      </c>
      <c r="O784" s="85"/>
      <c r="P784" s="85"/>
      <c r="Q784" s="85"/>
      <c r="R784" s="85"/>
      <c r="S784" s="9">
        <f>M784+O784+P784+Q784+R784</f>
        <v>54840</v>
      </c>
      <c r="T784" s="9">
        <f>N784+R784</f>
        <v>0</v>
      </c>
      <c r="U784" s="85"/>
      <c r="V784" s="85"/>
      <c r="W784" s="85"/>
      <c r="X784" s="85"/>
      <c r="Y784" s="9">
        <f>S784+U784+V784+W784+X784</f>
        <v>54840</v>
      </c>
      <c r="Z784" s="9">
        <f>T784+X784</f>
        <v>0</v>
      </c>
      <c r="AA784" s="85"/>
      <c r="AB784" s="85"/>
      <c r="AC784" s="85"/>
      <c r="AD784" s="85"/>
      <c r="AE784" s="9">
        <f>Y784+AA784+AB784+AC784+AD784</f>
        <v>54840</v>
      </c>
      <c r="AF784" s="9">
        <f>Z784+AD784</f>
        <v>0</v>
      </c>
      <c r="AG784" s="85"/>
      <c r="AH784" s="85"/>
      <c r="AI784" s="85"/>
      <c r="AJ784" s="85"/>
      <c r="AK784" s="9">
        <f>AE784+AG784+AH784+AI784+AJ784</f>
        <v>54840</v>
      </c>
      <c r="AL784" s="9">
        <f>AF784+AJ784</f>
        <v>0</v>
      </c>
    </row>
    <row r="785" spans="1:38" ht="20.100000000000001" hidden="1" customHeight="1">
      <c r="A785" s="28" t="s">
        <v>14</v>
      </c>
      <c r="B785" s="26">
        <v>913</v>
      </c>
      <c r="C785" s="26" t="s">
        <v>7</v>
      </c>
      <c r="D785" s="26" t="s">
        <v>117</v>
      </c>
      <c r="E785" s="26" t="s">
        <v>185</v>
      </c>
      <c r="F785" s="26"/>
      <c r="G785" s="9">
        <f t="shared" ref="G785:V787" si="1094">G786</f>
        <v>1426</v>
      </c>
      <c r="H785" s="9">
        <f t="shared" si="1094"/>
        <v>0</v>
      </c>
      <c r="I785" s="9">
        <f t="shared" si="1094"/>
        <v>0</v>
      </c>
      <c r="J785" s="9">
        <f t="shared" si="1094"/>
        <v>0</v>
      </c>
      <c r="K785" s="9">
        <f t="shared" si="1094"/>
        <v>0</v>
      </c>
      <c r="L785" s="9">
        <f t="shared" si="1094"/>
        <v>0</v>
      </c>
      <c r="M785" s="9">
        <f t="shared" si="1094"/>
        <v>1426</v>
      </c>
      <c r="N785" s="9">
        <f t="shared" si="1094"/>
        <v>0</v>
      </c>
      <c r="O785" s="9">
        <f t="shared" si="1094"/>
        <v>0</v>
      </c>
      <c r="P785" s="9">
        <f t="shared" si="1094"/>
        <v>0</v>
      </c>
      <c r="Q785" s="9">
        <f t="shared" si="1094"/>
        <v>0</v>
      </c>
      <c r="R785" s="9">
        <f t="shared" si="1094"/>
        <v>0</v>
      </c>
      <c r="S785" s="9">
        <f t="shared" si="1094"/>
        <v>1426</v>
      </c>
      <c r="T785" s="9">
        <f t="shared" si="1094"/>
        <v>0</v>
      </c>
      <c r="U785" s="9">
        <f t="shared" si="1094"/>
        <v>-708</v>
      </c>
      <c r="V785" s="9">
        <f t="shared" si="1094"/>
        <v>0</v>
      </c>
      <c r="W785" s="9">
        <f t="shared" ref="U785:AJ787" si="1095">W786</f>
        <v>0</v>
      </c>
      <c r="X785" s="9">
        <f t="shared" si="1095"/>
        <v>0</v>
      </c>
      <c r="Y785" s="9">
        <f t="shared" si="1095"/>
        <v>718</v>
      </c>
      <c r="Z785" s="9">
        <f t="shared" si="1095"/>
        <v>0</v>
      </c>
      <c r="AA785" s="9">
        <f t="shared" si="1095"/>
        <v>0</v>
      </c>
      <c r="AB785" s="9">
        <f t="shared" si="1095"/>
        <v>0</v>
      </c>
      <c r="AC785" s="9">
        <f t="shared" si="1095"/>
        <v>0</v>
      </c>
      <c r="AD785" s="9">
        <f t="shared" si="1095"/>
        <v>0</v>
      </c>
      <c r="AE785" s="9">
        <f t="shared" si="1095"/>
        <v>718</v>
      </c>
      <c r="AF785" s="9">
        <f t="shared" si="1095"/>
        <v>0</v>
      </c>
      <c r="AG785" s="9">
        <f t="shared" si="1095"/>
        <v>0</v>
      </c>
      <c r="AH785" s="9">
        <f t="shared" si="1095"/>
        <v>0</v>
      </c>
      <c r="AI785" s="9">
        <f t="shared" si="1095"/>
        <v>0</v>
      </c>
      <c r="AJ785" s="9">
        <f t="shared" si="1095"/>
        <v>0</v>
      </c>
      <c r="AK785" s="9">
        <f t="shared" ref="AG785:AL787" si="1096">AK786</f>
        <v>718</v>
      </c>
      <c r="AL785" s="9">
        <f t="shared" si="1096"/>
        <v>0</v>
      </c>
    </row>
    <row r="786" spans="1:38" ht="33" hidden="1">
      <c r="A786" s="25" t="s">
        <v>217</v>
      </c>
      <c r="B786" s="26">
        <v>913</v>
      </c>
      <c r="C786" s="26" t="s">
        <v>7</v>
      </c>
      <c r="D786" s="26" t="s">
        <v>117</v>
      </c>
      <c r="E786" s="26" t="s">
        <v>218</v>
      </c>
      <c r="F786" s="26"/>
      <c r="G786" s="11">
        <f t="shared" si="1094"/>
        <v>1426</v>
      </c>
      <c r="H786" s="11">
        <f t="shared" si="1094"/>
        <v>0</v>
      </c>
      <c r="I786" s="11">
        <f t="shared" si="1094"/>
        <v>0</v>
      </c>
      <c r="J786" s="11">
        <f t="shared" si="1094"/>
        <v>0</v>
      </c>
      <c r="K786" s="11">
        <f t="shared" si="1094"/>
        <v>0</v>
      </c>
      <c r="L786" s="11">
        <f t="shared" si="1094"/>
        <v>0</v>
      </c>
      <c r="M786" s="11">
        <f t="shared" si="1094"/>
        <v>1426</v>
      </c>
      <c r="N786" s="11">
        <f t="shared" si="1094"/>
        <v>0</v>
      </c>
      <c r="O786" s="11">
        <f t="shared" si="1094"/>
        <v>0</v>
      </c>
      <c r="P786" s="11">
        <f t="shared" si="1094"/>
        <v>0</v>
      </c>
      <c r="Q786" s="11">
        <f t="shared" si="1094"/>
        <v>0</v>
      </c>
      <c r="R786" s="11">
        <f t="shared" si="1094"/>
        <v>0</v>
      </c>
      <c r="S786" s="11">
        <f t="shared" si="1094"/>
        <v>1426</v>
      </c>
      <c r="T786" s="11">
        <f t="shared" si="1094"/>
        <v>0</v>
      </c>
      <c r="U786" s="11">
        <f t="shared" si="1095"/>
        <v>-708</v>
      </c>
      <c r="V786" s="11">
        <f t="shared" si="1095"/>
        <v>0</v>
      </c>
      <c r="W786" s="11">
        <f t="shared" si="1095"/>
        <v>0</v>
      </c>
      <c r="X786" s="11">
        <f t="shared" si="1095"/>
        <v>0</v>
      </c>
      <c r="Y786" s="11">
        <f t="shared" si="1095"/>
        <v>718</v>
      </c>
      <c r="Z786" s="11">
        <f t="shared" si="1095"/>
        <v>0</v>
      </c>
      <c r="AA786" s="11">
        <f t="shared" si="1095"/>
        <v>0</v>
      </c>
      <c r="AB786" s="11">
        <f t="shared" si="1095"/>
        <v>0</v>
      </c>
      <c r="AC786" s="11">
        <f t="shared" si="1095"/>
        <v>0</v>
      </c>
      <c r="AD786" s="11">
        <f t="shared" si="1095"/>
        <v>0</v>
      </c>
      <c r="AE786" s="11">
        <f t="shared" si="1095"/>
        <v>718</v>
      </c>
      <c r="AF786" s="11">
        <f t="shared" si="1095"/>
        <v>0</v>
      </c>
      <c r="AG786" s="11">
        <f t="shared" si="1096"/>
        <v>0</v>
      </c>
      <c r="AH786" s="11">
        <f t="shared" si="1096"/>
        <v>0</v>
      </c>
      <c r="AI786" s="11">
        <f t="shared" si="1096"/>
        <v>0</v>
      </c>
      <c r="AJ786" s="11">
        <f t="shared" si="1096"/>
        <v>0</v>
      </c>
      <c r="AK786" s="11">
        <f t="shared" si="1096"/>
        <v>718</v>
      </c>
      <c r="AL786" s="11">
        <f t="shared" si="1096"/>
        <v>0</v>
      </c>
    </row>
    <row r="787" spans="1:38" ht="33" hidden="1">
      <c r="A787" s="25" t="s">
        <v>11</v>
      </c>
      <c r="B787" s="26">
        <v>913</v>
      </c>
      <c r="C787" s="26" t="s">
        <v>7</v>
      </c>
      <c r="D787" s="26" t="s">
        <v>117</v>
      </c>
      <c r="E787" s="26" t="s">
        <v>218</v>
      </c>
      <c r="F787" s="26" t="s">
        <v>12</v>
      </c>
      <c r="G787" s="8">
        <f t="shared" si="1094"/>
        <v>1426</v>
      </c>
      <c r="H787" s="8">
        <f t="shared" si="1094"/>
        <v>0</v>
      </c>
      <c r="I787" s="8">
        <f t="shared" si="1094"/>
        <v>0</v>
      </c>
      <c r="J787" s="8">
        <f t="shared" si="1094"/>
        <v>0</v>
      </c>
      <c r="K787" s="8">
        <f t="shared" si="1094"/>
        <v>0</v>
      </c>
      <c r="L787" s="8">
        <f t="shared" si="1094"/>
        <v>0</v>
      </c>
      <c r="M787" s="8">
        <f t="shared" si="1094"/>
        <v>1426</v>
      </c>
      <c r="N787" s="8">
        <f t="shared" si="1094"/>
        <v>0</v>
      </c>
      <c r="O787" s="8">
        <f t="shared" si="1094"/>
        <v>0</v>
      </c>
      <c r="P787" s="8">
        <f t="shared" si="1094"/>
        <v>0</v>
      </c>
      <c r="Q787" s="8">
        <f t="shared" si="1094"/>
        <v>0</v>
      </c>
      <c r="R787" s="8">
        <f t="shared" si="1094"/>
        <v>0</v>
      </c>
      <c r="S787" s="8">
        <f t="shared" si="1094"/>
        <v>1426</v>
      </c>
      <c r="T787" s="8">
        <f t="shared" si="1094"/>
        <v>0</v>
      </c>
      <c r="U787" s="8">
        <f t="shared" si="1095"/>
        <v>-708</v>
      </c>
      <c r="V787" s="8">
        <f t="shared" si="1095"/>
        <v>0</v>
      </c>
      <c r="W787" s="8">
        <f t="shared" si="1095"/>
        <v>0</v>
      </c>
      <c r="X787" s="8">
        <f t="shared" si="1095"/>
        <v>0</v>
      </c>
      <c r="Y787" s="8">
        <f t="shared" si="1095"/>
        <v>718</v>
      </c>
      <c r="Z787" s="8">
        <f t="shared" si="1095"/>
        <v>0</v>
      </c>
      <c r="AA787" s="8">
        <f t="shared" si="1095"/>
        <v>0</v>
      </c>
      <c r="AB787" s="8">
        <f t="shared" si="1095"/>
        <v>0</v>
      </c>
      <c r="AC787" s="8">
        <f t="shared" si="1095"/>
        <v>0</v>
      </c>
      <c r="AD787" s="8">
        <f t="shared" si="1095"/>
        <v>0</v>
      </c>
      <c r="AE787" s="8">
        <f t="shared" si="1095"/>
        <v>718</v>
      </c>
      <c r="AF787" s="8">
        <f t="shared" si="1095"/>
        <v>0</v>
      </c>
      <c r="AG787" s="8">
        <f t="shared" si="1096"/>
        <v>0</v>
      </c>
      <c r="AH787" s="8">
        <f t="shared" si="1096"/>
        <v>0</v>
      </c>
      <c r="AI787" s="8">
        <f t="shared" si="1096"/>
        <v>0</v>
      </c>
      <c r="AJ787" s="8">
        <f t="shared" si="1096"/>
        <v>0</v>
      </c>
      <c r="AK787" s="8">
        <f t="shared" si="1096"/>
        <v>718</v>
      </c>
      <c r="AL787" s="8">
        <f t="shared" si="1096"/>
        <v>0</v>
      </c>
    </row>
    <row r="788" spans="1:38" ht="20.100000000000001" hidden="1" customHeight="1">
      <c r="A788" s="28" t="s">
        <v>23</v>
      </c>
      <c r="B788" s="26">
        <v>913</v>
      </c>
      <c r="C788" s="26" t="s">
        <v>7</v>
      </c>
      <c r="D788" s="26" t="s">
        <v>117</v>
      </c>
      <c r="E788" s="26" t="s">
        <v>218</v>
      </c>
      <c r="F788" s="26">
        <v>620</v>
      </c>
      <c r="G788" s="9">
        <f>597+829</f>
        <v>1426</v>
      </c>
      <c r="H788" s="9"/>
      <c r="I788" s="84"/>
      <c r="J788" s="84"/>
      <c r="K788" s="84"/>
      <c r="L788" s="84"/>
      <c r="M788" s="9">
        <f>G788+I788+J788+K788+L788</f>
        <v>1426</v>
      </c>
      <c r="N788" s="9">
        <f>H788+L788</f>
        <v>0</v>
      </c>
      <c r="O788" s="85"/>
      <c r="P788" s="85"/>
      <c r="Q788" s="85"/>
      <c r="R788" s="85"/>
      <c r="S788" s="9">
        <f>M788+O788+P788+Q788+R788</f>
        <v>1426</v>
      </c>
      <c r="T788" s="9">
        <f>N788+R788</f>
        <v>0</v>
      </c>
      <c r="U788" s="8">
        <f>-442-266</f>
        <v>-708</v>
      </c>
      <c r="V788" s="85"/>
      <c r="W788" s="85"/>
      <c r="X788" s="85"/>
      <c r="Y788" s="9">
        <f>S788+U788+V788+W788+X788</f>
        <v>718</v>
      </c>
      <c r="Z788" s="9">
        <f>T788+X788</f>
        <v>0</v>
      </c>
      <c r="AA788" s="8"/>
      <c r="AB788" s="85"/>
      <c r="AC788" s="85"/>
      <c r="AD788" s="85"/>
      <c r="AE788" s="9">
        <f>Y788+AA788+AB788+AC788+AD788</f>
        <v>718</v>
      </c>
      <c r="AF788" s="9">
        <f>Z788+AD788</f>
        <v>0</v>
      </c>
      <c r="AG788" s="8"/>
      <c r="AH788" s="85"/>
      <c r="AI788" s="85"/>
      <c r="AJ788" s="85"/>
      <c r="AK788" s="9">
        <f>AE788+AG788+AH788+AI788+AJ788</f>
        <v>718</v>
      </c>
      <c r="AL788" s="9">
        <f>AF788+AJ788</f>
        <v>0</v>
      </c>
    </row>
    <row r="789" spans="1:38" ht="20.100000000000001" hidden="1" customHeight="1">
      <c r="A789" s="28" t="s">
        <v>120</v>
      </c>
      <c r="B789" s="26">
        <v>913</v>
      </c>
      <c r="C789" s="26" t="s">
        <v>7</v>
      </c>
      <c r="D789" s="26" t="s">
        <v>117</v>
      </c>
      <c r="E789" s="26" t="s">
        <v>219</v>
      </c>
      <c r="F789" s="26"/>
      <c r="G789" s="9">
        <f t="shared" ref="G789:AL789" si="1097">G790</f>
        <v>14298</v>
      </c>
      <c r="H789" s="9">
        <f t="shared" si="1097"/>
        <v>0</v>
      </c>
      <c r="I789" s="9">
        <f t="shared" si="1097"/>
        <v>0</v>
      </c>
      <c r="J789" s="9">
        <f t="shared" si="1097"/>
        <v>0</v>
      </c>
      <c r="K789" s="9">
        <f t="shared" si="1097"/>
        <v>0</v>
      </c>
      <c r="L789" s="9">
        <f t="shared" si="1097"/>
        <v>0</v>
      </c>
      <c r="M789" s="9">
        <f t="shared" si="1097"/>
        <v>14298</v>
      </c>
      <c r="N789" s="9">
        <f t="shared" si="1097"/>
        <v>0</v>
      </c>
      <c r="O789" s="9">
        <f t="shared" si="1097"/>
        <v>0</v>
      </c>
      <c r="P789" s="9">
        <f t="shared" si="1097"/>
        <v>0</v>
      </c>
      <c r="Q789" s="9">
        <f t="shared" si="1097"/>
        <v>0</v>
      </c>
      <c r="R789" s="9">
        <f t="shared" si="1097"/>
        <v>0</v>
      </c>
      <c r="S789" s="9">
        <f t="shared" si="1097"/>
        <v>14298</v>
      </c>
      <c r="T789" s="9">
        <f t="shared" si="1097"/>
        <v>0</v>
      </c>
      <c r="U789" s="9">
        <f t="shared" si="1097"/>
        <v>0</v>
      </c>
      <c r="V789" s="9">
        <f t="shared" si="1097"/>
        <v>0</v>
      </c>
      <c r="W789" s="9">
        <f t="shared" si="1097"/>
        <v>0</v>
      </c>
      <c r="X789" s="9">
        <f t="shared" si="1097"/>
        <v>0</v>
      </c>
      <c r="Y789" s="9">
        <f t="shared" si="1097"/>
        <v>14298</v>
      </c>
      <c r="Z789" s="9">
        <f t="shared" si="1097"/>
        <v>0</v>
      </c>
      <c r="AA789" s="9">
        <f t="shared" si="1097"/>
        <v>0</v>
      </c>
      <c r="AB789" s="9">
        <f t="shared" si="1097"/>
        <v>0</v>
      </c>
      <c r="AC789" s="9">
        <f t="shared" si="1097"/>
        <v>0</v>
      </c>
      <c r="AD789" s="9">
        <f t="shared" si="1097"/>
        <v>0</v>
      </c>
      <c r="AE789" s="9">
        <f t="shared" si="1097"/>
        <v>14298</v>
      </c>
      <c r="AF789" s="9">
        <f t="shared" si="1097"/>
        <v>0</v>
      </c>
      <c r="AG789" s="9">
        <f t="shared" si="1097"/>
        <v>0</v>
      </c>
      <c r="AH789" s="9">
        <f t="shared" si="1097"/>
        <v>0</v>
      </c>
      <c r="AI789" s="9">
        <f t="shared" si="1097"/>
        <v>0</v>
      </c>
      <c r="AJ789" s="9">
        <f t="shared" si="1097"/>
        <v>0</v>
      </c>
      <c r="AK789" s="9">
        <f t="shared" si="1097"/>
        <v>14298</v>
      </c>
      <c r="AL789" s="9">
        <f t="shared" si="1097"/>
        <v>0</v>
      </c>
    </row>
    <row r="790" spans="1:38" ht="33" hidden="1">
      <c r="A790" s="25" t="s">
        <v>215</v>
      </c>
      <c r="B790" s="26">
        <v>913</v>
      </c>
      <c r="C790" s="26" t="s">
        <v>7</v>
      </c>
      <c r="D790" s="26" t="s">
        <v>117</v>
      </c>
      <c r="E790" s="26" t="s">
        <v>220</v>
      </c>
      <c r="F790" s="9"/>
      <c r="G790" s="8">
        <f t="shared" ref="G790" si="1098">G791+G793+G797+G795</f>
        <v>14298</v>
      </c>
      <c r="H790" s="8">
        <f t="shared" ref="H790:N790" si="1099">H791+H793+H797+H795</f>
        <v>0</v>
      </c>
      <c r="I790" s="8">
        <f t="shared" si="1099"/>
        <v>0</v>
      </c>
      <c r="J790" s="8">
        <f t="shared" si="1099"/>
        <v>0</v>
      </c>
      <c r="K790" s="8">
        <f t="shared" si="1099"/>
        <v>0</v>
      </c>
      <c r="L790" s="8">
        <f t="shared" si="1099"/>
        <v>0</v>
      </c>
      <c r="M790" s="8">
        <f t="shared" si="1099"/>
        <v>14298</v>
      </c>
      <c r="N790" s="8">
        <f t="shared" si="1099"/>
        <v>0</v>
      </c>
      <c r="O790" s="8">
        <f t="shared" ref="O790:T790" si="1100">O791+O793+O797+O795</f>
        <v>0</v>
      </c>
      <c r="P790" s="8">
        <f t="shared" si="1100"/>
        <v>0</v>
      </c>
      <c r="Q790" s="8">
        <f t="shared" si="1100"/>
        <v>0</v>
      </c>
      <c r="R790" s="8">
        <f t="shared" si="1100"/>
        <v>0</v>
      </c>
      <c r="S790" s="8">
        <f t="shared" si="1100"/>
        <v>14298</v>
      </c>
      <c r="T790" s="8">
        <f t="shared" si="1100"/>
        <v>0</v>
      </c>
      <c r="U790" s="8">
        <f t="shared" ref="U790:Z790" si="1101">U791+U793+U797+U795</f>
        <v>0</v>
      </c>
      <c r="V790" s="8">
        <f t="shared" si="1101"/>
        <v>0</v>
      </c>
      <c r="W790" s="8">
        <f t="shared" si="1101"/>
        <v>0</v>
      </c>
      <c r="X790" s="8">
        <f t="shared" si="1101"/>
        <v>0</v>
      </c>
      <c r="Y790" s="8">
        <f t="shared" si="1101"/>
        <v>14298</v>
      </c>
      <c r="Z790" s="8">
        <f t="shared" si="1101"/>
        <v>0</v>
      </c>
      <c r="AA790" s="8">
        <f t="shared" ref="AA790:AF790" si="1102">AA791+AA793+AA797+AA795</f>
        <v>0</v>
      </c>
      <c r="AB790" s="8">
        <f t="shared" si="1102"/>
        <v>0</v>
      </c>
      <c r="AC790" s="8">
        <f t="shared" si="1102"/>
        <v>0</v>
      </c>
      <c r="AD790" s="8">
        <f t="shared" si="1102"/>
        <v>0</v>
      </c>
      <c r="AE790" s="8">
        <f t="shared" si="1102"/>
        <v>14298</v>
      </c>
      <c r="AF790" s="8">
        <f t="shared" si="1102"/>
        <v>0</v>
      </c>
      <c r="AG790" s="8">
        <f t="shared" ref="AG790:AL790" si="1103">AG791+AG793+AG797+AG795</f>
        <v>0</v>
      </c>
      <c r="AH790" s="8">
        <f t="shared" si="1103"/>
        <v>0</v>
      </c>
      <c r="AI790" s="8">
        <f t="shared" si="1103"/>
        <v>0</v>
      </c>
      <c r="AJ790" s="8">
        <f t="shared" si="1103"/>
        <v>0</v>
      </c>
      <c r="AK790" s="8">
        <f t="shared" si="1103"/>
        <v>14298</v>
      </c>
      <c r="AL790" s="8">
        <f t="shared" si="1103"/>
        <v>0</v>
      </c>
    </row>
    <row r="791" spans="1:38" ht="66" hidden="1">
      <c r="A791" s="25" t="s">
        <v>447</v>
      </c>
      <c r="B791" s="26">
        <v>913</v>
      </c>
      <c r="C791" s="26" t="s">
        <v>7</v>
      </c>
      <c r="D791" s="26" t="s">
        <v>117</v>
      </c>
      <c r="E791" s="26" t="s">
        <v>220</v>
      </c>
      <c r="F791" s="9">
        <v>100</v>
      </c>
      <c r="G791" s="8">
        <f t="shared" ref="G791:AL791" si="1104">G792</f>
        <v>13360</v>
      </c>
      <c r="H791" s="8">
        <f t="shared" si="1104"/>
        <v>0</v>
      </c>
      <c r="I791" s="8">
        <f t="shared" si="1104"/>
        <v>0</v>
      </c>
      <c r="J791" s="8">
        <f t="shared" si="1104"/>
        <v>0</v>
      </c>
      <c r="K791" s="8">
        <f t="shared" si="1104"/>
        <v>0</v>
      </c>
      <c r="L791" s="8">
        <f t="shared" si="1104"/>
        <v>0</v>
      </c>
      <c r="M791" s="8">
        <f t="shared" si="1104"/>
        <v>13360</v>
      </c>
      <c r="N791" s="8">
        <f t="shared" si="1104"/>
        <v>0</v>
      </c>
      <c r="O791" s="8">
        <f t="shared" si="1104"/>
        <v>0</v>
      </c>
      <c r="P791" s="8">
        <f t="shared" si="1104"/>
        <v>0</v>
      </c>
      <c r="Q791" s="8">
        <f t="shared" si="1104"/>
        <v>0</v>
      </c>
      <c r="R791" s="8">
        <f t="shared" si="1104"/>
        <v>0</v>
      </c>
      <c r="S791" s="8">
        <f t="shared" si="1104"/>
        <v>13360</v>
      </c>
      <c r="T791" s="8">
        <f t="shared" si="1104"/>
        <v>0</v>
      </c>
      <c r="U791" s="8">
        <f t="shared" si="1104"/>
        <v>0</v>
      </c>
      <c r="V791" s="8">
        <f t="shared" si="1104"/>
        <v>0</v>
      </c>
      <c r="W791" s="8">
        <f t="shared" si="1104"/>
        <v>0</v>
      </c>
      <c r="X791" s="8">
        <f t="shared" si="1104"/>
        <v>0</v>
      </c>
      <c r="Y791" s="8">
        <f t="shared" si="1104"/>
        <v>13360</v>
      </c>
      <c r="Z791" s="8">
        <f t="shared" si="1104"/>
        <v>0</v>
      </c>
      <c r="AA791" s="8">
        <f t="shared" si="1104"/>
        <v>0</v>
      </c>
      <c r="AB791" s="8">
        <f t="shared" si="1104"/>
        <v>0</v>
      </c>
      <c r="AC791" s="8">
        <f t="shared" si="1104"/>
        <v>0</v>
      </c>
      <c r="AD791" s="8">
        <f t="shared" si="1104"/>
        <v>0</v>
      </c>
      <c r="AE791" s="8">
        <f t="shared" si="1104"/>
        <v>13360</v>
      </c>
      <c r="AF791" s="8">
        <f t="shared" si="1104"/>
        <v>0</v>
      </c>
      <c r="AG791" s="8">
        <f t="shared" si="1104"/>
        <v>0</v>
      </c>
      <c r="AH791" s="8">
        <f t="shared" si="1104"/>
        <v>0</v>
      </c>
      <c r="AI791" s="8">
        <f t="shared" si="1104"/>
        <v>0</v>
      </c>
      <c r="AJ791" s="8">
        <f t="shared" si="1104"/>
        <v>0</v>
      </c>
      <c r="AK791" s="8">
        <f t="shared" si="1104"/>
        <v>13360</v>
      </c>
      <c r="AL791" s="8">
        <f t="shared" si="1104"/>
        <v>0</v>
      </c>
    </row>
    <row r="792" spans="1:38" ht="18.75" hidden="1" customHeight="1">
      <c r="A792" s="25" t="s">
        <v>106</v>
      </c>
      <c r="B792" s="26">
        <v>913</v>
      </c>
      <c r="C792" s="26" t="s">
        <v>7</v>
      </c>
      <c r="D792" s="26" t="s">
        <v>117</v>
      </c>
      <c r="E792" s="26" t="s">
        <v>220</v>
      </c>
      <c r="F792" s="9">
        <v>110</v>
      </c>
      <c r="G792" s="9">
        <v>13360</v>
      </c>
      <c r="H792" s="9"/>
      <c r="I792" s="84"/>
      <c r="J792" s="84"/>
      <c r="K792" s="84"/>
      <c r="L792" s="84"/>
      <c r="M792" s="9">
        <f>G792+I792+J792+K792+L792</f>
        <v>13360</v>
      </c>
      <c r="N792" s="9">
        <f>H792+L792</f>
        <v>0</v>
      </c>
      <c r="O792" s="85"/>
      <c r="P792" s="85"/>
      <c r="Q792" s="85"/>
      <c r="R792" s="85"/>
      <c r="S792" s="9">
        <f>M792+O792+P792+Q792+R792</f>
        <v>13360</v>
      </c>
      <c r="T792" s="9">
        <f>N792+R792</f>
        <v>0</v>
      </c>
      <c r="U792" s="85"/>
      <c r="V792" s="85"/>
      <c r="W792" s="85"/>
      <c r="X792" s="85"/>
      <c r="Y792" s="9">
        <f>S792+U792+V792+W792+X792</f>
        <v>13360</v>
      </c>
      <c r="Z792" s="9">
        <f>T792+X792</f>
        <v>0</v>
      </c>
      <c r="AA792" s="85"/>
      <c r="AB792" s="85"/>
      <c r="AC792" s="85"/>
      <c r="AD792" s="85"/>
      <c r="AE792" s="9">
        <f>Y792+AA792+AB792+AC792+AD792</f>
        <v>13360</v>
      </c>
      <c r="AF792" s="9">
        <f>Z792+AD792</f>
        <v>0</v>
      </c>
      <c r="AG792" s="85"/>
      <c r="AH792" s="85"/>
      <c r="AI792" s="85"/>
      <c r="AJ792" s="85"/>
      <c r="AK792" s="9">
        <f>AE792+AG792+AH792+AI792+AJ792</f>
        <v>13360</v>
      </c>
      <c r="AL792" s="9">
        <f>AF792+AJ792</f>
        <v>0</v>
      </c>
    </row>
    <row r="793" spans="1:38" ht="33" hidden="1">
      <c r="A793" s="25" t="s">
        <v>242</v>
      </c>
      <c r="B793" s="26">
        <v>913</v>
      </c>
      <c r="C793" s="26" t="s">
        <v>7</v>
      </c>
      <c r="D793" s="26" t="s">
        <v>117</v>
      </c>
      <c r="E793" s="26" t="s">
        <v>220</v>
      </c>
      <c r="F793" s="9">
        <v>200</v>
      </c>
      <c r="G793" s="8">
        <f t="shared" ref="G793:AL793" si="1105">G794</f>
        <v>926</v>
      </c>
      <c r="H793" s="8">
        <f t="shared" si="1105"/>
        <v>0</v>
      </c>
      <c r="I793" s="8">
        <f t="shared" si="1105"/>
        <v>0</v>
      </c>
      <c r="J793" s="8">
        <f t="shared" si="1105"/>
        <v>0</v>
      </c>
      <c r="K793" s="8">
        <f t="shared" si="1105"/>
        <v>0</v>
      </c>
      <c r="L793" s="8">
        <f t="shared" si="1105"/>
        <v>0</v>
      </c>
      <c r="M793" s="8">
        <f t="shared" si="1105"/>
        <v>926</v>
      </c>
      <c r="N793" s="8">
        <f t="shared" si="1105"/>
        <v>0</v>
      </c>
      <c r="O793" s="8">
        <f t="shared" si="1105"/>
        <v>0</v>
      </c>
      <c r="P793" s="8">
        <f t="shared" si="1105"/>
        <v>0</v>
      </c>
      <c r="Q793" s="8">
        <f t="shared" si="1105"/>
        <v>0</v>
      </c>
      <c r="R793" s="8">
        <f t="shared" si="1105"/>
        <v>0</v>
      </c>
      <c r="S793" s="8">
        <f t="shared" si="1105"/>
        <v>926</v>
      </c>
      <c r="T793" s="8">
        <f t="shared" si="1105"/>
        <v>0</v>
      </c>
      <c r="U793" s="8">
        <f t="shared" si="1105"/>
        <v>0</v>
      </c>
      <c r="V793" s="8">
        <f t="shared" si="1105"/>
        <v>0</v>
      </c>
      <c r="W793" s="8">
        <f t="shared" si="1105"/>
        <v>0</v>
      </c>
      <c r="X793" s="8">
        <f t="shared" si="1105"/>
        <v>0</v>
      </c>
      <c r="Y793" s="8">
        <f t="shared" si="1105"/>
        <v>926</v>
      </c>
      <c r="Z793" s="8">
        <f t="shared" si="1105"/>
        <v>0</v>
      </c>
      <c r="AA793" s="8">
        <f t="shared" si="1105"/>
        <v>0</v>
      </c>
      <c r="AB793" s="8">
        <f t="shared" si="1105"/>
        <v>0</v>
      </c>
      <c r="AC793" s="8">
        <f t="shared" si="1105"/>
        <v>0</v>
      </c>
      <c r="AD793" s="8">
        <f t="shared" si="1105"/>
        <v>0</v>
      </c>
      <c r="AE793" s="8">
        <f t="shared" si="1105"/>
        <v>926</v>
      </c>
      <c r="AF793" s="8">
        <f t="shared" si="1105"/>
        <v>0</v>
      </c>
      <c r="AG793" s="8">
        <f t="shared" si="1105"/>
        <v>0</v>
      </c>
      <c r="AH793" s="8">
        <f t="shared" si="1105"/>
        <v>0</v>
      </c>
      <c r="AI793" s="8">
        <f t="shared" si="1105"/>
        <v>0</v>
      </c>
      <c r="AJ793" s="8">
        <f t="shared" si="1105"/>
        <v>0</v>
      </c>
      <c r="AK793" s="8">
        <f t="shared" si="1105"/>
        <v>926</v>
      </c>
      <c r="AL793" s="8">
        <f t="shared" si="1105"/>
        <v>0</v>
      </c>
    </row>
    <row r="794" spans="1:38" ht="33" hidden="1">
      <c r="A794" s="25" t="s">
        <v>175</v>
      </c>
      <c r="B794" s="26">
        <v>913</v>
      </c>
      <c r="C794" s="26" t="s">
        <v>7</v>
      </c>
      <c r="D794" s="26" t="s">
        <v>117</v>
      </c>
      <c r="E794" s="26" t="s">
        <v>220</v>
      </c>
      <c r="F794" s="9">
        <v>240</v>
      </c>
      <c r="G794" s="9">
        <v>926</v>
      </c>
      <c r="H794" s="9"/>
      <c r="I794" s="84"/>
      <c r="J794" s="84"/>
      <c r="K794" s="84"/>
      <c r="L794" s="84"/>
      <c r="M794" s="9">
        <f>G794+I794+J794+K794+L794</f>
        <v>926</v>
      </c>
      <c r="N794" s="9">
        <f>H794+L794</f>
        <v>0</v>
      </c>
      <c r="O794" s="85"/>
      <c r="P794" s="85"/>
      <c r="Q794" s="85"/>
      <c r="R794" s="85"/>
      <c r="S794" s="9">
        <f>M794+O794+P794+Q794+R794</f>
        <v>926</v>
      </c>
      <c r="T794" s="9">
        <f>N794+R794</f>
        <v>0</v>
      </c>
      <c r="U794" s="85"/>
      <c r="V794" s="85"/>
      <c r="W794" s="85"/>
      <c r="X794" s="85"/>
      <c r="Y794" s="9">
        <f>S794+U794+V794+W794+X794</f>
        <v>926</v>
      </c>
      <c r="Z794" s="9">
        <f>T794+X794</f>
        <v>0</v>
      </c>
      <c r="AA794" s="85"/>
      <c r="AB794" s="85"/>
      <c r="AC794" s="85"/>
      <c r="AD794" s="85"/>
      <c r="AE794" s="9">
        <f>Y794+AA794+AB794+AC794+AD794</f>
        <v>926</v>
      </c>
      <c r="AF794" s="9">
        <f>Z794+AD794</f>
        <v>0</v>
      </c>
      <c r="AG794" s="85"/>
      <c r="AH794" s="85"/>
      <c r="AI794" s="85"/>
      <c r="AJ794" s="85"/>
      <c r="AK794" s="9">
        <f>AE794+AG794+AH794+AI794+AJ794</f>
        <v>926</v>
      </c>
      <c r="AL794" s="9">
        <f>AF794+AJ794</f>
        <v>0</v>
      </c>
    </row>
    <row r="795" spans="1:38" ht="16.5" hidden="1" customHeight="1">
      <c r="A795" s="28" t="s">
        <v>100</v>
      </c>
      <c r="B795" s="26">
        <v>913</v>
      </c>
      <c r="C795" s="26" t="s">
        <v>7</v>
      </c>
      <c r="D795" s="26" t="s">
        <v>117</v>
      </c>
      <c r="E795" s="26" t="s">
        <v>220</v>
      </c>
      <c r="F795" s="9">
        <v>300</v>
      </c>
      <c r="G795" s="9">
        <f t="shared" ref="G795:H795" si="1106">G796</f>
        <v>0</v>
      </c>
      <c r="H795" s="9">
        <f t="shared" si="1106"/>
        <v>0</v>
      </c>
      <c r="I795" s="84"/>
      <c r="J795" s="84"/>
      <c r="K795" s="84"/>
      <c r="L795" s="84"/>
      <c r="M795" s="84"/>
      <c r="N795" s="84"/>
      <c r="O795" s="85"/>
      <c r="P795" s="85"/>
      <c r="Q795" s="85"/>
      <c r="R795" s="85"/>
      <c r="S795" s="85"/>
      <c r="T795" s="85"/>
      <c r="U795" s="85"/>
      <c r="V795" s="85"/>
      <c r="W795" s="85"/>
      <c r="X795" s="85"/>
      <c r="Y795" s="85"/>
      <c r="Z795" s="85"/>
      <c r="AA795" s="85"/>
      <c r="AB795" s="85"/>
      <c r="AC795" s="85"/>
      <c r="AD795" s="85"/>
      <c r="AE795" s="85"/>
      <c r="AF795" s="85"/>
      <c r="AG795" s="85"/>
      <c r="AH795" s="85"/>
      <c r="AI795" s="85"/>
      <c r="AJ795" s="85"/>
      <c r="AK795" s="85"/>
      <c r="AL795" s="85"/>
    </row>
    <row r="796" spans="1:38" ht="33" hidden="1">
      <c r="A796" s="28" t="s">
        <v>531</v>
      </c>
      <c r="B796" s="26">
        <v>913</v>
      </c>
      <c r="C796" s="26" t="s">
        <v>7</v>
      </c>
      <c r="D796" s="26" t="s">
        <v>117</v>
      </c>
      <c r="E796" s="26" t="s">
        <v>220</v>
      </c>
      <c r="F796" s="9">
        <v>320</v>
      </c>
      <c r="G796" s="9"/>
      <c r="H796" s="9"/>
      <c r="I796" s="84"/>
      <c r="J796" s="84"/>
      <c r="K796" s="84"/>
      <c r="L796" s="84"/>
      <c r="M796" s="84"/>
      <c r="N796" s="84"/>
      <c r="O796" s="85"/>
      <c r="P796" s="85"/>
      <c r="Q796" s="85"/>
      <c r="R796" s="85"/>
      <c r="S796" s="85"/>
      <c r="T796" s="85"/>
      <c r="U796" s="85"/>
      <c r="V796" s="85"/>
      <c r="W796" s="85"/>
      <c r="X796" s="85"/>
      <c r="Y796" s="85"/>
      <c r="Z796" s="85"/>
      <c r="AA796" s="85"/>
      <c r="AB796" s="85"/>
      <c r="AC796" s="85"/>
      <c r="AD796" s="85"/>
      <c r="AE796" s="85"/>
      <c r="AF796" s="85"/>
      <c r="AG796" s="85"/>
      <c r="AH796" s="85"/>
      <c r="AI796" s="85"/>
      <c r="AJ796" s="85"/>
      <c r="AK796" s="85"/>
      <c r="AL796" s="85"/>
    </row>
    <row r="797" spans="1:38" ht="20.100000000000001" hidden="1" customHeight="1">
      <c r="A797" s="28" t="s">
        <v>65</v>
      </c>
      <c r="B797" s="26">
        <v>913</v>
      </c>
      <c r="C797" s="26" t="s">
        <v>7</v>
      </c>
      <c r="D797" s="26" t="s">
        <v>117</v>
      </c>
      <c r="E797" s="26" t="s">
        <v>220</v>
      </c>
      <c r="F797" s="26">
        <v>800</v>
      </c>
      <c r="G797" s="9">
        <f t="shared" ref="G797:AL797" si="1107">G798</f>
        <v>12</v>
      </c>
      <c r="H797" s="9">
        <f t="shared" si="1107"/>
        <v>0</v>
      </c>
      <c r="I797" s="9">
        <f t="shared" si="1107"/>
        <v>0</v>
      </c>
      <c r="J797" s="9">
        <f t="shared" si="1107"/>
        <v>0</v>
      </c>
      <c r="K797" s="9">
        <f t="shared" si="1107"/>
        <v>0</v>
      </c>
      <c r="L797" s="9">
        <f t="shared" si="1107"/>
        <v>0</v>
      </c>
      <c r="M797" s="9">
        <f t="shared" si="1107"/>
        <v>12</v>
      </c>
      <c r="N797" s="9">
        <f t="shared" si="1107"/>
        <v>0</v>
      </c>
      <c r="O797" s="9">
        <f t="shared" si="1107"/>
        <v>0</v>
      </c>
      <c r="P797" s="9">
        <f t="shared" si="1107"/>
        <v>0</v>
      </c>
      <c r="Q797" s="9">
        <f t="shared" si="1107"/>
        <v>0</v>
      </c>
      <c r="R797" s="9">
        <f t="shared" si="1107"/>
        <v>0</v>
      </c>
      <c r="S797" s="9">
        <f t="shared" si="1107"/>
        <v>12</v>
      </c>
      <c r="T797" s="9">
        <f t="shared" si="1107"/>
        <v>0</v>
      </c>
      <c r="U797" s="9">
        <f t="shared" si="1107"/>
        <v>0</v>
      </c>
      <c r="V797" s="9">
        <f t="shared" si="1107"/>
        <v>0</v>
      </c>
      <c r="W797" s="9">
        <f t="shared" si="1107"/>
        <v>0</v>
      </c>
      <c r="X797" s="9">
        <f t="shared" si="1107"/>
        <v>0</v>
      </c>
      <c r="Y797" s="9">
        <f t="shared" si="1107"/>
        <v>12</v>
      </c>
      <c r="Z797" s="9">
        <f t="shared" si="1107"/>
        <v>0</v>
      </c>
      <c r="AA797" s="9">
        <f t="shared" si="1107"/>
        <v>0</v>
      </c>
      <c r="AB797" s="9">
        <f t="shared" si="1107"/>
        <v>0</v>
      </c>
      <c r="AC797" s="9">
        <f t="shared" si="1107"/>
        <v>0</v>
      </c>
      <c r="AD797" s="9">
        <f t="shared" si="1107"/>
        <v>0</v>
      </c>
      <c r="AE797" s="9">
        <f t="shared" si="1107"/>
        <v>12</v>
      </c>
      <c r="AF797" s="9">
        <f t="shared" si="1107"/>
        <v>0</v>
      </c>
      <c r="AG797" s="9">
        <f t="shared" si="1107"/>
        <v>0</v>
      </c>
      <c r="AH797" s="9">
        <f t="shared" si="1107"/>
        <v>0</v>
      </c>
      <c r="AI797" s="9">
        <f t="shared" si="1107"/>
        <v>0</v>
      </c>
      <c r="AJ797" s="9">
        <f t="shared" si="1107"/>
        <v>0</v>
      </c>
      <c r="AK797" s="9">
        <f t="shared" si="1107"/>
        <v>12</v>
      </c>
      <c r="AL797" s="9">
        <f t="shared" si="1107"/>
        <v>0</v>
      </c>
    </row>
    <row r="798" spans="1:38" ht="20.100000000000001" hidden="1" customHeight="1">
      <c r="A798" s="28" t="s">
        <v>91</v>
      </c>
      <c r="B798" s="26">
        <v>913</v>
      </c>
      <c r="C798" s="26" t="s">
        <v>7</v>
      </c>
      <c r="D798" s="26" t="s">
        <v>117</v>
      </c>
      <c r="E798" s="26" t="s">
        <v>220</v>
      </c>
      <c r="F798" s="26">
        <v>850</v>
      </c>
      <c r="G798" s="9">
        <v>12</v>
      </c>
      <c r="H798" s="9"/>
      <c r="I798" s="84"/>
      <c r="J798" s="84"/>
      <c r="K798" s="84"/>
      <c r="L798" s="84"/>
      <c r="M798" s="9">
        <f>G798+I798+J798+K798+L798</f>
        <v>12</v>
      </c>
      <c r="N798" s="9">
        <f>H798+L798</f>
        <v>0</v>
      </c>
      <c r="O798" s="85"/>
      <c r="P798" s="85"/>
      <c r="Q798" s="85"/>
      <c r="R798" s="85"/>
      <c r="S798" s="9">
        <f>M798+O798+P798+Q798+R798</f>
        <v>12</v>
      </c>
      <c r="T798" s="9">
        <f>N798+R798</f>
        <v>0</v>
      </c>
      <c r="U798" s="85"/>
      <c r="V798" s="85"/>
      <c r="W798" s="85"/>
      <c r="X798" s="85"/>
      <c r="Y798" s="9">
        <f>S798+U798+V798+W798+X798</f>
        <v>12</v>
      </c>
      <c r="Z798" s="9">
        <f>T798+X798</f>
        <v>0</v>
      </c>
      <c r="AA798" s="85"/>
      <c r="AB798" s="85"/>
      <c r="AC798" s="85"/>
      <c r="AD798" s="85"/>
      <c r="AE798" s="9">
        <f>Y798+AA798+AB798+AC798+AD798</f>
        <v>12</v>
      </c>
      <c r="AF798" s="9">
        <f>Z798+AD798</f>
        <v>0</v>
      </c>
      <c r="AG798" s="85"/>
      <c r="AH798" s="85"/>
      <c r="AI798" s="85"/>
      <c r="AJ798" s="85"/>
      <c r="AK798" s="9">
        <f>AE798+AG798+AH798+AI798+AJ798</f>
        <v>12</v>
      </c>
      <c r="AL798" s="9">
        <f>AF798+AJ798</f>
        <v>0</v>
      </c>
    </row>
    <row r="799" spans="1:38" ht="51" hidden="1">
      <c r="A799" s="68" t="s">
        <v>743</v>
      </c>
      <c r="B799" s="59" t="s">
        <v>200</v>
      </c>
      <c r="C799" s="59" t="s">
        <v>7</v>
      </c>
      <c r="D799" s="59" t="s">
        <v>117</v>
      </c>
      <c r="E799" s="59" t="s">
        <v>649</v>
      </c>
      <c r="F799" s="26"/>
      <c r="G799" s="9">
        <f t="shared" ref="G799:H800" si="1108">G800</f>
        <v>0</v>
      </c>
      <c r="H799" s="9">
        <f t="shared" si="1108"/>
        <v>0</v>
      </c>
      <c r="I799" s="84"/>
      <c r="J799" s="84"/>
      <c r="K799" s="84"/>
      <c r="L799" s="84"/>
      <c r="M799" s="84"/>
      <c r="N799" s="84"/>
      <c r="O799" s="85"/>
      <c r="P799" s="85"/>
      <c r="Q799" s="85"/>
      <c r="R799" s="85"/>
      <c r="S799" s="85"/>
      <c r="T799" s="85"/>
      <c r="U799" s="11">
        <f>U800</f>
        <v>243</v>
      </c>
      <c r="V799" s="11">
        <f t="shared" ref="V799:AK800" si="1109">V800</f>
        <v>0</v>
      </c>
      <c r="W799" s="11">
        <f t="shared" si="1109"/>
        <v>0</v>
      </c>
      <c r="X799" s="11">
        <f t="shared" si="1109"/>
        <v>4598</v>
      </c>
      <c r="Y799" s="11">
        <f t="shared" si="1109"/>
        <v>4841</v>
      </c>
      <c r="Z799" s="11">
        <f t="shared" si="1109"/>
        <v>4598</v>
      </c>
      <c r="AA799" s="11">
        <f>AA800</f>
        <v>0</v>
      </c>
      <c r="AB799" s="11">
        <f t="shared" si="1109"/>
        <v>0</v>
      </c>
      <c r="AC799" s="11">
        <f t="shared" si="1109"/>
        <v>0</v>
      </c>
      <c r="AD799" s="11">
        <f t="shared" si="1109"/>
        <v>0</v>
      </c>
      <c r="AE799" s="11">
        <f t="shared" si="1109"/>
        <v>4841</v>
      </c>
      <c r="AF799" s="11">
        <f t="shared" si="1109"/>
        <v>4598</v>
      </c>
      <c r="AG799" s="11">
        <f>AG800</f>
        <v>0</v>
      </c>
      <c r="AH799" s="11">
        <f t="shared" si="1109"/>
        <v>0</v>
      </c>
      <c r="AI799" s="11">
        <f t="shared" si="1109"/>
        <v>0</v>
      </c>
      <c r="AJ799" s="11">
        <f t="shared" si="1109"/>
        <v>0</v>
      </c>
      <c r="AK799" s="11">
        <f t="shared" si="1109"/>
        <v>4841</v>
      </c>
      <c r="AL799" s="11">
        <f t="shared" ref="AH799:AL800" si="1110">AL800</f>
        <v>4598</v>
      </c>
    </row>
    <row r="800" spans="1:38" ht="33" hidden="1">
      <c r="A800" s="38" t="s">
        <v>11</v>
      </c>
      <c r="B800" s="59" t="s">
        <v>200</v>
      </c>
      <c r="C800" s="59" t="s">
        <v>7</v>
      </c>
      <c r="D800" s="59" t="s">
        <v>117</v>
      </c>
      <c r="E800" s="59" t="s">
        <v>649</v>
      </c>
      <c r="F800" s="59" t="s">
        <v>12</v>
      </c>
      <c r="G800" s="9">
        <f t="shared" si="1108"/>
        <v>0</v>
      </c>
      <c r="H800" s="9">
        <f t="shared" si="1108"/>
        <v>0</v>
      </c>
      <c r="I800" s="84"/>
      <c r="J800" s="84"/>
      <c r="K800" s="84"/>
      <c r="L800" s="84"/>
      <c r="M800" s="84"/>
      <c r="N800" s="84"/>
      <c r="O800" s="85"/>
      <c r="P800" s="85"/>
      <c r="Q800" s="85"/>
      <c r="R800" s="85"/>
      <c r="S800" s="85"/>
      <c r="T800" s="85"/>
      <c r="U800" s="11">
        <f>U801</f>
        <v>243</v>
      </c>
      <c r="V800" s="11">
        <f t="shared" si="1109"/>
        <v>0</v>
      </c>
      <c r="W800" s="11">
        <f t="shared" si="1109"/>
        <v>0</v>
      </c>
      <c r="X800" s="11">
        <f t="shared" si="1109"/>
        <v>4598</v>
      </c>
      <c r="Y800" s="11">
        <f t="shared" si="1109"/>
        <v>4841</v>
      </c>
      <c r="Z800" s="11">
        <f t="shared" si="1109"/>
        <v>4598</v>
      </c>
      <c r="AA800" s="11">
        <f>AA801</f>
        <v>0</v>
      </c>
      <c r="AB800" s="11">
        <f t="shared" si="1109"/>
        <v>0</v>
      </c>
      <c r="AC800" s="11">
        <f t="shared" si="1109"/>
        <v>0</v>
      </c>
      <c r="AD800" s="11">
        <f t="shared" si="1109"/>
        <v>0</v>
      </c>
      <c r="AE800" s="11">
        <f t="shared" si="1109"/>
        <v>4841</v>
      </c>
      <c r="AF800" s="11">
        <f t="shared" si="1109"/>
        <v>4598</v>
      </c>
      <c r="AG800" s="11">
        <f>AG801</f>
        <v>0</v>
      </c>
      <c r="AH800" s="11">
        <f t="shared" si="1110"/>
        <v>0</v>
      </c>
      <c r="AI800" s="11">
        <f t="shared" si="1110"/>
        <v>0</v>
      </c>
      <c r="AJ800" s="11">
        <f t="shared" si="1110"/>
        <v>0</v>
      </c>
      <c r="AK800" s="11">
        <f t="shared" si="1110"/>
        <v>4841</v>
      </c>
      <c r="AL800" s="11">
        <f t="shared" si="1110"/>
        <v>4598</v>
      </c>
    </row>
    <row r="801" spans="1:38" ht="15" hidden="1" customHeight="1">
      <c r="A801" s="38" t="s">
        <v>23</v>
      </c>
      <c r="B801" s="59" t="s">
        <v>200</v>
      </c>
      <c r="C801" s="59" t="s">
        <v>7</v>
      </c>
      <c r="D801" s="59" t="s">
        <v>117</v>
      </c>
      <c r="E801" s="59" t="s">
        <v>649</v>
      </c>
      <c r="F801" s="26" t="s">
        <v>35</v>
      </c>
      <c r="G801" s="9"/>
      <c r="H801" s="9"/>
      <c r="I801" s="84"/>
      <c r="J801" s="84"/>
      <c r="K801" s="84"/>
      <c r="L801" s="84"/>
      <c r="M801" s="84"/>
      <c r="N801" s="84"/>
      <c r="O801" s="85"/>
      <c r="P801" s="85"/>
      <c r="Q801" s="85"/>
      <c r="R801" s="85"/>
      <c r="S801" s="85"/>
      <c r="T801" s="85"/>
      <c r="U801" s="11">
        <v>243</v>
      </c>
      <c r="V801" s="11"/>
      <c r="W801" s="11"/>
      <c r="X801" s="11">
        <v>4598</v>
      </c>
      <c r="Y801" s="9">
        <f>S801+U801+V801+W801+X801</f>
        <v>4841</v>
      </c>
      <c r="Z801" s="9">
        <f>T801+X801</f>
        <v>4598</v>
      </c>
      <c r="AA801" s="11"/>
      <c r="AB801" s="11"/>
      <c r="AC801" s="11"/>
      <c r="AD801" s="11"/>
      <c r="AE801" s="9">
        <f>Y801+AA801+AB801+AC801+AD801</f>
        <v>4841</v>
      </c>
      <c r="AF801" s="9">
        <f>Z801+AD801</f>
        <v>4598</v>
      </c>
      <c r="AG801" s="11"/>
      <c r="AH801" s="11"/>
      <c r="AI801" s="11"/>
      <c r="AJ801" s="11"/>
      <c r="AK801" s="9">
        <f>AE801+AG801+AH801+AI801+AJ801</f>
        <v>4841</v>
      </c>
      <c r="AL801" s="9">
        <f>AF801+AJ801</f>
        <v>4598</v>
      </c>
    </row>
    <row r="802" spans="1:38" ht="51" hidden="1">
      <c r="A802" s="68" t="s">
        <v>743</v>
      </c>
      <c r="B802" s="59" t="s">
        <v>200</v>
      </c>
      <c r="C802" s="59" t="s">
        <v>7</v>
      </c>
      <c r="D802" s="59" t="s">
        <v>117</v>
      </c>
      <c r="E802" s="59" t="s">
        <v>650</v>
      </c>
      <c r="F802" s="26"/>
      <c r="G802" s="9">
        <f t="shared" ref="G802:H803" si="1111">G803</f>
        <v>0</v>
      </c>
      <c r="H802" s="9">
        <f t="shared" si="1111"/>
        <v>0</v>
      </c>
      <c r="I802" s="84"/>
      <c r="J802" s="84"/>
      <c r="K802" s="84"/>
      <c r="L802" s="84"/>
      <c r="M802" s="84"/>
      <c r="N802" s="84"/>
      <c r="O802" s="85"/>
      <c r="P802" s="85"/>
      <c r="Q802" s="85"/>
      <c r="R802" s="85"/>
      <c r="S802" s="85"/>
      <c r="T802" s="85"/>
      <c r="U802" s="11">
        <f>U803</f>
        <v>145</v>
      </c>
      <c r="V802" s="11">
        <f t="shared" ref="V802:AK803" si="1112">V803</f>
        <v>0</v>
      </c>
      <c r="W802" s="11">
        <f t="shared" si="1112"/>
        <v>0</v>
      </c>
      <c r="X802" s="11">
        <f t="shared" si="1112"/>
        <v>2757</v>
      </c>
      <c r="Y802" s="11">
        <f t="shared" si="1112"/>
        <v>2902</v>
      </c>
      <c r="Z802" s="11">
        <f t="shared" si="1112"/>
        <v>2757</v>
      </c>
      <c r="AA802" s="11">
        <f>AA803</f>
        <v>0</v>
      </c>
      <c r="AB802" s="11">
        <f t="shared" si="1112"/>
        <v>0</v>
      </c>
      <c r="AC802" s="11">
        <f t="shared" si="1112"/>
        <v>0</v>
      </c>
      <c r="AD802" s="11">
        <f t="shared" si="1112"/>
        <v>0</v>
      </c>
      <c r="AE802" s="11">
        <f t="shared" si="1112"/>
        <v>2902</v>
      </c>
      <c r="AF802" s="11">
        <f t="shared" si="1112"/>
        <v>2757</v>
      </c>
      <c r="AG802" s="11">
        <f>AG803</f>
        <v>0</v>
      </c>
      <c r="AH802" s="11">
        <f t="shared" si="1112"/>
        <v>0</v>
      </c>
      <c r="AI802" s="11">
        <f t="shared" si="1112"/>
        <v>0</v>
      </c>
      <c r="AJ802" s="11">
        <f t="shared" si="1112"/>
        <v>0</v>
      </c>
      <c r="AK802" s="11">
        <f t="shared" si="1112"/>
        <v>2902</v>
      </c>
      <c r="AL802" s="11">
        <f t="shared" ref="AH802:AL803" si="1113">AL803</f>
        <v>2757</v>
      </c>
    </row>
    <row r="803" spans="1:38" ht="33" hidden="1">
      <c r="A803" s="38" t="s">
        <v>11</v>
      </c>
      <c r="B803" s="59" t="s">
        <v>200</v>
      </c>
      <c r="C803" s="59" t="s">
        <v>7</v>
      </c>
      <c r="D803" s="59" t="s">
        <v>117</v>
      </c>
      <c r="E803" s="59" t="s">
        <v>650</v>
      </c>
      <c r="F803" s="59" t="s">
        <v>12</v>
      </c>
      <c r="G803" s="9">
        <f t="shared" si="1111"/>
        <v>0</v>
      </c>
      <c r="H803" s="9">
        <f t="shared" si="1111"/>
        <v>0</v>
      </c>
      <c r="I803" s="84"/>
      <c r="J803" s="84"/>
      <c r="K803" s="84"/>
      <c r="L803" s="84"/>
      <c r="M803" s="84"/>
      <c r="N803" s="84"/>
      <c r="O803" s="85"/>
      <c r="P803" s="85"/>
      <c r="Q803" s="85"/>
      <c r="R803" s="85"/>
      <c r="S803" s="85"/>
      <c r="T803" s="85"/>
      <c r="U803" s="11">
        <f>U804</f>
        <v>145</v>
      </c>
      <c r="V803" s="11">
        <f t="shared" si="1112"/>
        <v>0</v>
      </c>
      <c r="W803" s="11">
        <f t="shared" si="1112"/>
        <v>0</v>
      </c>
      <c r="X803" s="11">
        <f t="shared" si="1112"/>
        <v>2757</v>
      </c>
      <c r="Y803" s="11">
        <f t="shared" si="1112"/>
        <v>2902</v>
      </c>
      <c r="Z803" s="11">
        <f t="shared" si="1112"/>
        <v>2757</v>
      </c>
      <c r="AA803" s="11">
        <f>AA804</f>
        <v>0</v>
      </c>
      <c r="AB803" s="11">
        <f t="shared" si="1112"/>
        <v>0</v>
      </c>
      <c r="AC803" s="11">
        <f t="shared" si="1112"/>
        <v>0</v>
      </c>
      <c r="AD803" s="11">
        <f t="shared" si="1112"/>
        <v>0</v>
      </c>
      <c r="AE803" s="11">
        <f t="shared" si="1112"/>
        <v>2902</v>
      </c>
      <c r="AF803" s="11">
        <f t="shared" si="1112"/>
        <v>2757</v>
      </c>
      <c r="AG803" s="11">
        <f>AG804</f>
        <v>0</v>
      </c>
      <c r="AH803" s="11">
        <f t="shared" si="1113"/>
        <v>0</v>
      </c>
      <c r="AI803" s="11">
        <f t="shared" si="1113"/>
        <v>0</v>
      </c>
      <c r="AJ803" s="11">
        <f t="shared" si="1113"/>
        <v>0</v>
      </c>
      <c r="AK803" s="11">
        <f t="shared" si="1113"/>
        <v>2902</v>
      </c>
      <c r="AL803" s="11">
        <f t="shared" si="1113"/>
        <v>2757</v>
      </c>
    </row>
    <row r="804" spans="1:38" ht="17.25" hidden="1" customHeight="1">
      <c r="A804" s="38" t="s">
        <v>23</v>
      </c>
      <c r="B804" s="59" t="s">
        <v>200</v>
      </c>
      <c r="C804" s="59" t="s">
        <v>7</v>
      </c>
      <c r="D804" s="59" t="s">
        <v>117</v>
      </c>
      <c r="E804" s="59" t="s">
        <v>650</v>
      </c>
      <c r="F804" s="26" t="s">
        <v>35</v>
      </c>
      <c r="G804" s="9"/>
      <c r="H804" s="9"/>
      <c r="I804" s="84"/>
      <c r="J804" s="84"/>
      <c r="K804" s="84"/>
      <c r="L804" s="84"/>
      <c r="M804" s="84"/>
      <c r="N804" s="84"/>
      <c r="O804" s="85"/>
      <c r="P804" s="85"/>
      <c r="Q804" s="85"/>
      <c r="R804" s="85"/>
      <c r="S804" s="85"/>
      <c r="T804" s="85"/>
      <c r="U804" s="11">
        <v>145</v>
      </c>
      <c r="V804" s="11"/>
      <c r="W804" s="11"/>
      <c r="X804" s="11">
        <v>2757</v>
      </c>
      <c r="Y804" s="11">
        <f>S804+U804+V804+W804+X804</f>
        <v>2902</v>
      </c>
      <c r="Z804" s="11">
        <f>T804+X804</f>
        <v>2757</v>
      </c>
      <c r="AA804" s="11"/>
      <c r="AB804" s="11"/>
      <c r="AC804" s="11"/>
      <c r="AD804" s="11"/>
      <c r="AE804" s="11">
        <f>Y804+AA804+AB804+AC804+AD804</f>
        <v>2902</v>
      </c>
      <c r="AF804" s="11">
        <f>Z804+AD804</f>
        <v>2757</v>
      </c>
      <c r="AG804" s="11"/>
      <c r="AH804" s="11"/>
      <c r="AI804" s="11"/>
      <c r="AJ804" s="11"/>
      <c r="AK804" s="11">
        <f>AE804+AG804+AH804+AI804+AJ804</f>
        <v>2902</v>
      </c>
      <c r="AL804" s="11">
        <f>AF804+AJ804</f>
        <v>2757</v>
      </c>
    </row>
    <row r="805" spans="1:38" ht="51" hidden="1">
      <c r="A805" s="68" t="s">
        <v>743</v>
      </c>
      <c r="B805" s="59" t="s">
        <v>200</v>
      </c>
      <c r="C805" s="59" t="s">
        <v>7</v>
      </c>
      <c r="D805" s="59" t="s">
        <v>117</v>
      </c>
      <c r="E805" s="59" t="s">
        <v>748</v>
      </c>
      <c r="F805" s="26"/>
      <c r="G805" s="9">
        <f t="shared" ref="G805:H809" si="1114">G806</f>
        <v>0</v>
      </c>
      <c r="H805" s="9">
        <f t="shared" si="1114"/>
        <v>0</v>
      </c>
      <c r="I805" s="84"/>
      <c r="J805" s="84"/>
      <c r="K805" s="84"/>
      <c r="L805" s="84"/>
      <c r="M805" s="84"/>
      <c r="N805" s="84"/>
      <c r="O805" s="85"/>
      <c r="P805" s="85"/>
      <c r="Q805" s="85"/>
      <c r="R805" s="85"/>
      <c r="S805" s="85"/>
      <c r="T805" s="85"/>
      <c r="U805" s="11">
        <f>U806</f>
        <v>120</v>
      </c>
      <c r="V805" s="11">
        <f t="shared" ref="V805:AK806" si="1115">V806</f>
        <v>0</v>
      </c>
      <c r="W805" s="11">
        <f t="shared" si="1115"/>
        <v>0</v>
      </c>
      <c r="X805" s="11">
        <f t="shared" si="1115"/>
        <v>2280</v>
      </c>
      <c r="Y805" s="11">
        <f t="shared" si="1115"/>
        <v>2400</v>
      </c>
      <c r="Z805" s="11">
        <f t="shared" si="1115"/>
        <v>2280</v>
      </c>
      <c r="AA805" s="11">
        <f>AA806</f>
        <v>0</v>
      </c>
      <c r="AB805" s="11">
        <f t="shared" si="1115"/>
        <v>0</v>
      </c>
      <c r="AC805" s="11">
        <f t="shared" si="1115"/>
        <v>0</v>
      </c>
      <c r="AD805" s="11">
        <f t="shared" si="1115"/>
        <v>0</v>
      </c>
      <c r="AE805" s="11">
        <f t="shared" si="1115"/>
        <v>2400</v>
      </c>
      <c r="AF805" s="11">
        <f t="shared" si="1115"/>
        <v>2280</v>
      </c>
      <c r="AG805" s="11">
        <f>AG806</f>
        <v>0</v>
      </c>
      <c r="AH805" s="11">
        <f t="shared" si="1115"/>
        <v>0</v>
      </c>
      <c r="AI805" s="11">
        <f t="shared" si="1115"/>
        <v>0</v>
      </c>
      <c r="AJ805" s="11">
        <f t="shared" si="1115"/>
        <v>0</v>
      </c>
      <c r="AK805" s="11">
        <f t="shared" si="1115"/>
        <v>2400</v>
      </c>
      <c r="AL805" s="11">
        <f t="shared" ref="AH805:AL806" si="1116">AL806</f>
        <v>2280</v>
      </c>
    </row>
    <row r="806" spans="1:38" ht="33.75" hidden="1" customHeight="1">
      <c r="A806" s="38" t="s">
        <v>11</v>
      </c>
      <c r="B806" s="59" t="s">
        <v>200</v>
      </c>
      <c r="C806" s="59" t="s">
        <v>7</v>
      </c>
      <c r="D806" s="59" t="s">
        <v>117</v>
      </c>
      <c r="E806" s="59" t="s">
        <v>748</v>
      </c>
      <c r="F806" s="59" t="s">
        <v>12</v>
      </c>
      <c r="G806" s="9">
        <f t="shared" si="1114"/>
        <v>0</v>
      </c>
      <c r="H806" s="9">
        <f t="shared" si="1114"/>
        <v>0</v>
      </c>
      <c r="I806" s="84"/>
      <c r="J806" s="84"/>
      <c r="K806" s="84"/>
      <c r="L806" s="84"/>
      <c r="M806" s="84"/>
      <c r="N806" s="84"/>
      <c r="O806" s="85"/>
      <c r="P806" s="85"/>
      <c r="Q806" s="85"/>
      <c r="R806" s="85"/>
      <c r="S806" s="85"/>
      <c r="T806" s="85"/>
      <c r="U806" s="11">
        <f>U807</f>
        <v>120</v>
      </c>
      <c r="V806" s="11">
        <f t="shared" si="1115"/>
        <v>0</v>
      </c>
      <c r="W806" s="11">
        <f t="shared" si="1115"/>
        <v>0</v>
      </c>
      <c r="X806" s="11">
        <f t="shared" si="1115"/>
        <v>2280</v>
      </c>
      <c r="Y806" s="11">
        <f t="shared" si="1115"/>
        <v>2400</v>
      </c>
      <c r="Z806" s="11">
        <f t="shared" si="1115"/>
        <v>2280</v>
      </c>
      <c r="AA806" s="11">
        <f>AA807</f>
        <v>0</v>
      </c>
      <c r="AB806" s="11">
        <f t="shared" si="1115"/>
        <v>0</v>
      </c>
      <c r="AC806" s="11">
        <f t="shared" si="1115"/>
        <v>0</v>
      </c>
      <c r="AD806" s="11">
        <f t="shared" si="1115"/>
        <v>0</v>
      </c>
      <c r="AE806" s="11">
        <f t="shared" si="1115"/>
        <v>2400</v>
      </c>
      <c r="AF806" s="11">
        <f t="shared" si="1115"/>
        <v>2280</v>
      </c>
      <c r="AG806" s="11">
        <f>AG807</f>
        <v>0</v>
      </c>
      <c r="AH806" s="11">
        <f t="shared" si="1116"/>
        <v>0</v>
      </c>
      <c r="AI806" s="11">
        <f t="shared" si="1116"/>
        <v>0</v>
      </c>
      <c r="AJ806" s="11">
        <f t="shared" si="1116"/>
        <v>0</v>
      </c>
      <c r="AK806" s="11">
        <f t="shared" si="1116"/>
        <v>2400</v>
      </c>
      <c r="AL806" s="11">
        <f t="shared" si="1116"/>
        <v>2280</v>
      </c>
    </row>
    <row r="807" spans="1:38" ht="17.25" hidden="1" customHeight="1">
      <c r="A807" s="38" t="s">
        <v>23</v>
      </c>
      <c r="B807" s="59" t="s">
        <v>200</v>
      </c>
      <c r="C807" s="59" t="s">
        <v>7</v>
      </c>
      <c r="D807" s="59" t="s">
        <v>117</v>
      </c>
      <c r="E807" s="59" t="s">
        <v>748</v>
      </c>
      <c r="F807" s="26" t="s">
        <v>35</v>
      </c>
      <c r="G807" s="9"/>
      <c r="H807" s="9"/>
      <c r="I807" s="84"/>
      <c r="J807" s="84"/>
      <c r="K807" s="84"/>
      <c r="L807" s="84"/>
      <c r="M807" s="84"/>
      <c r="N807" s="84"/>
      <c r="O807" s="85"/>
      <c r="P807" s="85"/>
      <c r="Q807" s="85"/>
      <c r="R807" s="85"/>
      <c r="S807" s="85"/>
      <c r="T807" s="85"/>
      <c r="U807" s="11">
        <v>120</v>
      </c>
      <c r="V807" s="11"/>
      <c r="W807" s="11"/>
      <c r="X807" s="11">
        <v>2280</v>
      </c>
      <c r="Y807" s="11">
        <f>S807+U807+V807+W807+X807</f>
        <v>2400</v>
      </c>
      <c r="Z807" s="11">
        <f>T807+X807</f>
        <v>2280</v>
      </c>
      <c r="AA807" s="11"/>
      <c r="AB807" s="11"/>
      <c r="AC807" s="11"/>
      <c r="AD807" s="11"/>
      <c r="AE807" s="11">
        <f>Y807+AA807+AB807+AC807+AD807</f>
        <v>2400</v>
      </c>
      <c r="AF807" s="11">
        <f>Z807+AD807</f>
        <v>2280</v>
      </c>
      <c r="AG807" s="11"/>
      <c r="AH807" s="11"/>
      <c r="AI807" s="11"/>
      <c r="AJ807" s="11"/>
      <c r="AK807" s="11">
        <f>AE807+AG807+AH807+AI807+AJ807</f>
        <v>2400</v>
      </c>
      <c r="AL807" s="11">
        <f>AF807+AJ807</f>
        <v>2280</v>
      </c>
    </row>
    <row r="808" spans="1:38" ht="51" hidden="1">
      <c r="A808" s="68" t="s">
        <v>743</v>
      </c>
      <c r="B808" s="59" t="s">
        <v>200</v>
      </c>
      <c r="C808" s="59" t="s">
        <v>7</v>
      </c>
      <c r="D808" s="59" t="s">
        <v>117</v>
      </c>
      <c r="E808" s="59" t="s">
        <v>749</v>
      </c>
      <c r="F808" s="26"/>
      <c r="G808" s="9">
        <f t="shared" si="1114"/>
        <v>0</v>
      </c>
      <c r="H808" s="9">
        <f t="shared" si="1114"/>
        <v>0</v>
      </c>
      <c r="I808" s="84"/>
      <c r="J808" s="84"/>
      <c r="K808" s="84"/>
      <c r="L808" s="84"/>
      <c r="M808" s="84"/>
      <c r="N808" s="84"/>
      <c r="O808" s="85"/>
      <c r="P808" s="85"/>
      <c r="Q808" s="85"/>
      <c r="R808" s="85"/>
      <c r="S808" s="85"/>
      <c r="T808" s="85"/>
      <c r="U808" s="11">
        <f>U809</f>
        <v>200</v>
      </c>
      <c r="V808" s="11">
        <f t="shared" ref="V808:V809" si="1117">V809</f>
        <v>0</v>
      </c>
      <c r="W808" s="11">
        <f t="shared" ref="W808:W809" si="1118">W809</f>
        <v>0</v>
      </c>
      <c r="X808" s="11">
        <f t="shared" ref="X808:X809" si="1119">X809</f>
        <v>3800</v>
      </c>
      <c r="Y808" s="11">
        <f t="shared" ref="Y808:Y809" si="1120">Y809</f>
        <v>4000</v>
      </c>
      <c r="Z808" s="11">
        <f t="shared" ref="Z808:Z809" si="1121">Z809</f>
        <v>3800</v>
      </c>
      <c r="AA808" s="11">
        <f>AA809</f>
        <v>0</v>
      </c>
      <c r="AB808" s="11">
        <f t="shared" ref="AB808:AL809" si="1122">AB809</f>
        <v>0</v>
      </c>
      <c r="AC808" s="11">
        <f t="shared" si="1122"/>
        <v>0</v>
      </c>
      <c r="AD808" s="11">
        <f t="shared" si="1122"/>
        <v>0</v>
      </c>
      <c r="AE808" s="11">
        <f t="shared" si="1122"/>
        <v>4000</v>
      </c>
      <c r="AF808" s="11">
        <f t="shared" si="1122"/>
        <v>3800</v>
      </c>
      <c r="AG808" s="11">
        <f>AG809</f>
        <v>0</v>
      </c>
      <c r="AH808" s="11">
        <f t="shared" si="1122"/>
        <v>0</v>
      </c>
      <c r="AI808" s="11">
        <f t="shared" si="1122"/>
        <v>0</v>
      </c>
      <c r="AJ808" s="11">
        <f t="shared" si="1122"/>
        <v>0</v>
      </c>
      <c r="AK808" s="11">
        <f t="shared" si="1122"/>
        <v>4000</v>
      </c>
      <c r="AL808" s="11">
        <f t="shared" si="1122"/>
        <v>3800</v>
      </c>
    </row>
    <row r="809" spans="1:38" ht="33" hidden="1">
      <c r="A809" s="38" t="s">
        <v>11</v>
      </c>
      <c r="B809" s="59" t="s">
        <v>200</v>
      </c>
      <c r="C809" s="59" t="s">
        <v>7</v>
      </c>
      <c r="D809" s="59" t="s">
        <v>117</v>
      </c>
      <c r="E809" s="59" t="s">
        <v>749</v>
      </c>
      <c r="F809" s="59" t="s">
        <v>12</v>
      </c>
      <c r="G809" s="9">
        <f t="shared" si="1114"/>
        <v>0</v>
      </c>
      <c r="H809" s="9">
        <f t="shared" si="1114"/>
        <v>0</v>
      </c>
      <c r="I809" s="84"/>
      <c r="J809" s="84"/>
      <c r="K809" s="84"/>
      <c r="L809" s="84"/>
      <c r="M809" s="84"/>
      <c r="N809" s="84"/>
      <c r="O809" s="85"/>
      <c r="P809" s="85"/>
      <c r="Q809" s="85"/>
      <c r="R809" s="85"/>
      <c r="S809" s="85"/>
      <c r="T809" s="85"/>
      <c r="U809" s="11">
        <f>U810</f>
        <v>200</v>
      </c>
      <c r="V809" s="11">
        <f t="shared" si="1117"/>
        <v>0</v>
      </c>
      <c r="W809" s="11">
        <f t="shared" si="1118"/>
        <v>0</v>
      </c>
      <c r="X809" s="11">
        <f t="shared" si="1119"/>
        <v>3800</v>
      </c>
      <c r="Y809" s="11">
        <f t="shared" si="1120"/>
        <v>4000</v>
      </c>
      <c r="Z809" s="11">
        <f t="shared" si="1121"/>
        <v>3800</v>
      </c>
      <c r="AA809" s="11">
        <f>AA810</f>
        <v>0</v>
      </c>
      <c r="AB809" s="11">
        <f t="shared" si="1122"/>
        <v>0</v>
      </c>
      <c r="AC809" s="11">
        <f t="shared" si="1122"/>
        <v>0</v>
      </c>
      <c r="AD809" s="11">
        <f t="shared" si="1122"/>
        <v>0</v>
      </c>
      <c r="AE809" s="11">
        <f t="shared" si="1122"/>
        <v>4000</v>
      </c>
      <c r="AF809" s="11">
        <f t="shared" si="1122"/>
        <v>3800</v>
      </c>
      <c r="AG809" s="11">
        <f>AG810</f>
        <v>0</v>
      </c>
      <c r="AH809" s="11">
        <f t="shared" si="1122"/>
        <v>0</v>
      </c>
      <c r="AI809" s="11">
        <f t="shared" si="1122"/>
        <v>0</v>
      </c>
      <c r="AJ809" s="11">
        <f t="shared" si="1122"/>
        <v>0</v>
      </c>
      <c r="AK809" s="11">
        <f t="shared" si="1122"/>
        <v>4000</v>
      </c>
      <c r="AL809" s="11">
        <f t="shared" si="1122"/>
        <v>3800</v>
      </c>
    </row>
    <row r="810" spans="1:38" ht="17.25" hidden="1" customHeight="1">
      <c r="A810" s="38" t="s">
        <v>23</v>
      </c>
      <c r="B810" s="59" t="s">
        <v>200</v>
      </c>
      <c r="C810" s="59" t="s">
        <v>7</v>
      </c>
      <c r="D810" s="59" t="s">
        <v>117</v>
      </c>
      <c r="E810" s="59" t="s">
        <v>749</v>
      </c>
      <c r="F810" s="26" t="s">
        <v>35</v>
      </c>
      <c r="G810" s="9"/>
      <c r="H810" s="9"/>
      <c r="I810" s="84"/>
      <c r="J810" s="84"/>
      <c r="K810" s="84"/>
      <c r="L810" s="84"/>
      <c r="M810" s="84"/>
      <c r="N810" s="84"/>
      <c r="O810" s="85"/>
      <c r="P810" s="85"/>
      <c r="Q810" s="85"/>
      <c r="R810" s="85"/>
      <c r="S810" s="85"/>
      <c r="T810" s="85"/>
      <c r="U810" s="11">
        <v>200</v>
      </c>
      <c r="V810" s="11"/>
      <c r="W810" s="11"/>
      <c r="X810" s="11">
        <v>3800</v>
      </c>
      <c r="Y810" s="11">
        <f>S810+U810+V810+W810+X810</f>
        <v>4000</v>
      </c>
      <c r="Z810" s="11">
        <f>T810+X810</f>
        <v>3800</v>
      </c>
      <c r="AA810" s="11"/>
      <c r="AB810" s="11"/>
      <c r="AC810" s="11"/>
      <c r="AD810" s="11"/>
      <c r="AE810" s="11">
        <f>Y810+AA810+AB810+AC810+AD810</f>
        <v>4000</v>
      </c>
      <c r="AF810" s="11">
        <f>Z810+AD810</f>
        <v>3800</v>
      </c>
      <c r="AG810" s="11"/>
      <c r="AH810" s="11"/>
      <c r="AI810" s="11"/>
      <c r="AJ810" s="11"/>
      <c r="AK810" s="11">
        <f>AE810+AG810+AH810+AI810+AJ810</f>
        <v>4000</v>
      </c>
      <c r="AL810" s="11">
        <f>AF810+AJ810</f>
        <v>3800</v>
      </c>
    </row>
    <row r="811" spans="1:38" hidden="1">
      <c r="A811" s="25"/>
      <c r="B811" s="26"/>
      <c r="C811" s="26"/>
      <c r="D811" s="26"/>
      <c r="E811" s="26"/>
      <c r="F811" s="9"/>
      <c r="G811" s="9"/>
      <c r="H811" s="9"/>
      <c r="I811" s="84"/>
      <c r="J811" s="84"/>
      <c r="K811" s="84"/>
      <c r="L811" s="84"/>
      <c r="M811" s="84"/>
      <c r="N811" s="84"/>
      <c r="O811" s="85"/>
      <c r="P811" s="85"/>
      <c r="Q811" s="85"/>
      <c r="R811" s="85"/>
      <c r="S811" s="85"/>
      <c r="T811" s="85"/>
      <c r="U811" s="85"/>
      <c r="V811" s="85"/>
      <c r="W811" s="85"/>
      <c r="X811" s="85"/>
      <c r="Y811" s="85"/>
      <c r="Z811" s="85"/>
      <c r="AA811" s="85"/>
      <c r="AB811" s="85"/>
      <c r="AC811" s="85"/>
      <c r="AD811" s="85"/>
      <c r="AE811" s="85"/>
      <c r="AF811" s="85"/>
      <c r="AG811" s="85"/>
      <c r="AH811" s="85"/>
      <c r="AI811" s="85"/>
      <c r="AJ811" s="85"/>
      <c r="AK811" s="85"/>
      <c r="AL811" s="85"/>
    </row>
    <row r="812" spans="1:38" ht="18.75" hidden="1">
      <c r="A812" s="23" t="s">
        <v>31</v>
      </c>
      <c r="B812" s="24">
        <v>913</v>
      </c>
      <c r="C812" s="24" t="s">
        <v>32</v>
      </c>
      <c r="D812" s="24" t="s">
        <v>16</v>
      </c>
      <c r="E812" s="24"/>
      <c r="F812" s="24"/>
      <c r="G812" s="15">
        <f t="shared" ref="G812:AL812" si="1123">G813</f>
        <v>61610</v>
      </c>
      <c r="H812" s="15">
        <f t="shared" si="1123"/>
        <v>0</v>
      </c>
      <c r="I812" s="15">
        <f t="shared" si="1123"/>
        <v>0</v>
      </c>
      <c r="J812" s="15">
        <f t="shared" si="1123"/>
        <v>0</v>
      </c>
      <c r="K812" s="15">
        <f t="shared" si="1123"/>
        <v>0</v>
      </c>
      <c r="L812" s="15">
        <f t="shared" si="1123"/>
        <v>0</v>
      </c>
      <c r="M812" s="15">
        <f t="shared" si="1123"/>
        <v>61610</v>
      </c>
      <c r="N812" s="15">
        <f t="shared" si="1123"/>
        <v>0</v>
      </c>
      <c r="O812" s="15">
        <f t="shared" si="1123"/>
        <v>0</v>
      </c>
      <c r="P812" s="15">
        <f t="shared" si="1123"/>
        <v>0</v>
      </c>
      <c r="Q812" s="15">
        <f t="shared" si="1123"/>
        <v>0</v>
      </c>
      <c r="R812" s="15">
        <f t="shared" si="1123"/>
        <v>0</v>
      </c>
      <c r="S812" s="15">
        <f t="shared" si="1123"/>
        <v>61610</v>
      </c>
      <c r="T812" s="15">
        <f t="shared" si="1123"/>
        <v>0</v>
      </c>
      <c r="U812" s="15">
        <f t="shared" si="1123"/>
        <v>0</v>
      </c>
      <c r="V812" s="15">
        <f t="shared" si="1123"/>
        <v>0</v>
      </c>
      <c r="W812" s="15">
        <f t="shared" si="1123"/>
        <v>0</v>
      </c>
      <c r="X812" s="15">
        <f t="shared" si="1123"/>
        <v>0</v>
      </c>
      <c r="Y812" s="15">
        <f t="shared" si="1123"/>
        <v>61610</v>
      </c>
      <c r="Z812" s="15">
        <f t="shared" si="1123"/>
        <v>0</v>
      </c>
      <c r="AA812" s="15">
        <f t="shared" si="1123"/>
        <v>0</v>
      </c>
      <c r="AB812" s="15">
        <f t="shared" si="1123"/>
        <v>0</v>
      </c>
      <c r="AC812" s="15">
        <f t="shared" si="1123"/>
        <v>0</v>
      </c>
      <c r="AD812" s="15">
        <f t="shared" si="1123"/>
        <v>0</v>
      </c>
      <c r="AE812" s="15">
        <f t="shared" si="1123"/>
        <v>61610</v>
      </c>
      <c r="AF812" s="15">
        <f t="shared" si="1123"/>
        <v>0</v>
      </c>
      <c r="AG812" s="15">
        <f t="shared" si="1123"/>
        <v>0</v>
      </c>
      <c r="AH812" s="15">
        <f t="shared" si="1123"/>
        <v>0</v>
      </c>
      <c r="AI812" s="15">
        <f t="shared" si="1123"/>
        <v>0</v>
      </c>
      <c r="AJ812" s="15">
        <f t="shared" si="1123"/>
        <v>0</v>
      </c>
      <c r="AK812" s="15">
        <f t="shared" si="1123"/>
        <v>61610</v>
      </c>
      <c r="AL812" s="15">
        <f t="shared" si="1123"/>
        <v>0</v>
      </c>
    </row>
    <row r="813" spans="1:38" ht="66" hidden="1">
      <c r="A813" s="25" t="s">
        <v>424</v>
      </c>
      <c r="B813" s="26">
        <v>913</v>
      </c>
      <c r="C813" s="26" t="s">
        <v>32</v>
      </c>
      <c r="D813" s="26" t="s">
        <v>16</v>
      </c>
      <c r="E813" s="26" t="s">
        <v>221</v>
      </c>
      <c r="F813" s="26"/>
      <c r="G813" s="9">
        <f t="shared" ref="G813" si="1124">G814+G821</f>
        <v>61610</v>
      </c>
      <c r="H813" s="9">
        <f t="shared" ref="H813:N813" si="1125">H814+H821</f>
        <v>0</v>
      </c>
      <c r="I813" s="9">
        <f t="shared" si="1125"/>
        <v>0</v>
      </c>
      <c r="J813" s="9">
        <f t="shared" si="1125"/>
        <v>0</v>
      </c>
      <c r="K813" s="9">
        <f t="shared" si="1125"/>
        <v>0</v>
      </c>
      <c r="L813" s="9">
        <f t="shared" si="1125"/>
        <v>0</v>
      </c>
      <c r="M813" s="9">
        <f t="shared" si="1125"/>
        <v>61610</v>
      </c>
      <c r="N813" s="9">
        <f t="shared" si="1125"/>
        <v>0</v>
      </c>
      <c r="O813" s="9">
        <f t="shared" ref="O813:T813" si="1126">O814+O821</f>
        <v>0</v>
      </c>
      <c r="P813" s="9">
        <f t="shared" si="1126"/>
        <v>0</v>
      </c>
      <c r="Q813" s="9">
        <f t="shared" si="1126"/>
        <v>0</v>
      </c>
      <c r="R813" s="9">
        <f t="shared" si="1126"/>
        <v>0</v>
      </c>
      <c r="S813" s="9">
        <f t="shared" si="1126"/>
        <v>61610</v>
      </c>
      <c r="T813" s="9">
        <f t="shared" si="1126"/>
        <v>0</v>
      </c>
      <c r="U813" s="9">
        <f t="shared" ref="U813:Z813" si="1127">U814+U821</f>
        <v>0</v>
      </c>
      <c r="V813" s="9">
        <f t="shared" si="1127"/>
        <v>0</v>
      </c>
      <c r="W813" s="9">
        <f t="shared" si="1127"/>
        <v>0</v>
      </c>
      <c r="X813" s="9">
        <f t="shared" si="1127"/>
        <v>0</v>
      </c>
      <c r="Y813" s="9">
        <f t="shared" si="1127"/>
        <v>61610</v>
      </c>
      <c r="Z813" s="9">
        <f t="shared" si="1127"/>
        <v>0</v>
      </c>
      <c r="AA813" s="9">
        <f t="shared" ref="AA813:AF813" si="1128">AA814+AA821</f>
        <v>0</v>
      </c>
      <c r="AB813" s="9">
        <f t="shared" si="1128"/>
        <v>0</v>
      </c>
      <c r="AC813" s="9">
        <f t="shared" si="1128"/>
        <v>0</v>
      </c>
      <c r="AD813" s="9">
        <f t="shared" si="1128"/>
        <v>0</v>
      </c>
      <c r="AE813" s="9">
        <f t="shared" si="1128"/>
        <v>61610</v>
      </c>
      <c r="AF813" s="9">
        <f t="shared" si="1128"/>
        <v>0</v>
      </c>
      <c r="AG813" s="9">
        <f t="shared" ref="AG813:AL813" si="1129">AG814+AG821</f>
        <v>0</v>
      </c>
      <c r="AH813" s="9">
        <f t="shared" si="1129"/>
        <v>0</v>
      </c>
      <c r="AI813" s="9">
        <f t="shared" si="1129"/>
        <v>0</v>
      </c>
      <c r="AJ813" s="9">
        <f t="shared" si="1129"/>
        <v>0</v>
      </c>
      <c r="AK813" s="9">
        <f t="shared" si="1129"/>
        <v>61610</v>
      </c>
      <c r="AL813" s="9">
        <f t="shared" si="1129"/>
        <v>0</v>
      </c>
    </row>
    <row r="814" spans="1:38" ht="20.100000000000001" hidden="1" customHeight="1">
      <c r="A814" s="28" t="s">
        <v>14</v>
      </c>
      <c r="B814" s="26">
        <v>913</v>
      </c>
      <c r="C814" s="26" t="s">
        <v>32</v>
      </c>
      <c r="D814" s="26" t="s">
        <v>16</v>
      </c>
      <c r="E814" s="26" t="s">
        <v>222</v>
      </c>
      <c r="F814" s="26"/>
      <c r="G814" s="9">
        <f t="shared" ref="G814" si="1130">G815+G818</f>
        <v>18268</v>
      </c>
      <c r="H814" s="9">
        <f t="shared" ref="H814:N814" si="1131">H815+H818</f>
        <v>0</v>
      </c>
      <c r="I814" s="9">
        <f t="shared" si="1131"/>
        <v>0</v>
      </c>
      <c r="J814" s="9">
        <f t="shared" si="1131"/>
        <v>0</v>
      </c>
      <c r="K814" s="9">
        <f t="shared" si="1131"/>
        <v>0</v>
      </c>
      <c r="L814" s="9">
        <f t="shared" si="1131"/>
        <v>0</v>
      </c>
      <c r="M814" s="9">
        <f t="shared" si="1131"/>
        <v>18268</v>
      </c>
      <c r="N814" s="9">
        <f t="shared" si="1131"/>
        <v>0</v>
      </c>
      <c r="O814" s="9">
        <f t="shared" ref="O814:T814" si="1132">O815+O818</f>
        <v>0</v>
      </c>
      <c r="P814" s="9">
        <f t="shared" si="1132"/>
        <v>0</v>
      </c>
      <c r="Q814" s="9">
        <f t="shared" si="1132"/>
        <v>0</v>
      </c>
      <c r="R814" s="9">
        <f t="shared" si="1132"/>
        <v>0</v>
      </c>
      <c r="S814" s="9">
        <f t="shared" si="1132"/>
        <v>18268</v>
      </c>
      <c r="T814" s="9">
        <f t="shared" si="1132"/>
        <v>0</v>
      </c>
      <c r="U814" s="9">
        <f t="shared" ref="U814:Z814" si="1133">U815+U818</f>
        <v>0</v>
      </c>
      <c r="V814" s="9">
        <f t="shared" si="1133"/>
        <v>0</v>
      </c>
      <c r="W814" s="9">
        <f t="shared" si="1133"/>
        <v>0</v>
      </c>
      <c r="X814" s="9">
        <f t="shared" si="1133"/>
        <v>0</v>
      </c>
      <c r="Y814" s="9">
        <f t="shared" si="1133"/>
        <v>18268</v>
      </c>
      <c r="Z814" s="9">
        <f t="shared" si="1133"/>
        <v>0</v>
      </c>
      <c r="AA814" s="9">
        <f t="shared" ref="AA814:AF814" si="1134">AA815+AA818</f>
        <v>0</v>
      </c>
      <c r="AB814" s="9">
        <f t="shared" si="1134"/>
        <v>0</v>
      </c>
      <c r="AC814" s="9">
        <f t="shared" si="1134"/>
        <v>0</v>
      </c>
      <c r="AD814" s="9">
        <f t="shared" si="1134"/>
        <v>0</v>
      </c>
      <c r="AE814" s="9">
        <f t="shared" si="1134"/>
        <v>18268</v>
      </c>
      <c r="AF814" s="9">
        <f t="shared" si="1134"/>
        <v>0</v>
      </c>
      <c r="AG814" s="9">
        <f t="shared" ref="AG814:AL814" si="1135">AG815+AG818</f>
        <v>0</v>
      </c>
      <c r="AH814" s="9">
        <f t="shared" si="1135"/>
        <v>0</v>
      </c>
      <c r="AI814" s="9">
        <f t="shared" si="1135"/>
        <v>0</v>
      </c>
      <c r="AJ814" s="9">
        <f t="shared" si="1135"/>
        <v>0</v>
      </c>
      <c r="AK814" s="9">
        <f t="shared" si="1135"/>
        <v>18268</v>
      </c>
      <c r="AL814" s="9">
        <f t="shared" si="1135"/>
        <v>0</v>
      </c>
    </row>
    <row r="815" spans="1:38" ht="20.100000000000001" hidden="1" customHeight="1">
      <c r="A815" s="28" t="s">
        <v>207</v>
      </c>
      <c r="B815" s="26">
        <v>913</v>
      </c>
      <c r="C815" s="26" t="s">
        <v>32</v>
      </c>
      <c r="D815" s="26" t="s">
        <v>16</v>
      </c>
      <c r="E815" s="26" t="s">
        <v>223</v>
      </c>
      <c r="F815" s="26"/>
      <c r="G815" s="9">
        <f t="shared" ref="G815:V816" si="1136">G816</f>
        <v>15856</v>
      </c>
      <c r="H815" s="9">
        <f t="shared" si="1136"/>
        <v>0</v>
      </c>
      <c r="I815" s="9">
        <f t="shared" si="1136"/>
        <v>0</v>
      </c>
      <c r="J815" s="9">
        <f t="shared" si="1136"/>
        <v>0</v>
      </c>
      <c r="K815" s="9">
        <f t="shared" si="1136"/>
        <v>0</v>
      </c>
      <c r="L815" s="9">
        <f t="shared" si="1136"/>
        <v>0</v>
      </c>
      <c r="M815" s="9">
        <f t="shared" si="1136"/>
        <v>15856</v>
      </c>
      <c r="N815" s="9">
        <f t="shared" si="1136"/>
        <v>0</v>
      </c>
      <c r="O815" s="9">
        <f t="shared" si="1136"/>
        <v>0</v>
      </c>
      <c r="P815" s="9">
        <f t="shared" si="1136"/>
        <v>0</v>
      </c>
      <c r="Q815" s="9">
        <f t="shared" si="1136"/>
        <v>0</v>
      </c>
      <c r="R815" s="9">
        <f t="shared" si="1136"/>
        <v>0</v>
      </c>
      <c r="S815" s="9">
        <f t="shared" si="1136"/>
        <v>15856</v>
      </c>
      <c r="T815" s="9">
        <f t="shared" si="1136"/>
        <v>0</v>
      </c>
      <c r="U815" s="9">
        <f t="shared" si="1136"/>
        <v>0</v>
      </c>
      <c r="V815" s="9">
        <f t="shared" si="1136"/>
        <v>0</v>
      </c>
      <c r="W815" s="9">
        <f t="shared" ref="U815:AJ816" si="1137">W816</f>
        <v>0</v>
      </c>
      <c r="X815" s="9">
        <f t="shared" si="1137"/>
        <v>0</v>
      </c>
      <c r="Y815" s="9">
        <f t="shared" si="1137"/>
        <v>15856</v>
      </c>
      <c r="Z815" s="9">
        <f t="shared" si="1137"/>
        <v>0</v>
      </c>
      <c r="AA815" s="9">
        <f t="shared" si="1137"/>
        <v>0</v>
      </c>
      <c r="AB815" s="9">
        <f t="shared" si="1137"/>
        <v>0</v>
      </c>
      <c r="AC815" s="9">
        <f t="shared" si="1137"/>
        <v>0</v>
      </c>
      <c r="AD815" s="9">
        <f t="shared" si="1137"/>
        <v>0</v>
      </c>
      <c r="AE815" s="9">
        <f t="shared" si="1137"/>
        <v>15856</v>
      </c>
      <c r="AF815" s="9">
        <f t="shared" si="1137"/>
        <v>0</v>
      </c>
      <c r="AG815" s="9">
        <f t="shared" si="1137"/>
        <v>0</v>
      </c>
      <c r="AH815" s="9">
        <f t="shared" si="1137"/>
        <v>0</v>
      </c>
      <c r="AI815" s="9">
        <f t="shared" si="1137"/>
        <v>0</v>
      </c>
      <c r="AJ815" s="9">
        <f t="shared" si="1137"/>
        <v>0</v>
      </c>
      <c r="AK815" s="9">
        <f t="shared" ref="AG815:AL816" si="1138">AK816</f>
        <v>15856</v>
      </c>
      <c r="AL815" s="9">
        <f t="shared" si="1138"/>
        <v>0</v>
      </c>
    </row>
    <row r="816" spans="1:38" ht="33" hidden="1">
      <c r="A816" s="25" t="s">
        <v>11</v>
      </c>
      <c r="B816" s="26">
        <v>913</v>
      </c>
      <c r="C816" s="26" t="s">
        <v>32</v>
      </c>
      <c r="D816" s="26" t="s">
        <v>16</v>
      </c>
      <c r="E816" s="26" t="s">
        <v>223</v>
      </c>
      <c r="F816" s="26" t="s">
        <v>12</v>
      </c>
      <c r="G816" s="8">
        <f t="shared" si="1136"/>
        <v>15856</v>
      </c>
      <c r="H816" s="8">
        <f t="shared" si="1136"/>
        <v>0</v>
      </c>
      <c r="I816" s="8">
        <f t="shared" si="1136"/>
        <v>0</v>
      </c>
      <c r="J816" s="8">
        <f t="shared" si="1136"/>
        <v>0</v>
      </c>
      <c r="K816" s="8">
        <f t="shared" si="1136"/>
        <v>0</v>
      </c>
      <c r="L816" s="8">
        <f t="shared" si="1136"/>
        <v>0</v>
      </c>
      <c r="M816" s="8">
        <f t="shared" si="1136"/>
        <v>15856</v>
      </c>
      <c r="N816" s="8">
        <f t="shared" si="1136"/>
        <v>0</v>
      </c>
      <c r="O816" s="8">
        <f t="shared" si="1136"/>
        <v>0</v>
      </c>
      <c r="P816" s="8">
        <f t="shared" si="1136"/>
        <v>0</v>
      </c>
      <c r="Q816" s="8">
        <f t="shared" si="1136"/>
        <v>0</v>
      </c>
      <c r="R816" s="8">
        <f t="shared" si="1136"/>
        <v>0</v>
      </c>
      <c r="S816" s="8">
        <f t="shared" si="1136"/>
        <v>15856</v>
      </c>
      <c r="T816" s="8">
        <f t="shared" si="1136"/>
        <v>0</v>
      </c>
      <c r="U816" s="8">
        <f t="shared" si="1137"/>
        <v>0</v>
      </c>
      <c r="V816" s="8">
        <f t="shared" si="1137"/>
        <v>0</v>
      </c>
      <c r="W816" s="8">
        <f t="shared" si="1137"/>
        <v>0</v>
      </c>
      <c r="X816" s="8">
        <f t="shared" si="1137"/>
        <v>0</v>
      </c>
      <c r="Y816" s="8">
        <f t="shared" si="1137"/>
        <v>15856</v>
      </c>
      <c r="Z816" s="8">
        <f t="shared" si="1137"/>
        <v>0</v>
      </c>
      <c r="AA816" s="8">
        <f t="shared" si="1137"/>
        <v>0</v>
      </c>
      <c r="AB816" s="8">
        <f t="shared" si="1137"/>
        <v>0</v>
      </c>
      <c r="AC816" s="8">
        <f t="shared" si="1137"/>
        <v>0</v>
      </c>
      <c r="AD816" s="8">
        <f t="shared" si="1137"/>
        <v>0</v>
      </c>
      <c r="AE816" s="8">
        <f t="shared" si="1137"/>
        <v>15856</v>
      </c>
      <c r="AF816" s="8">
        <f t="shared" si="1137"/>
        <v>0</v>
      </c>
      <c r="AG816" s="8">
        <f t="shared" si="1138"/>
        <v>0</v>
      </c>
      <c r="AH816" s="8">
        <f t="shared" si="1138"/>
        <v>0</v>
      </c>
      <c r="AI816" s="8">
        <f t="shared" si="1138"/>
        <v>0</v>
      </c>
      <c r="AJ816" s="8">
        <f t="shared" si="1138"/>
        <v>0</v>
      </c>
      <c r="AK816" s="8">
        <f t="shared" si="1138"/>
        <v>15856</v>
      </c>
      <c r="AL816" s="8">
        <f t="shared" si="1138"/>
        <v>0</v>
      </c>
    </row>
    <row r="817" spans="1:38" ht="20.100000000000001" hidden="1" customHeight="1">
      <c r="A817" s="28" t="s">
        <v>13</v>
      </c>
      <c r="B817" s="26">
        <v>913</v>
      </c>
      <c r="C817" s="26" t="s">
        <v>32</v>
      </c>
      <c r="D817" s="26" t="s">
        <v>16</v>
      </c>
      <c r="E817" s="26" t="s">
        <v>223</v>
      </c>
      <c r="F817" s="26">
        <v>610</v>
      </c>
      <c r="G817" s="9">
        <v>15856</v>
      </c>
      <c r="H817" s="9"/>
      <c r="I817" s="84"/>
      <c r="J817" s="84"/>
      <c r="K817" s="84"/>
      <c r="L817" s="84"/>
      <c r="M817" s="9">
        <f>G817+I817+J817+K817+L817</f>
        <v>15856</v>
      </c>
      <c r="N817" s="9">
        <f>H817+L817</f>
        <v>0</v>
      </c>
      <c r="O817" s="85"/>
      <c r="P817" s="85"/>
      <c r="Q817" s="85"/>
      <c r="R817" s="85"/>
      <c r="S817" s="9">
        <f>M817+O817+P817+Q817+R817</f>
        <v>15856</v>
      </c>
      <c r="T817" s="9">
        <f>N817+R817</f>
        <v>0</v>
      </c>
      <c r="U817" s="85"/>
      <c r="V817" s="85"/>
      <c r="W817" s="85"/>
      <c r="X817" s="85"/>
      <c r="Y817" s="9">
        <f>S817+U817+V817+W817+X817</f>
        <v>15856</v>
      </c>
      <c r="Z817" s="9">
        <f>T817+X817</f>
        <v>0</v>
      </c>
      <c r="AA817" s="85"/>
      <c r="AB817" s="85"/>
      <c r="AC817" s="85"/>
      <c r="AD817" s="85"/>
      <c r="AE817" s="9">
        <f>Y817+AA817+AB817+AC817+AD817</f>
        <v>15856</v>
      </c>
      <c r="AF817" s="9">
        <f>Z817+AD817</f>
        <v>0</v>
      </c>
      <c r="AG817" s="85"/>
      <c r="AH817" s="85"/>
      <c r="AI817" s="85"/>
      <c r="AJ817" s="85"/>
      <c r="AK817" s="9">
        <f>AE817+AG817+AH817+AI817+AJ817</f>
        <v>15856</v>
      </c>
      <c r="AL817" s="9">
        <f>AF817+AJ817</f>
        <v>0</v>
      </c>
    </row>
    <row r="818" spans="1:38" ht="20.100000000000001" hidden="1" customHeight="1">
      <c r="A818" s="28" t="s">
        <v>15</v>
      </c>
      <c r="B818" s="26">
        <v>913</v>
      </c>
      <c r="C818" s="26" t="s">
        <v>32</v>
      </c>
      <c r="D818" s="26" t="s">
        <v>16</v>
      </c>
      <c r="E818" s="26" t="s">
        <v>492</v>
      </c>
      <c r="F818" s="26"/>
      <c r="G818" s="9">
        <f t="shared" ref="G818:V819" si="1139">G819</f>
        <v>2412</v>
      </c>
      <c r="H818" s="9">
        <f t="shared" si="1139"/>
        <v>0</v>
      </c>
      <c r="I818" s="9">
        <f t="shared" si="1139"/>
        <v>0</v>
      </c>
      <c r="J818" s="9">
        <f t="shared" si="1139"/>
        <v>0</v>
      </c>
      <c r="K818" s="9">
        <f t="shared" si="1139"/>
        <v>0</v>
      </c>
      <c r="L818" s="9">
        <f t="shared" si="1139"/>
        <v>0</v>
      </c>
      <c r="M818" s="9">
        <f t="shared" si="1139"/>
        <v>2412</v>
      </c>
      <c r="N818" s="9">
        <f t="shared" si="1139"/>
        <v>0</v>
      </c>
      <c r="O818" s="9">
        <f t="shared" si="1139"/>
        <v>0</v>
      </c>
      <c r="P818" s="9">
        <f t="shared" si="1139"/>
        <v>0</v>
      </c>
      <c r="Q818" s="9">
        <f t="shared" si="1139"/>
        <v>0</v>
      </c>
      <c r="R818" s="9">
        <f t="shared" si="1139"/>
        <v>0</v>
      </c>
      <c r="S818" s="9">
        <f t="shared" si="1139"/>
        <v>2412</v>
      </c>
      <c r="T818" s="9">
        <f t="shared" si="1139"/>
        <v>0</v>
      </c>
      <c r="U818" s="9">
        <f t="shared" si="1139"/>
        <v>0</v>
      </c>
      <c r="V818" s="9">
        <f t="shared" si="1139"/>
        <v>0</v>
      </c>
      <c r="W818" s="9">
        <f t="shared" ref="U818:AJ819" si="1140">W819</f>
        <v>0</v>
      </c>
      <c r="X818" s="9">
        <f t="shared" si="1140"/>
        <v>0</v>
      </c>
      <c r="Y818" s="9">
        <f t="shared" si="1140"/>
        <v>2412</v>
      </c>
      <c r="Z818" s="9">
        <f t="shared" si="1140"/>
        <v>0</v>
      </c>
      <c r="AA818" s="9">
        <f t="shared" si="1140"/>
        <v>0</v>
      </c>
      <c r="AB818" s="9">
        <f t="shared" si="1140"/>
        <v>0</v>
      </c>
      <c r="AC818" s="9">
        <f t="shared" si="1140"/>
        <v>0</v>
      </c>
      <c r="AD818" s="9">
        <f t="shared" si="1140"/>
        <v>0</v>
      </c>
      <c r="AE818" s="9">
        <f t="shared" si="1140"/>
        <v>2412</v>
      </c>
      <c r="AF818" s="9">
        <f t="shared" si="1140"/>
        <v>0</v>
      </c>
      <c r="AG818" s="9">
        <f t="shared" si="1140"/>
        <v>0</v>
      </c>
      <c r="AH818" s="9">
        <f t="shared" si="1140"/>
        <v>0</v>
      </c>
      <c r="AI818" s="9">
        <f t="shared" si="1140"/>
        <v>0</v>
      </c>
      <c r="AJ818" s="9">
        <f t="shared" si="1140"/>
        <v>0</v>
      </c>
      <c r="AK818" s="9">
        <f t="shared" ref="AG818:AL819" si="1141">AK819</f>
        <v>2412</v>
      </c>
      <c r="AL818" s="9">
        <f t="shared" si="1141"/>
        <v>0</v>
      </c>
    </row>
    <row r="819" spans="1:38" ht="33" hidden="1">
      <c r="A819" s="25" t="s">
        <v>11</v>
      </c>
      <c r="B819" s="26">
        <v>913</v>
      </c>
      <c r="C819" s="26" t="s">
        <v>32</v>
      </c>
      <c r="D819" s="26" t="s">
        <v>16</v>
      </c>
      <c r="E819" s="26" t="s">
        <v>492</v>
      </c>
      <c r="F819" s="26" t="s">
        <v>12</v>
      </c>
      <c r="G819" s="9">
        <f t="shared" si="1139"/>
        <v>2412</v>
      </c>
      <c r="H819" s="9">
        <f t="shared" si="1139"/>
        <v>0</v>
      </c>
      <c r="I819" s="9">
        <f t="shared" si="1139"/>
        <v>0</v>
      </c>
      <c r="J819" s="9">
        <f t="shared" si="1139"/>
        <v>0</v>
      </c>
      <c r="K819" s="9">
        <f t="shared" si="1139"/>
        <v>0</v>
      </c>
      <c r="L819" s="9">
        <f t="shared" si="1139"/>
        <v>0</v>
      </c>
      <c r="M819" s="9">
        <f t="shared" si="1139"/>
        <v>2412</v>
      </c>
      <c r="N819" s="9">
        <f t="shared" si="1139"/>
        <v>0</v>
      </c>
      <c r="O819" s="9">
        <f t="shared" si="1139"/>
        <v>0</v>
      </c>
      <c r="P819" s="9">
        <f t="shared" si="1139"/>
        <v>0</v>
      </c>
      <c r="Q819" s="9">
        <f t="shared" si="1139"/>
        <v>0</v>
      </c>
      <c r="R819" s="9">
        <f t="shared" si="1139"/>
        <v>0</v>
      </c>
      <c r="S819" s="9">
        <f t="shared" si="1139"/>
        <v>2412</v>
      </c>
      <c r="T819" s="9">
        <f t="shared" si="1139"/>
        <v>0</v>
      </c>
      <c r="U819" s="9">
        <f t="shared" si="1140"/>
        <v>0</v>
      </c>
      <c r="V819" s="9">
        <f t="shared" si="1140"/>
        <v>0</v>
      </c>
      <c r="W819" s="9">
        <f t="shared" si="1140"/>
        <v>0</v>
      </c>
      <c r="X819" s="9">
        <f t="shared" si="1140"/>
        <v>0</v>
      </c>
      <c r="Y819" s="9">
        <f t="shared" si="1140"/>
        <v>2412</v>
      </c>
      <c r="Z819" s="9">
        <f t="shared" si="1140"/>
        <v>0</v>
      </c>
      <c r="AA819" s="9">
        <f t="shared" si="1140"/>
        <v>0</v>
      </c>
      <c r="AB819" s="9">
        <f t="shared" si="1140"/>
        <v>0</v>
      </c>
      <c r="AC819" s="9">
        <f t="shared" si="1140"/>
        <v>0</v>
      </c>
      <c r="AD819" s="9">
        <f t="shared" si="1140"/>
        <v>0</v>
      </c>
      <c r="AE819" s="9">
        <f t="shared" si="1140"/>
        <v>2412</v>
      </c>
      <c r="AF819" s="9">
        <f t="shared" si="1140"/>
        <v>0</v>
      </c>
      <c r="AG819" s="9">
        <f t="shared" si="1141"/>
        <v>0</v>
      </c>
      <c r="AH819" s="9">
        <f t="shared" si="1141"/>
        <v>0</v>
      </c>
      <c r="AI819" s="9">
        <f t="shared" si="1141"/>
        <v>0</v>
      </c>
      <c r="AJ819" s="9">
        <f t="shared" si="1141"/>
        <v>0</v>
      </c>
      <c r="AK819" s="9">
        <f t="shared" si="1141"/>
        <v>2412</v>
      </c>
      <c r="AL819" s="9">
        <f t="shared" si="1141"/>
        <v>0</v>
      </c>
    </row>
    <row r="820" spans="1:38" ht="17.25" hidden="1" customHeight="1">
      <c r="A820" s="38" t="s">
        <v>13</v>
      </c>
      <c r="B820" s="26">
        <v>913</v>
      </c>
      <c r="C820" s="26" t="s">
        <v>32</v>
      </c>
      <c r="D820" s="26" t="s">
        <v>16</v>
      </c>
      <c r="E820" s="26" t="s">
        <v>492</v>
      </c>
      <c r="F820" s="9">
        <v>610</v>
      </c>
      <c r="G820" s="9">
        <v>2412</v>
      </c>
      <c r="H820" s="9"/>
      <c r="I820" s="84"/>
      <c r="J820" s="84"/>
      <c r="K820" s="84"/>
      <c r="L820" s="84"/>
      <c r="M820" s="9">
        <f>G820+I820+J820+K820+L820</f>
        <v>2412</v>
      </c>
      <c r="N820" s="9">
        <f>H820+L820</f>
        <v>0</v>
      </c>
      <c r="O820" s="85"/>
      <c r="P820" s="85"/>
      <c r="Q820" s="85"/>
      <c r="R820" s="85"/>
      <c r="S820" s="9">
        <f>M820+O820+P820+Q820+R820</f>
        <v>2412</v>
      </c>
      <c r="T820" s="9">
        <f>N820+R820</f>
        <v>0</v>
      </c>
      <c r="U820" s="85"/>
      <c r="V820" s="85"/>
      <c r="W820" s="85"/>
      <c r="X820" s="85"/>
      <c r="Y820" s="9">
        <f>S820+U820+V820+W820+X820</f>
        <v>2412</v>
      </c>
      <c r="Z820" s="9">
        <f>T820+X820</f>
        <v>0</v>
      </c>
      <c r="AA820" s="85"/>
      <c r="AB820" s="85"/>
      <c r="AC820" s="85"/>
      <c r="AD820" s="85"/>
      <c r="AE820" s="9">
        <f>Y820+AA820+AB820+AC820+AD820</f>
        <v>2412</v>
      </c>
      <c r="AF820" s="9">
        <f>Z820+AD820</f>
        <v>0</v>
      </c>
      <c r="AG820" s="85"/>
      <c r="AH820" s="85"/>
      <c r="AI820" s="85"/>
      <c r="AJ820" s="85"/>
      <c r="AK820" s="9">
        <f>AE820+AG820+AH820+AI820+AJ820</f>
        <v>2412</v>
      </c>
      <c r="AL820" s="9">
        <f>AF820+AJ820</f>
        <v>0</v>
      </c>
    </row>
    <row r="821" spans="1:38" ht="49.5" hidden="1">
      <c r="A821" s="25" t="s">
        <v>210</v>
      </c>
      <c r="B821" s="26">
        <v>913</v>
      </c>
      <c r="C821" s="26" t="s">
        <v>32</v>
      </c>
      <c r="D821" s="26" t="s">
        <v>16</v>
      </c>
      <c r="E821" s="26" t="s">
        <v>224</v>
      </c>
      <c r="F821" s="26"/>
      <c r="G821" s="8">
        <f t="shared" ref="G821:V823" si="1142">G822</f>
        <v>43342</v>
      </c>
      <c r="H821" s="8">
        <f t="shared" si="1142"/>
        <v>0</v>
      </c>
      <c r="I821" s="8">
        <f t="shared" si="1142"/>
        <v>0</v>
      </c>
      <c r="J821" s="8">
        <f t="shared" si="1142"/>
        <v>0</v>
      </c>
      <c r="K821" s="8">
        <f t="shared" si="1142"/>
        <v>0</v>
      </c>
      <c r="L821" s="8">
        <f t="shared" si="1142"/>
        <v>0</v>
      </c>
      <c r="M821" s="8">
        <f t="shared" si="1142"/>
        <v>43342</v>
      </c>
      <c r="N821" s="8">
        <f t="shared" si="1142"/>
        <v>0</v>
      </c>
      <c r="O821" s="8">
        <f t="shared" si="1142"/>
        <v>0</v>
      </c>
      <c r="P821" s="8">
        <f t="shared" si="1142"/>
        <v>0</v>
      </c>
      <c r="Q821" s="8">
        <f t="shared" si="1142"/>
        <v>0</v>
      </c>
      <c r="R821" s="8">
        <f t="shared" si="1142"/>
        <v>0</v>
      </c>
      <c r="S821" s="8">
        <f t="shared" si="1142"/>
        <v>43342</v>
      </c>
      <c r="T821" s="8">
        <f t="shared" si="1142"/>
        <v>0</v>
      </c>
      <c r="U821" s="8">
        <f t="shared" si="1142"/>
        <v>0</v>
      </c>
      <c r="V821" s="8">
        <f t="shared" si="1142"/>
        <v>0</v>
      </c>
      <c r="W821" s="8">
        <f t="shared" ref="U821:AJ823" si="1143">W822</f>
        <v>0</v>
      </c>
      <c r="X821" s="8">
        <f t="shared" si="1143"/>
        <v>0</v>
      </c>
      <c r="Y821" s="8">
        <f t="shared" si="1143"/>
        <v>43342</v>
      </c>
      <c r="Z821" s="8">
        <f t="shared" si="1143"/>
        <v>0</v>
      </c>
      <c r="AA821" s="8">
        <f t="shared" si="1143"/>
        <v>0</v>
      </c>
      <c r="AB821" s="8">
        <f t="shared" si="1143"/>
        <v>0</v>
      </c>
      <c r="AC821" s="8">
        <f t="shared" si="1143"/>
        <v>0</v>
      </c>
      <c r="AD821" s="8">
        <f t="shared" si="1143"/>
        <v>0</v>
      </c>
      <c r="AE821" s="8">
        <f t="shared" si="1143"/>
        <v>43342</v>
      </c>
      <c r="AF821" s="8">
        <f t="shared" si="1143"/>
        <v>0</v>
      </c>
      <c r="AG821" s="8">
        <f t="shared" si="1143"/>
        <v>0</v>
      </c>
      <c r="AH821" s="8">
        <f t="shared" si="1143"/>
        <v>0</v>
      </c>
      <c r="AI821" s="8">
        <f t="shared" si="1143"/>
        <v>0</v>
      </c>
      <c r="AJ821" s="8">
        <f t="shared" si="1143"/>
        <v>0</v>
      </c>
      <c r="AK821" s="8">
        <f t="shared" ref="AG821:AL823" si="1144">AK822</f>
        <v>43342</v>
      </c>
      <c r="AL821" s="8">
        <f t="shared" si="1144"/>
        <v>0</v>
      </c>
    </row>
    <row r="822" spans="1:38" ht="20.100000000000001" hidden="1" customHeight="1">
      <c r="A822" s="28" t="s">
        <v>212</v>
      </c>
      <c r="B822" s="26">
        <v>913</v>
      </c>
      <c r="C822" s="26" t="s">
        <v>32</v>
      </c>
      <c r="D822" s="26" t="s">
        <v>16</v>
      </c>
      <c r="E822" s="26" t="s">
        <v>225</v>
      </c>
      <c r="F822" s="26"/>
      <c r="G822" s="9">
        <f t="shared" si="1142"/>
        <v>43342</v>
      </c>
      <c r="H822" s="9">
        <f t="shared" si="1142"/>
        <v>0</v>
      </c>
      <c r="I822" s="9">
        <f t="shared" si="1142"/>
        <v>0</v>
      </c>
      <c r="J822" s="9">
        <f t="shared" si="1142"/>
        <v>0</v>
      </c>
      <c r="K822" s="9">
        <f t="shared" si="1142"/>
        <v>0</v>
      </c>
      <c r="L822" s="9">
        <f t="shared" si="1142"/>
        <v>0</v>
      </c>
      <c r="M822" s="9">
        <f t="shared" si="1142"/>
        <v>43342</v>
      </c>
      <c r="N822" s="9">
        <f t="shared" si="1142"/>
        <v>0</v>
      </c>
      <c r="O822" s="9">
        <f t="shared" si="1142"/>
        <v>0</v>
      </c>
      <c r="P822" s="9">
        <f t="shared" si="1142"/>
        <v>0</v>
      </c>
      <c r="Q822" s="9">
        <f t="shared" si="1142"/>
        <v>0</v>
      </c>
      <c r="R822" s="9">
        <f t="shared" si="1142"/>
        <v>0</v>
      </c>
      <c r="S822" s="9">
        <f t="shared" si="1142"/>
        <v>43342</v>
      </c>
      <c r="T822" s="9">
        <f t="shared" si="1142"/>
        <v>0</v>
      </c>
      <c r="U822" s="9">
        <f t="shared" si="1143"/>
        <v>0</v>
      </c>
      <c r="V822" s="9">
        <f t="shared" si="1143"/>
        <v>0</v>
      </c>
      <c r="W822" s="9">
        <f t="shared" si="1143"/>
        <v>0</v>
      </c>
      <c r="X822" s="9">
        <f t="shared" si="1143"/>
        <v>0</v>
      </c>
      <c r="Y822" s="9">
        <f t="shared" si="1143"/>
        <v>43342</v>
      </c>
      <c r="Z822" s="9">
        <f t="shared" si="1143"/>
        <v>0</v>
      </c>
      <c r="AA822" s="9">
        <f t="shared" si="1143"/>
        <v>0</v>
      </c>
      <c r="AB822" s="9">
        <f t="shared" si="1143"/>
        <v>0</v>
      </c>
      <c r="AC822" s="9">
        <f t="shared" si="1143"/>
        <v>0</v>
      </c>
      <c r="AD822" s="9">
        <f t="shared" si="1143"/>
        <v>0</v>
      </c>
      <c r="AE822" s="9">
        <f t="shared" si="1143"/>
        <v>43342</v>
      </c>
      <c r="AF822" s="9">
        <f t="shared" si="1143"/>
        <v>0</v>
      </c>
      <c r="AG822" s="9">
        <f t="shared" si="1144"/>
        <v>0</v>
      </c>
      <c r="AH822" s="9">
        <f t="shared" si="1144"/>
        <v>0</v>
      </c>
      <c r="AI822" s="9">
        <f t="shared" si="1144"/>
        <v>0</v>
      </c>
      <c r="AJ822" s="9">
        <f t="shared" si="1144"/>
        <v>0</v>
      </c>
      <c r="AK822" s="9">
        <f t="shared" si="1144"/>
        <v>43342</v>
      </c>
      <c r="AL822" s="9">
        <f t="shared" si="1144"/>
        <v>0</v>
      </c>
    </row>
    <row r="823" spans="1:38" ht="20.100000000000001" hidden="1" customHeight="1">
      <c r="A823" s="28" t="s">
        <v>65</v>
      </c>
      <c r="B823" s="26">
        <v>913</v>
      </c>
      <c r="C823" s="26" t="s">
        <v>32</v>
      </c>
      <c r="D823" s="26" t="s">
        <v>16</v>
      </c>
      <c r="E823" s="26" t="s">
        <v>225</v>
      </c>
      <c r="F823" s="26" t="s">
        <v>66</v>
      </c>
      <c r="G823" s="9">
        <f t="shared" si="1142"/>
        <v>43342</v>
      </c>
      <c r="H823" s="9">
        <f t="shared" si="1142"/>
        <v>0</v>
      </c>
      <c r="I823" s="9">
        <f t="shared" si="1142"/>
        <v>0</v>
      </c>
      <c r="J823" s="9">
        <f t="shared" si="1142"/>
        <v>0</v>
      </c>
      <c r="K823" s="9">
        <f t="shared" si="1142"/>
        <v>0</v>
      </c>
      <c r="L823" s="9">
        <f t="shared" si="1142"/>
        <v>0</v>
      </c>
      <c r="M823" s="9">
        <f t="shared" si="1142"/>
        <v>43342</v>
      </c>
      <c r="N823" s="9">
        <f t="shared" si="1142"/>
        <v>0</v>
      </c>
      <c r="O823" s="9">
        <f t="shared" si="1142"/>
        <v>0</v>
      </c>
      <c r="P823" s="9">
        <f t="shared" si="1142"/>
        <v>0</v>
      </c>
      <c r="Q823" s="9">
        <f t="shared" si="1142"/>
        <v>0</v>
      </c>
      <c r="R823" s="9">
        <f t="shared" si="1142"/>
        <v>0</v>
      </c>
      <c r="S823" s="9">
        <f t="shared" si="1142"/>
        <v>43342</v>
      </c>
      <c r="T823" s="9">
        <f t="shared" si="1142"/>
        <v>0</v>
      </c>
      <c r="U823" s="9">
        <f t="shared" si="1143"/>
        <v>0</v>
      </c>
      <c r="V823" s="9">
        <f t="shared" si="1143"/>
        <v>0</v>
      </c>
      <c r="W823" s="9">
        <f t="shared" si="1143"/>
        <v>0</v>
      </c>
      <c r="X823" s="9">
        <f t="shared" si="1143"/>
        <v>0</v>
      </c>
      <c r="Y823" s="9">
        <f t="shared" si="1143"/>
        <v>43342</v>
      </c>
      <c r="Z823" s="9">
        <f t="shared" si="1143"/>
        <v>0</v>
      </c>
      <c r="AA823" s="9">
        <f t="shared" si="1143"/>
        <v>0</v>
      </c>
      <c r="AB823" s="9">
        <f t="shared" si="1143"/>
        <v>0</v>
      </c>
      <c r="AC823" s="9">
        <f t="shared" si="1143"/>
        <v>0</v>
      </c>
      <c r="AD823" s="9">
        <f t="shared" si="1143"/>
        <v>0</v>
      </c>
      <c r="AE823" s="9">
        <f t="shared" si="1143"/>
        <v>43342</v>
      </c>
      <c r="AF823" s="9">
        <f t="shared" si="1143"/>
        <v>0</v>
      </c>
      <c r="AG823" s="9">
        <f t="shared" si="1144"/>
        <v>0</v>
      </c>
      <c r="AH823" s="9">
        <f t="shared" si="1144"/>
        <v>0</v>
      </c>
      <c r="AI823" s="9">
        <f t="shared" si="1144"/>
        <v>0</v>
      </c>
      <c r="AJ823" s="9">
        <f t="shared" si="1144"/>
        <v>0</v>
      </c>
      <c r="AK823" s="9">
        <f t="shared" si="1144"/>
        <v>43342</v>
      </c>
      <c r="AL823" s="9">
        <f t="shared" si="1144"/>
        <v>0</v>
      </c>
    </row>
    <row r="824" spans="1:38" ht="49.5" hidden="1">
      <c r="A824" s="25" t="s">
        <v>407</v>
      </c>
      <c r="B824" s="26">
        <v>913</v>
      </c>
      <c r="C824" s="26" t="s">
        <v>32</v>
      </c>
      <c r="D824" s="26" t="s">
        <v>16</v>
      </c>
      <c r="E824" s="26" t="s">
        <v>225</v>
      </c>
      <c r="F824" s="9">
        <v>810</v>
      </c>
      <c r="G824" s="9">
        <v>43342</v>
      </c>
      <c r="H824" s="9"/>
      <c r="I824" s="84"/>
      <c r="J824" s="84"/>
      <c r="K824" s="84"/>
      <c r="L824" s="84"/>
      <c r="M824" s="9">
        <f>G824+I824+J824+K824+L824</f>
        <v>43342</v>
      </c>
      <c r="N824" s="9">
        <f>H824+L824</f>
        <v>0</v>
      </c>
      <c r="O824" s="85"/>
      <c r="P824" s="85"/>
      <c r="Q824" s="85"/>
      <c r="R824" s="85"/>
      <c r="S824" s="9">
        <f>M824+O824+P824+Q824+R824</f>
        <v>43342</v>
      </c>
      <c r="T824" s="9">
        <f>N824+R824</f>
        <v>0</v>
      </c>
      <c r="U824" s="85"/>
      <c r="V824" s="85"/>
      <c r="W824" s="85"/>
      <c r="X824" s="85"/>
      <c r="Y824" s="9">
        <f>S824+U824+V824+W824+X824</f>
        <v>43342</v>
      </c>
      <c r="Z824" s="9">
        <f>T824+X824</f>
        <v>0</v>
      </c>
      <c r="AA824" s="85"/>
      <c r="AB824" s="85"/>
      <c r="AC824" s="85"/>
      <c r="AD824" s="85"/>
      <c r="AE824" s="9">
        <f>Y824+AA824+AB824+AC824+AD824</f>
        <v>43342</v>
      </c>
      <c r="AF824" s="9">
        <f>Z824+AD824</f>
        <v>0</v>
      </c>
      <c r="AG824" s="85"/>
      <c r="AH824" s="85"/>
      <c r="AI824" s="85"/>
      <c r="AJ824" s="85"/>
      <c r="AK824" s="9">
        <f>AE824+AG824+AH824+AI824+AJ824</f>
        <v>43342</v>
      </c>
      <c r="AL824" s="9">
        <f>AF824+AJ824</f>
        <v>0</v>
      </c>
    </row>
    <row r="825" spans="1:38" hidden="1">
      <c r="A825" s="25"/>
      <c r="B825" s="26"/>
      <c r="C825" s="26"/>
      <c r="D825" s="26"/>
      <c r="E825" s="26"/>
      <c r="F825" s="9"/>
      <c r="G825" s="9"/>
      <c r="H825" s="9"/>
      <c r="I825" s="84"/>
      <c r="J825" s="84"/>
      <c r="K825" s="84"/>
      <c r="L825" s="84"/>
      <c r="M825" s="84"/>
      <c r="N825" s="84"/>
      <c r="O825" s="85"/>
      <c r="P825" s="85"/>
      <c r="Q825" s="85"/>
      <c r="R825" s="85"/>
      <c r="S825" s="85"/>
      <c r="T825" s="85"/>
      <c r="U825" s="85"/>
      <c r="V825" s="85"/>
      <c r="W825" s="85"/>
      <c r="X825" s="85"/>
      <c r="Y825" s="85"/>
      <c r="Z825" s="85"/>
      <c r="AA825" s="85"/>
      <c r="AB825" s="85"/>
      <c r="AC825" s="85"/>
      <c r="AD825" s="85"/>
      <c r="AE825" s="85"/>
      <c r="AF825" s="85"/>
      <c r="AG825" s="85"/>
      <c r="AH825" s="85"/>
      <c r="AI825" s="85"/>
      <c r="AJ825" s="85"/>
      <c r="AK825" s="85"/>
      <c r="AL825" s="85"/>
    </row>
    <row r="826" spans="1:38" ht="40.5" hidden="1">
      <c r="A826" s="20" t="s">
        <v>479</v>
      </c>
      <c r="B826" s="45">
        <v>914</v>
      </c>
      <c r="C826" s="21"/>
      <c r="D826" s="21"/>
      <c r="E826" s="21"/>
      <c r="F826" s="21"/>
      <c r="G826" s="6">
        <f t="shared" ref="G826:Z826" si="1145">G835+G854+G901+G861+G908+G882+G918</f>
        <v>70600</v>
      </c>
      <c r="H826" s="6">
        <f t="shared" si="1145"/>
        <v>0</v>
      </c>
      <c r="I826" s="6">
        <f t="shared" si="1145"/>
        <v>0</v>
      </c>
      <c r="J826" s="6">
        <f t="shared" si="1145"/>
        <v>73799</v>
      </c>
      <c r="K826" s="6">
        <f t="shared" si="1145"/>
        <v>0</v>
      </c>
      <c r="L826" s="6">
        <f t="shared" si="1145"/>
        <v>69688</v>
      </c>
      <c r="M826" s="6">
        <f t="shared" si="1145"/>
        <v>214087</v>
      </c>
      <c r="N826" s="6">
        <f t="shared" si="1145"/>
        <v>69688</v>
      </c>
      <c r="O826" s="6">
        <f t="shared" si="1145"/>
        <v>-225</v>
      </c>
      <c r="P826" s="6">
        <f t="shared" si="1145"/>
        <v>518</v>
      </c>
      <c r="Q826" s="6">
        <f t="shared" si="1145"/>
        <v>0</v>
      </c>
      <c r="R826" s="6">
        <f t="shared" si="1145"/>
        <v>9841</v>
      </c>
      <c r="S826" s="6">
        <f t="shared" si="1145"/>
        <v>224221</v>
      </c>
      <c r="T826" s="6">
        <f t="shared" si="1145"/>
        <v>79529</v>
      </c>
      <c r="U826" s="6">
        <f t="shared" si="1145"/>
        <v>0</v>
      </c>
      <c r="V826" s="6">
        <f t="shared" si="1145"/>
        <v>0</v>
      </c>
      <c r="W826" s="6">
        <f t="shared" si="1145"/>
        <v>0</v>
      </c>
      <c r="X826" s="6">
        <f t="shared" si="1145"/>
        <v>604572</v>
      </c>
      <c r="Y826" s="6">
        <f t="shared" si="1145"/>
        <v>828793</v>
      </c>
      <c r="Z826" s="6">
        <f t="shared" si="1145"/>
        <v>684101</v>
      </c>
      <c r="AA826" s="6">
        <f t="shared" ref="AA826:AF826" si="1146">AA828+AA835+AA854+AA901+AA861+AA908+AA882+AA918</f>
        <v>-70946</v>
      </c>
      <c r="AB826" s="6">
        <f t="shared" si="1146"/>
        <v>38594</v>
      </c>
      <c r="AC826" s="6">
        <f t="shared" si="1146"/>
        <v>0</v>
      </c>
      <c r="AD826" s="6">
        <f t="shared" si="1146"/>
        <v>85900</v>
      </c>
      <c r="AE826" s="6">
        <f t="shared" si="1146"/>
        <v>882341</v>
      </c>
      <c r="AF826" s="6">
        <f t="shared" si="1146"/>
        <v>770001</v>
      </c>
      <c r="AG826" s="6">
        <f t="shared" ref="AG826:AL826" si="1147">AG828+AG835+AG854+AG901+AG861+AG908+AG882+AG918</f>
        <v>0</v>
      </c>
      <c r="AH826" s="6">
        <f t="shared" si="1147"/>
        <v>1758</v>
      </c>
      <c r="AI826" s="6">
        <f t="shared" si="1147"/>
        <v>0</v>
      </c>
      <c r="AJ826" s="6">
        <f t="shared" si="1147"/>
        <v>0</v>
      </c>
      <c r="AK826" s="6">
        <f t="shared" si="1147"/>
        <v>884099</v>
      </c>
      <c r="AL826" s="6">
        <f t="shared" si="1147"/>
        <v>770001</v>
      </c>
    </row>
    <row r="827" spans="1:38" ht="20.25" hidden="1">
      <c r="A827" s="20"/>
      <c r="B827" s="45"/>
      <c r="C827" s="21"/>
      <c r="D827" s="21"/>
      <c r="E827" s="21"/>
      <c r="F827" s="21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</row>
    <row r="828" spans="1:38" ht="20.25" hidden="1">
      <c r="A828" s="23" t="s">
        <v>58</v>
      </c>
      <c r="B828" s="24" t="s">
        <v>438</v>
      </c>
      <c r="C828" s="24" t="s">
        <v>21</v>
      </c>
      <c r="D828" s="24" t="s">
        <v>59</v>
      </c>
      <c r="E828" s="24"/>
      <c r="F828" s="21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>
        <f>AA829</f>
        <v>0</v>
      </c>
      <c r="AB828" s="15">
        <f t="shared" ref="AB828:AL831" si="1148">AB829</f>
        <v>422</v>
      </c>
      <c r="AC828" s="15">
        <f t="shared" si="1148"/>
        <v>0</v>
      </c>
      <c r="AD828" s="15">
        <f t="shared" si="1148"/>
        <v>0</v>
      </c>
      <c r="AE828" s="15">
        <f t="shared" si="1148"/>
        <v>422</v>
      </c>
      <c r="AF828" s="15">
        <f t="shared" si="1148"/>
        <v>0</v>
      </c>
      <c r="AG828" s="6">
        <f>AG829</f>
        <v>0</v>
      </c>
      <c r="AH828" s="15">
        <f t="shared" si="1148"/>
        <v>0</v>
      </c>
      <c r="AI828" s="15">
        <f t="shared" si="1148"/>
        <v>0</v>
      </c>
      <c r="AJ828" s="15">
        <f t="shared" si="1148"/>
        <v>0</v>
      </c>
      <c r="AK828" s="15">
        <f t="shared" si="1148"/>
        <v>422</v>
      </c>
      <c r="AL828" s="15">
        <f t="shared" si="1148"/>
        <v>0</v>
      </c>
    </row>
    <row r="829" spans="1:38" s="72" customFormat="1" ht="21.75" hidden="1" customHeight="1">
      <c r="A829" s="38" t="s">
        <v>61</v>
      </c>
      <c r="B829" s="59" t="s">
        <v>438</v>
      </c>
      <c r="C829" s="59" t="s">
        <v>21</v>
      </c>
      <c r="D829" s="59" t="s">
        <v>59</v>
      </c>
      <c r="E829" s="59" t="s">
        <v>384</v>
      </c>
      <c r="F829" s="27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9">
        <f>AA830</f>
        <v>0</v>
      </c>
      <c r="AB829" s="9">
        <f t="shared" si="1148"/>
        <v>422</v>
      </c>
      <c r="AC829" s="9">
        <f t="shared" si="1148"/>
        <v>0</v>
      </c>
      <c r="AD829" s="9">
        <f t="shared" si="1148"/>
        <v>0</v>
      </c>
      <c r="AE829" s="9">
        <f t="shared" si="1148"/>
        <v>422</v>
      </c>
      <c r="AF829" s="9">
        <f t="shared" si="1148"/>
        <v>0</v>
      </c>
      <c r="AG829" s="9">
        <f>AG830</f>
        <v>0</v>
      </c>
      <c r="AH829" s="9">
        <f t="shared" si="1148"/>
        <v>0</v>
      </c>
      <c r="AI829" s="9">
        <f t="shared" si="1148"/>
        <v>0</v>
      </c>
      <c r="AJ829" s="9">
        <f t="shared" si="1148"/>
        <v>0</v>
      </c>
      <c r="AK829" s="9">
        <f t="shared" si="1148"/>
        <v>422</v>
      </c>
      <c r="AL829" s="9">
        <f t="shared" si="1148"/>
        <v>0</v>
      </c>
    </row>
    <row r="830" spans="1:38" s="72" customFormat="1" ht="21.75" hidden="1" customHeight="1">
      <c r="A830" s="25" t="s">
        <v>14</v>
      </c>
      <c r="B830" s="59" t="s">
        <v>438</v>
      </c>
      <c r="C830" s="59" t="s">
        <v>21</v>
      </c>
      <c r="D830" s="59" t="s">
        <v>59</v>
      </c>
      <c r="E830" s="59" t="s">
        <v>63</v>
      </c>
      <c r="F830" s="27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9">
        <f>AA831</f>
        <v>0</v>
      </c>
      <c r="AB830" s="9">
        <f t="shared" si="1148"/>
        <v>422</v>
      </c>
      <c r="AC830" s="9">
        <f t="shared" si="1148"/>
        <v>0</v>
      </c>
      <c r="AD830" s="9">
        <f t="shared" si="1148"/>
        <v>0</v>
      </c>
      <c r="AE830" s="9">
        <f t="shared" si="1148"/>
        <v>422</v>
      </c>
      <c r="AF830" s="9">
        <f t="shared" si="1148"/>
        <v>0</v>
      </c>
      <c r="AG830" s="9">
        <f>AG831</f>
        <v>0</v>
      </c>
      <c r="AH830" s="9">
        <f t="shared" si="1148"/>
        <v>0</v>
      </c>
      <c r="AI830" s="9">
        <f t="shared" si="1148"/>
        <v>0</v>
      </c>
      <c r="AJ830" s="9">
        <f t="shared" si="1148"/>
        <v>0</v>
      </c>
      <c r="AK830" s="9">
        <f t="shared" si="1148"/>
        <v>422</v>
      </c>
      <c r="AL830" s="9">
        <f t="shared" si="1148"/>
        <v>0</v>
      </c>
    </row>
    <row r="831" spans="1:38" s="72" customFormat="1" ht="21.75" hidden="1" customHeight="1">
      <c r="A831" s="25" t="s">
        <v>60</v>
      </c>
      <c r="B831" s="59" t="s">
        <v>438</v>
      </c>
      <c r="C831" s="30" t="s">
        <v>21</v>
      </c>
      <c r="D831" s="30" t="s">
        <v>59</v>
      </c>
      <c r="E831" s="30" t="s">
        <v>64</v>
      </c>
      <c r="F831" s="27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9">
        <f>AA832</f>
        <v>0</v>
      </c>
      <c r="AB831" s="9">
        <f t="shared" si="1148"/>
        <v>422</v>
      </c>
      <c r="AC831" s="9">
        <f t="shared" si="1148"/>
        <v>0</v>
      </c>
      <c r="AD831" s="9">
        <f t="shared" si="1148"/>
        <v>0</v>
      </c>
      <c r="AE831" s="9">
        <f t="shared" si="1148"/>
        <v>422</v>
      </c>
      <c r="AF831" s="9">
        <f t="shared" si="1148"/>
        <v>0</v>
      </c>
      <c r="AG831" s="9">
        <f>AG832</f>
        <v>0</v>
      </c>
      <c r="AH831" s="9">
        <f t="shared" si="1148"/>
        <v>0</v>
      </c>
      <c r="AI831" s="9">
        <f t="shared" si="1148"/>
        <v>0</v>
      </c>
      <c r="AJ831" s="9">
        <f t="shared" si="1148"/>
        <v>0</v>
      </c>
      <c r="AK831" s="9">
        <f t="shared" si="1148"/>
        <v>422</v>
      </c>
      <c r="AL831" s="9">
        <f t="shared" si="1148"/>
        <v>0</v>
      </c>
    </row>
    <row r="832" spans="1:38" s="72" customFormat="1" ht="21.75" hidden="1" customHeight="1">
      <c r="A832" s="25" t="s">
        <v>65</v>
      </c>
      <c r="B832" s="26" t="s">
        <v>438</v>
      </c>
      <c r="C832" s="26" t="s">
        <v>21</v>
      </c>
      <c r="D832" s="26" t="s">
        <v>59</v>
      </c>
      <c r="E832" s="26" t="s">
        <v>64</v>
      </c>
      <c r="F832" s="26" t="s">
        <v>66</v>
      </c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9">
        <f>AA833</f>
        <v>0</v>
      </c>
      <c r="AB832" s="9">
        <f t="shared" ref="AB832:AL832" si="1149">AB833</f>
        <v>422</v>
      </c>
      <c r="AC832" s="9">
        <f t="shared" si="1149"/>
        <v>0</v>
      </c>
      <c r="AD832" s="9">
        <f t="shared" si="1149"/>
        <v>0</v>
      </c>
      <c r="AE832" s="9">
        <f t="shared" si="1149"/>
        <v>422</v>
      </c>
      <c r="AF832" s="9">
        <f t="shared" si="1149"/>
        <v>0</v>
      </c>
      <c r="AG832" s="9">
        <f>AG833</f>
        <v>0</v>
      </c>
      <c r="AH832" s="9">
        <f t="shared" si="1149"/>
        <v>0</v>
      </c>
      <c r="AI832" s="9">
        <f t="shared" si="1149"/>
        <v>0</v>
      </c>
      <c r="AJ832" s="9">
        <f t="shared" si="1149"/>
        <v>0</v>
      </c>
      <c r="AK832" s="9">
        <f t="shared" si="1149"/>
        <v>422</v>
      </c>
      <c r="AL832" s="9">
        <f t="shared" si="1149"/>
        <v>0</v>
      </c>
    </row>
    <row r="833" spans="1:38" s="72" customFormat="1" ht="18.75" hidden="1" customHeight="1">
      <c r="A833" s="25" t="s">
        <v>154</v>
      </c>
      <c r="B833" s="26" t="s">
        <v>438</v>
      </c>
      <c r="C833" s="26" t="s">
        <v>21</v>
      </c>
      <c r="D833" s="26" t="s">
        <v>59</v>
      </c>
      <c r="E833" s="26" t="s">
        <v>64</v>
      </c>
      <c r="F833" s="26" t="s">
        <v>615</v>
      </c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9">
        <v>422</v>
      </c>
      <c r="AC833" s="9"/>
      <c r="AD833" s="9"/>
      <c r="AE833" s="9">
        <f>Y833+AA833+AB833+AC833+AD833</f>
        <v>422</v>
      </c>
      <c r="AF833" s="9">
        <f>Z833+AD833</f>
        <v>0</v>
      </c>
      <c r="AG833" s="10"/>
      <c r="AH833" s="9"/>
      <c r="AI833" s="9"/>
      <c r="AJ833" s="9"/>
      <c r="AK833" s="9">
        <f>AE833+AG833+AH833+AI833+AJ833</f>
        <v>422</v>
      </c>
      <c r="AL833" s="9">
        <f>AF833+AJ833</f>
        <v>0</v>
      </c>
    </row>
    <row r="834" spans="1:38" s="72" customFormat="1" hidden="1">
      <c r="A834" s="73"/>
      <c r="B834" s="77"/>
      <c r="C834" s="27"/>
      <c r="D834" s="27"/>
      <c r="E834" s="27"/>
      <c r="F834" s="27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</row>
    <row r="835" spans="1:38" ht="27" hidden="1" customHeight="1">
      <c r="A835" s="23" t="s">
        <v>74</v>
      </c>
      <c r="B835" s="52">
        <v>914</v>
      </c>
      <c r="C835" s="24" t="s">
        <v>28</v>
      </c>
      <c r="D835" s="24" t="s">
        <v>75</v>
      </c>
      <c r="E835" s="24"/>
      <c r="F835" s="7"/>
      <c r="G835" s="15">
        <f>G836+G848</f>
        <v>17235</v>
      </c>
      <c r="H835" s="15">
        <f t="shared" ref="H835:N835" si="1150">H836+H848</f>
        <v>0</v>
      </c>
      <c r="I835" s="15">
        <f t="shared" si="1150"/>
        <v>0</v>
      </c>
      <c r="J835" s="15">
        <f t="shared" si="1150"/>
        <v>0</v>
      </c>
      <c r="K835" s="15">
        <f t="shared" si="1150"/>
        <v>0</v>
      </c>
      <c r="L835" s="15">
        <f t="shared" si="1150"/>
        <v>0</v>
      </c>
      <c r="M835" s="15">
        <f t="shared" si="1150"/>
        <v>17235</v>
      </c>
      <c r="N835" s="15">
        <f t="shared" si="1150"/>
        <v>0</v>
      </c>
      <c r="O835" s="15">
        <f t="shared" ref="O835:T835" si="1151">O836+O848</f>
        <v>-225</v>
      </c>
      <c r="P835" s="15">
        <f t="shared" si="1151"/>
        <v>0</v>
      </c>
      <c r="Q835" s="15">
        <f t="shared" si="1151"/>
        <v>0</v>
      </c>
      <c r="R835" s="15">
        <f t="shared" si="1151"/>
        <v>0</v>
      </c>
      <c r="S835" s="15">
        <f t="shared" si="1151"/>
        <v>17010</v>
      </c>
      <c r="T835" s="15">
        <f t="shared" si="1151"/>
        <v>0</v>
      </c>
      <c r="U835" s="15">
        <f t="shared" ref="U835:Z835" si="1152">U836+U848</f>
        <v>0</v>
      </c>
      <c r="V835" s="15">
        <f t="shared" si="1152"/>
        <v>0</v>
      </c>
      <c r="W835" s="15">
        <f t="shared" si="1152"/>
        <v>0</v>
      </c>
      <c r="X835" s="15">
        <f t="shared" si="1152"/>
        <v>0</v>
      </c>
      <c r="Y835" s="15">
        <f t="shared" si="1152"/>
        <v>17010</v>
      </c>
      <c r="Z835" s="15">
        <f t="shared" si="1152"/>
        <v>0</v>
      </c>
      <c r="AA835" s="15">
        <f t="shared" ref="AA835:AF835" si="1153">AA836+AA848</f>
        <v>0</v>
      </c>
      <c r="AB835" s="15">
        <f t="shared" si="1153"/>
        <v>24240</v>
      </c>
      <c r="AC835" s="15">
        <f t="shared" si="1153"/>
        <v>0</v>
      </c>
      <c r="AD835" s="15">
        <f t="shared" si="1153"/>
        <v>0</v>
      </c>
      <c r="AE835" s="15">
        <f t="shared" si="1153"/>
        <v>41250</v>
      </c>
      <c r="AF835" s="15">
        <f t="shared" si="1153"/>
        <v>0</v>
      </c>
      <c r="AG835" s="15">
        <f t="shared" ref="AG835:AL835" si="1154">AG836+AG848</f>
        <v>0</v>
      </c>
      <c r="AH835" s="15">
        <f t="shared" si="1154"/>
        <v>558</v>
      </c>
      <c r="AI835" s="15">
        <f t="shared" si="1154"/>
        <v>0</v>
      </c>
      <c r="AJ835" s="15">
        <f t="shared" si="1154"/>
        <v>0</v>
      </c>
      <c r="AK835" s="15">
        <f t="shared" si="1154"/>
        <v>41808</v>
      </c>
      <c r="AL835" s="15">
        <f t="shared" si="1154"/>
        <v>0</v>
      </c>
    </row>
    <row r="836" spans="1:38" ht="49.5" hidden="1">
      <c r="A836" s="25" t="s">
        <v>439</v>
      </c>
      <c r="B836" s="26">
        <v>914</v>
      </c>
      <c r="C836" s="26" t="s">
        <v>28</v>
      </c>
      <c r="D836" s="26" t="s">
        <v>75</v>
      </c>
      <c r="E836" s="26" t="s">
        <v>440</v>
      </c>
      <c r="F836" s="26"/>
      <c r="G836" s="8">
        <f>G841+G837</f>
        <v>14924</v>
      </c>
      <c r="H836" s="8">
        <f t="shared" ref="H836:N836" si="1155">H841+H837</f>
        <v>0</v>
      </c>
      <c r="I836" s="8">
        <f t="shared" si="1155"/>
        <v>0</v>
      </c>
      <c r="J836" s="8">
        <f t="shared" si="1155"/>
        <v>0</v>
      </c>
      <c r="K836" s="8">
        <f t="shared" si="1155"/>
        <v>0</v>
      </c>
      <c r="L836" s="8">
        <f t="shared" si="1155"/>
        <v>0</v>
      </c>
      <c r="M836" s="8">
        <f t="shared" si="1155"/>
        <v>14924</v>
      </c>
      <c r="N836" s="8">
        <f t="shared" si="1155"/>
        <v>0</v>
      </c>
      <c r="O836" s="8">
        <f t="shared" ref="O836:T836" si="1156">O841+O837</f>
        <v>-225</v>
      </c>
      <c r="P836" s="8">
        <f t="shared" si="1156"/>
        <v>0</v>
      </c>
      <c r="Q836" s="8">
        <f t="shared" si="1156"/>
        <v>0</v>
      </c>
      <c r="R836" s="8">
        <f t="shared" si="1156"/>
        <v>0</v>
      </c>
      <c r="S836" s="8">
        <f t="shared" si="1156"/>
        <v>14699</v>
      </c>
      <c r="T836" s="8">
        <f t="shared" si="1156"/>
        <v>0</v>
      </c>
      <c r="U836" s="8">
        <f t="shared" ref="U836:Z836" si="1157">U841+U837</f>
        <v>0</v>
      </c>
      <c r="V836" s="8">
        <f t="shared" si="1157"/>
        <v>0</v>
      </c>
      <c r="W836" s="8">
        <f t="shared" si="1157"/>
        <v>0</v>
      </c>
      <c r="X836" s="8">
        <f t="shared" si="1157"/>
        <v>0</v>
      </c>
      <c r="Y836" s="8">
        <f t="shared" si="1157"/>
        <v>14699</v>
      </c>
      <c r="Z836" s="8">
        <f t="shared" si="1157"/>
        <v>0</v>
      </c>
      <c r="AA836" s="8">
        <f t="shared" ref="AA836:AF836" si="1158">AA841+AA837</f>
        <v>0</v>
      </c>
      <c r="AB836" s="8">
        <f t="shared" si="1158"/>
        <v>24240</v>
      </c>
      <c r="AC836" s="8">
        <f t="shared" si="1158"/>
        <v>0</v>
      </c>
      <c r="AD836" s="8">
        <f t="shared" si="1158"/>
        <v>0</v>
      </c>
      <c r="AE836" s="8">
        <f t="shared" si="1158"/>
        <v>38939</v>
      </c>
      <c r="AF836" s="8">
        <f t="shared" si="1158"/>
        <v>0</v>
      </c>
      <c r="AG836" s="8">
        <f t="shared" ref="AG836:AL836" si="1159">AG841+AG837</f>
        <v>0</v>
      </c>
      <c r="AH836" s="8">
        <f t="shared" si="1159"/>
        <v>0</v>
      </c>
      <c r="AI836" s="8">
        <f t="shared" si="1159"/>
        <v>0</v>
      </c>
      <c r="AJ836" s="8">
        <f t="shared" si="1159"/>
        <v>0</v>
      </c>
      <c r="AK836" s="8">
        <f t="shared" si="1159"/>
        <v>38939</v>
      </c>
      <c r="AL836" s="8">
        <f t="shared" si="1159"/>
        <v>0</v>
      </c>
    </row>
    <row r="837" spans="1:38" ht="33" hidden="1">
      <c r="A837" s="25" t="s">
        <v>76</v>
      </c>
      <c r="B837" s="26">
        <v>914</v>
      </c>
      <c r="C837" s="26" t="s">
        <v>28</v>
      </c>
      <c r="D837" s="26" t="s">
        <v>176</v>
      </c>
      <c r="E837" s="26" t="s">
        <v>633</v>
      </c>
      <c r="F837" s="26"/>
      <c r="G837" s="11">
        <f t="shared" ref="G837:V839" si="1160">G838</f>
        <v>8953</v>
      </c>
      <c r="H837" s="11">
        <f t="shared" si="1160"/>
        <v>0</v>
      </c>
      <c r="I837" s="11">
        <f t="shared" si="1160"/>
        <v>0</v>
      </c>
      <c r="J837" s="11">
        <f t="shared" si="1160"/>
        <v>0</v>
      </c>
      <c r="K837" s="11">
        <f t="shared" si="1160"/>
        <v>0</v>
      </c>
      <c r="L837" s="11">
        <f t="shared" si="1160"/>
        <v>0</v>
      </c>
      <c r="M837" s="11">
        <f t="shared" si="1160"/>
        <v>8953</v>
      </c>
      <c r="N837" s="11">
        <f t="shared" si="1160"/>
        <v>0</v>
      </c>
      <c r="O837" s="11">
        <f t="shared" si="1160"/>
        <v>0</v>
      </c>
      <c r="P837" s="11">
        <f t="shared" si="1160"/>
        <v>0</v>
      </c>
      <c r="Q837" s="11">
        <f t="shared" si="1160"/>
        <v>0</v>
      </c>
      <c r="R837" s="11">
        <f t="shared" si="1160"/>
        <v>0</v>
      </c>
      <c r="S837" s="11">
        <f t="shared" si="1160"/>
        <v>8953</v>
      </c>
      <c r="T837" s="11">
        <f t="shared" si="1160"/>
        <v>0</v>
      </c>
      <c r="U837" s="11">
        <f t="shared" si="1160"/>
        <v>0</v>
      </c>
      <c r="V837" s="11">
        <f t="shared" si="1160"/>
        <v>0</v>
      </c>
      <c r="W837" s="11">
        <f t="shared" ref="U837:AJ839" si="1161">W838</f>
        <v>0</v>
      </c>
      <c r="X837" s="11">
        <f t="shared" si="1161"/>
        <v>0</v>
      </c>
      <c r="Y837" s="11">
        <f t="shared" si="1161"/>
        <v>8953</v>
      </c>
      <c r="Z837" s="11">
        <f t="shared" si="1161"/>
        <v>0</v>
      </c>
      <c r="AA837" s="11">
        <f t="shared" si="1161"/>
        <v>0</v>
      </c>
      <c r="AB837" s="11">
        <f t="shared" si="1161"/>
        <v>0</v>
      </c>
      <c r="AC837" s="11">
        <f t="shared" si="1161"/>
        <v>0</v>
      </c>
      <c r="AD837" s="11">
        <f t="shared" si="1161"/>
        <v>0</v>
      </c>
      <c r="AE837" s="11">
        <f t="shared" si="1161"/>
        <v>8953</v>
      </c>
      <c r="AF837" s="11">
        <f t="shared" si="1161"/>
        <v>0</v>
      </c>
      <c r="AG837" s="11">
        <f t="shared" si="1161"/>
        <v>0</v>
      </c>
      <c r="AH837" s="11">
        <f t="shared" si="1161"/>
        <v>0</v>
      </c>
      <c r="AI837" s="11">
        <f t="shared" si="1161"/>
        <v>0</v>
      </c>
      <c r="AJ837" s="11">
        <f t="shared" si="1161"/>
        <v>0</v>
      </c>
      <c r="AK837" s="11">
        <f t="shared" ref="AG837:AL839" si="1162">AK838</f>
        <v>8953</v>
      </c>
      <c r="AL837" s="11">
        <f t="shared" si="1162"/>
        <v>0</v>
      </c>
    </row>
    <row r="838" spans="1:38" ht="33" hidden="1">
      <c r="A838" s="25" t="s">
        <v>177</v>
      </c>
      <c r="B838" s="26">
        <v>914</v>
      </c>
      <c r="C838" s="26" t="s">
        <v>28</v>
      </c>
      <c r="D838" s="26" t="s">
        <v>176</v>
      </c>
      <c r="E838" s="26" t="s">
        <v>634</v>
      </c>
      <c r="F838" s="26"/>
      <c r="G838" s="11">
        <f t="shared" si="1160"/>
        <v>8953</v>
      </c>
      <c r="H838" s="11">
        <f t="shared" si="1160"/>
        <v>0</v>
      </c>
      <c r="I838" s="11">
        <f t="shared" si="1160"/>
        <v>0</v>
      </c>
      <c r="J838" s="11">
        <f t="shared" si="1160"/>
        <v>0</v>
      </c>
      <c r="K838" s="11">
        <f t="shared" si="1160"/>
        <v>0</v>
      </c>
      <c r="L838" s="11">
        <f t="shared" si="1160"/>
        <v>0</v>
      </c>
      <c r="M838" s="11">
        <f t="shared" si="1160"/>
        <v>8953</v>
      </c>
      <c r="N838" s="11">
        <f t="shared" si="1160"/>
        <v>0</v>
      </c>
      <c r="O838" s="11">
        <f t="shared" si="1160"/>
        <v>0</v>
      </c>
      <c r="P838" s="11">
        <f t="shared" si="1160"/>
        <v>0</v>
      </c>
      <c r="Q838" s="11">
        <f t="shared" si="1160"/>
        <v>0</v>
      </c>
      <c r="R838" s="11">
        <f t="shared" si="1160"/>
        <v>0</v>
      </c>
      <c r="S838" s="11">
        <f t="shared" si="1160"/>
        <v>8953</v>
      </c>
      <c r="T838" s="11">
        <f t="shared" si="1160"/>
        <v>0</v>
      </c>
      <c r="U838" s="11">
        <f t="shared" si="1161"/>
        <v>0</v>
      </c>
      <c r="V838" s="11">
        <f t="shared" si="1161"/>
        <v>0</v>
      </c>
      <c r="W838" s="11">
        <f t="shared" si="1161"/>
        <v>0</v>
      </c>
      <c r="X838" s="11">
        <f t="shared" si="1161"/>
        <v>0</v>
      </c>
      <c r="Y838" s="11">
        <f t="shared" si="1161"/>
        <v>8953</v>
      </c>
      <c r="Z838" s="11">
        <f t="shared" si="1161"/>
        <v>0</v>
      </c>
      <c r="AA838" s="11">
        <f t="shared" si="1161"/>
        <v>0</v>
      </c>
      <c r="AB838" s="11">
        <f t="shared" si="1161"/>
        <v>0</v>
      </c>
      <c r="AC838" s="11">
        <f t="shared" si="1161"/>
        <v>0</v>
      </c>
      <c r="AD838" s="11">
        <f t="shared" si="1161"/>
        <v>0</v>
      </c>
      <c r="AE838" s="11">
        <f t="shared" si="1161"/>
        <v>8953</v>
      </c>
      <c r="AF838" s="11">
        <f t="shared" si="1161"/>
        <v>0</v>
      </c>
      <c r="AG838" s="11">
        <f t="shared" si="1162"/>
        <v>0</v>
      </c>
      <c r="AH838" s="11">
        <f t="shared" si="1162"/>
        <v>0</v>
      </c>
      <c r="AI838" s="11">
        <f t="shared" si="1162"/>
        <v>0</v>
      </c>
      <c r="AJ838" s="11">
        <f t="shared" si="1162"/>
        <v>0</v>
      </c>
      <c r="AK838" s="11">
        <f t="shared" si="1162"/>
        <v>8953</v>
      </c>
      <c r="AL838" s="11">
        <f t="shared" si="1162"/>
        <v>0</v>
      </c>
    </row>
    <row r="839" spans="1:38" ht="33" hidden="1">
      <c r="A839" s="25" t="s">
        <v>11</v>
      </c>
      <c r="B839" s="26">
        <v>914</v>
      </c>
      <c r="C839" s="26" t="s">
        <v>28</v>
      </c>
      <c r="D839" s="26" t="s">
        <v>176</v>
      </c>
      <c r="E839" s="26" t="s">
        <v>634</v>
      </c>
      <c r="F839" s="26" t="s">
        <v>12</v>
      </c>
      <c r="G839" s="11">
        <f t="shared" si="1160"/>
        <v>8953</v>
      </c>
      <c r="H839" s="11">
        <f t="shared" si="1160"/>
        <v>0</v>
      </c>
      <c r="I839" s="11">
        <f t="shared" si="1160"/>
        <v>0</v>
      </c>
      <c r="J839" s="11">
        <f t="shared" si="1160"/>
        <v>0</v>
      </c>
      <c r="K839" s="11">
        <f t="shared" si="1160"/>
        <v>0</v>
      </c>
      <c r="L839" s="11">
        <f t="shared" si="1160"/>
        <v>0</v>
      </c>
      <c r="M839" s="11">
        <f t="shared" si="1160"/>
        <v>8953</v>
      </c>
      <c r="N839" s="11">
        <f t="shared" si="1160"/>
        <v>0</v>
      </c>
      <c r="O839" s="11">
        <f t="shared" si="1160"/>
        <v>0</v>
      </c>
      <c r="P839" s="11">
        <f t="shared" si="1160"/>
        <v>0</v>
      </c>
      <c r="Q839" s="11">
        <f t="shared" si="1160"/>
        <v>0</v>
      </c>
      <c r="R839" s="11">
        <f t="shared" si="1160"/>
        <v>0</v>
      </c>
      <c r="S839" s="11">
        <f t="shared" si="1160"/>
        <v>8953</v>
      </c>
      <c r="T839" s="11">
        <f t="shared" si="1160"/>
        <v>0</v>
      </c>
      <c r="U839" s="11">
        <f t="shared" si="1161"/>
        <v>0</v>
      </c>
      <c r="V839" s="11">
        <f t="shared" si="1161"/>
        <v>0</v>
      </c>
      <c r="W839" s="11">
        <f t="shared" si="1161"/>
        <v>0</v>
      </c>
      <c r="X839" s="11">
        <f t="shared" si="1161"/>
        <v>0</v>
      </c>
      <c r="Y839" s="11">
        <f t="shared" si="1161"/>
        <v>8953</v>
      </c>
      <c r="Z839" s="11">
        <f t="shared" si="1161"/>
        <v>0</v>
      </c>
      <c r="AA839" s="11">
        <f t="shared" si="1161"/>
        <v>0</v>
      </c>
      <c r="AB839" s="11">
        <f t="shared" si="1161"/>
        <v>0</v>
      </c>
      <c r="AC839" s="11">
        <f t="shared" si="1161"/>
        <v>0</v>
      </c>
      <c r="AD839" s="11">
        <f t="shared" si="1161"/>
        <v>0</v>
      </c>
      <c r="AE839" s="11">
        <f t="shared" si="1161"/>
        <v>8953</v>
      </c>
      <c r="AF839" s="11">
        <f t="shared" si="1161"/>
        <v>0</v>
      </c>
      <c r="AG839" s="11">
        <f t="shared" si="1162"/>
        <v>0</v>
      </c>
      <c r="AH839" s="11">
        <f t="shared" si="1162"/>
        <v>0</v>
      </c>
      <c r="AI839" s="11">
        <f t="shared" si="1162"/>
        <v>0</v>
      </c>
      <c r="AJ839" s="11">
        <f t="shared" si="1162"/>
        <v>0</v>
      </c>
      <c r="AK839" s="11">
        <f t="shared" si="1162"/>
        <v>8953</v>
      </c>
      <c r="AL839" s="11">
        <f t="shared" si="1162"/>
        <v>0</v>
      </c>
    </row>
    <row r="840" spans="1:38" ht="20.100000000000001" hidden="1" customHeight="1">
      <c r="A840" s="28" t="s">
        <v>13</v>
      </c>
      <c r="B840" s="26">
        <v>914</v>
      </c>
      <c r="C840" s="26" t="s">
        <v>28</v>
      </c>
      <c r="D840" s="26" t="s">
        <v>176</v>
      </c>
      <c r="E840" s="26" t="s">
        <v>634</v>
      </c>
      <c r="F840" s="26" t="s">
        <v>34</v>
      </c>
      <c r="G840" s="9">
        <f>8690+263</f>
        <v>8953</v>
      </c>
      <c r="H840" s="9"/>
      <c r="I840" s="84"/>
      <c r="J840" s="84"/>
      <c r="K840" s="84"/>
      <c r="L840" s="84"/>
      <c r="M840" s="9">
        <f>G840+I840+J840+K840+L840</f>
        <v>8953</v>
      </c>
      <c r="N840" s="9">
        <f>H840+L840</f>
        <v>0</v>
      </c>
      <c r="O840" s="85"/>
      <c r="P840" s="85"/>
      <c r="Q840" s="85"/>
      <c r="R840" s="85"/>
      <c r="S840" s="9">
        <f>M840+O840+P840+Q840+R840</f>
        <v>8953</v>
      </c>
      <c r="T840" s="9">
        <f>N840+R840</f>
        <v>0</v>
      </c>
      <c r="U840" s="85"/>
      <c r="V840" s="85"/>
      <c r="W840" s="85"/>
      <c r="X840" s="85"/>
      <c r="Y840" s="9">
        <f>S840+U840+V840+W840+X840</f>
        <v>8953</v>
      </c>
      <c r="Z840" s="9">
        <f>T840+X840</f>
        <v>0</v>
      </c>
      <c r="AA840" s="85"/>
      <c r="AB840" s="85"/>
      <c r="AC840" s="85"/>
      <c r="AD840" s="85"/>
      <c r="AE840" s="9">
        <f>Y840+AA840+AB840+AC840+AD840</f>
        <v>8953</v>
      </c>
      <c r="AF840" s="9">
        <f>Z840+AD840</f>
        <v>0</v>
      </c>
      <c r="AG840" s="85"/>
      <c r="AH840" s="85"/>
      <c r="AI840" s="85"/>
      <c r="AJ840" s="85"/>
      <c r="AK840" s="9">
        <f>AE840+AG840+AH840+AI840+AJ840</f>
        <v>8953</v>
      </c>
      <c r="AL840" s="9">
        <f>AF840+AJ840</f>
        <v>0</v>
      </c>
    </row>
    <row r="841" spans="1:38" ht="20.100000000000001" hidden="1" customHeight="1">
      <c r="A841" s="28" t="s">
        <v>14</v>
      </c>
      <c r="B841" s="26">
        <v>914</v>
      </c>
      <c r="C841" s="26" t="s">
        <v>28</v>
      </c>
      <c r="D841" s="26" t="s">
        <v>75</v>
      </c>
      <c r="E841" s="26" t="s">
        <v>441</v>
      </c>
      <c r="F841" s="26"/>
      <c r="G841" s="9">
        <f t="shared" ref="G841" si="1163">G842+G845</f>
        <v>5971</v>
      </c>
      <c r="H841" s="9">
        <f t="shared" ref="H841:N841" si="1164">H842+H845</f>
        <v>0</v>
      </c>
      <c r="I841" s="9">
        <f t="shared" si="1164"/>
        <v>0</v>
      </c>
      <c r="J841" s="9">
        <f t="shared" si="1164"/>
        <v>0</v>
      </c>
      <c r="K841" s="9">
        <f t="shared" si="1164"/>
        <v>0</v>
      </c>
      <c r="L841" s="9">
        <f t="shared" si="1164"/>
        <v>0</v>
      </c>
      <c r="M841" s="9">
        <f t="shared" si="1164"/>
        <v>5971</v>
      </c>
      <c r="N841" s="9">
        <f t="shared" si="1164"/>
        <v>0</v>
      </c>
      <c r="O841" s="9">
        <f t="shared" ref="O841:T841" si="1165">O842+O845</f>
        <v>-225</v>
      </c>
      <c r="P841" s="9">
        <f t="shared" si="1165"/>
        <v>0</v>
      </c>
      <c r="Q841" s="9">
        <f t="shared" si="1165"/>
        <v>0</v>
      </c>
      <c r="R841" s="9">
        <f t="shared" si="1165"/>
        <v>0</v>
      </c>
      <c r="S841" s="9">
        <f t="shared" si="1165"/>
        <v>5746</v>
      </c>
      <c r="T841" s="9">
        <f t="shared" si="1165"/>
        <v>0</v>
      </c>
      <c r="U841" s="9">
        <f t="shared" ref="U841:Z841" si="1166">U842+U845</f>
        <v>0</v>
      </c>
      <c r="V841" s="9">
        <f t="shared" si="1166"/>
        <v>0</v>
      </c>
      <c r="W841" s="9">
        <f t="shared" si="1166"/>
        <v>0</v>
      </c>
      <c r="X841" s="9">
        <f t="shared" si="1166"/>
        <v>0</v>
      </c>
      <c r="Y841" s="9">
        <f t="shared" si="1166"/>
        <v>5746</v>
      </c>
      <c r="Z841" s="9">
        <f t="shared" si="1166"/>
        <v>0</v>
      </c>
      <c r="AA841" s="9">
        <f t="shared" ref="AA841:AF841" si="1167">AA842+AA845</f>
        <v>0</v>
      </c>
      <c r="AB841" s="9">
        <f t="shared" si="1167"/>
        <v>24240</v>
      </c>
      <c r="AC841" s="9">
        <f t="shared" si="1167"/>
        <v>0</v>
      </c>
      <c r="AD841" s="9">
        <f t="shared" si="1167"/>
        <v>0</v>
      </c>
      <c r="AE841" s="9">
        <f t="shared" si="1167"/>
        <v>29986</v>
      </c>
      <c r="AF841" s="9">
        <f t="shared" si="1167"/>
        <v>0</v>
      </c>
      <c r="AG841" s="9">
        <f t="shared" ref="AG841:AL841" si="1168">AG842+AG845</f>
        <v>0</v>
      </c>
      <c r="AH841" s="9">
        <f t="shared" si="1168"/>
        <v>0</v>
      </c>
      <c r="AI841" s="9">
        <f t="shared" si="1168"/>
        <v>0</v>
      </c>
      <c r="AJ841" s="9">
        <f t="shared" si="1168"/>
        <v>0</v>
      </c>
      <c r="AK841" s="9">
        <f t="shared" si="1168"/>
        <v>29986</v>
      </c>
      <c r="AL841" s="9">
        <f t="shared" si="1168"/>
        <v>0</v>
      </c>
    </row>
    <row r="842" spans="1:38" ht="20.100000000000001" hidden="1" customHeight="1">
      <c r="A842" s="28" t="s">
        <v>174</v>
      </c>
      <c r="B842" s="26">
        <v>914</v>
      </c>
      <c r="C842" s="26" t="s">
        <v>28</v>
      </c>
      <c r="D842" s="26" t="s">
        <v>176</v>
      </c>
      <c r="E842" s="26" t="s">
        <v>442</v>
      </c>
      <c r="F842" s="26"/>
      <c r="G842" s="9">
        <f t="shared" ref="G842:V843" si="1169">G843</f>
        <v>5968</v>
      </c>
      <c r="H842" s="9">
        <f t="shared" si="1169"/>
        <v>0</v>
      </c>
      <c r="I842" s="9">
        <f t="shared" si="1169"/>
        <v>0</v>
      </c>
      <c r="J842" s="9">
        <f t="shared" si="1169"/>
        <v>0</v>
      </c>
      <c r="K842" s="9">
        <f t="shared" si="1169"/>
        <v>0</v>
      </c>
      <c r="L842" s="9">
        <f t="shared" si="1169"/>
        <v>0</v>
      </c>
      <c r="M842" s="9">
        <f t="shared" si="1169"/>
        <v>5968</v>
      </c>
      <c r="N842" s="9">
        <f t="shared" si="1169"/>
        <v>0</v>
      </c>
      <c r="O842" s="9">
        <f t="shared" si="1169"/>
        <v>-225</v>
      </c>
      <c r="P842" s="9">
        <f t="shared" si="1169"/>
        <v>0</v>
      </c>
      <c r="Q842" s="9">
        <f t="shared" si="1169"/>
        <v>0</v>
      </c>
      <c r="R842" s="9">
        <f t="shared" si="1169"/>
        <v>0</v>
      </c>
      <c r="S842" s="9">
        <f t="shared" si="1169"/>
        <v>5743</v>
      </c>
      <c r="T842" s="9">
        <f t="shared" si="1169"/>
        <v>0</v>
      </c>
      <c r="U842" s="9">
        <f t="shared" si="1169"/>
        <v>0</v>
      </c>
      <c r="V842" s="9">
        <f t="shared" si="1169"/>
        <v>0</v>
      </c>
      <c r="W842" s="9">
        <f t="shared" ref="U842:AJ843" si="1170">W843</f>
        <v>0</v>
      </c>
      <c r="X842" s="9">
        <f t="shared" si="1170"/>
        <v>0</v>
      </c>
      <c r="Y842" s="9">
        <f t="shared" si="1170"/>
        <v>5743</v>
      </c>
      <c r="Z842" s="9">
        <f t="shared" si="1170"/>
        <v>0</v>
      </c>
      <c r="AA842" s="9">
        <f t="shared" si="1170"/>
        <v>0</v>
      </c>
      <c r="AB842" s="9">
        <f t="shared" si="1170"/>
        <v>24240</v>
      </c>
      <c r="AC842" s="9">
        <f t="shared" si="1170"/>
        <v>0</v>
      </c>
      <c r="AD842" s="9">
        <f t="shared" si="1170"/>
        <v>0</v>
      </c>
      <c r="AE842" s="9">
        <f t="shared" si="1170"/>
        <v>29983</v>
      </c>
      <c r="AF842" s="9">
        <f t="shared" si="1170"/>
        <v>0</v>
      </c>
      <c r="AG842" s="9">
        <f t="shared" si="1170"/>
        <v>0</v>
      </c>
      <c r="AH842" s="9">
        <f t="shared" si="1170"/>
        <v>0</v>
      </c>
      <c r="AI842" s="9">
        <f t="shared" si="1170"/>
        <v>0</v>
      </c>
      <c r="AJ842" s="9">
        <f t="shared" si="1170"/>
        <v>0</v>
      </c>
      <c r="AK842" s="9">
        <f t="shared" ref="AG842:AL843" si="1171">AK843</f>
        <v>29983</v>
      </c>
      <c r="AL842" s="9">
        <f t="shared" si="1171"/>
        <v>0</v>
      </c>
    </row>
    <row r="843" spans="1:38" ht="33" hidden="1">
      <c r="A843" s="25" t="s">
        <v>242</v>
      </c>
      <c r="B843" s="26">
        <v>914</v>
      </c>
      <c r="C843" s="26" t="s">
        <v>28</v>
      </c>
      <c r="D843" s="26" t="s">
        <v>176</v>
      </c>
      <c r="E843" s="26" t="s">
        <v>442</v>
      </c>
      <c r="F843" s="26" t="s">
        <v>30</v>
      </c>
      <c r="G843" s="8">
        <f t="shared" si="1169"/>
        <v>5968</v>
      </c>
      <c r="H843" s="8">
        <f t="shared" si="1169"/>
        <v>0</v>
      </c>
      <c r="I843" s="8">
        <f t="shared" si="1169"/>
        <v>0</v>
      </c>
      <c r="J843" s="8">
        <f t="shared" si="1169"/>
        <v>0</v>
      </c>
      <c r="K843" s="8">
        <f t="shared" si="1169"/>
        <v>0</v>
      </c>
      <c r="L843" s="8">
        <f t="shared" si="1169"/>
        <v>0</v>
      </c>
      <c r="M843" s="8">
        <f t="shared" si="1169"/>
        <v>5968</v>
      </c>
      <c r="N843" s="8">
        <f t="shared" si="1169"/>
        <v>0</v>
      </c>
      <c r="O843" s="8">
        <f t="shared" si="1169"/>
        <v>-225</v>
      </c>
      <c r="P843" s="8">
        <f t="shared" si="1169"/>
        <v>0</v>
      </c>
      <c r="Q843" s="8">
        <f t="shared" si="1169"/>
        <v>0</v>
      </c>
      <c r="R843" s="8">
        <f t="shared" si="1169"/>
        <v>0</v>
      </c>
      <c r="S843" s="8">
        <f t="shared" si="1169"/>
        <v>5743</v>
      </c>
      <c r="T843" s="8">
        <f t="shared" si="1169"/>
        <v>0</v>
      </c>
      <c r="U843" s="8">
        <f t="shared" si="1170"/>
        <v>0</v>
      </c>
      <c r="V843" s="8">
        <f t="shared" si="1170"/>
        <v>0</v>
      </c>
      <c r="W843" s="8">
        <f t="shared" si="1170"/>
        <v>0</v>
      </c>
      <c r="X843" s="8">
        <f t="shared" si="1170"/>
        <v>0</v>
      </c>
      <c r="Y843" s="8">
        <f t="shared" si="1170"/>
        <v>5743</v>
      </c>
      <c r="Z843" s="8">
        <f t="shared" si="1170"/>
        <v>0</v>
      </c>
      <c r="AA843" s="8">
        <f t="shared" si="1170"/>
        <v>0</v>
      </c>
      <c r="AB843" s="8">
        <f t="shared" si="1170"/>
        <v>24240</v>
      </c>
      <c r="AC843" s="8">
        <f t="shared" si="1170"/>
        <v>0</v>
      </c>
      <c r="AD843" s="8">
        <f t="shared" si="1170"/>
        <v>0</v>
      </c>
      <c r="AE843" s="8">
        <f t="shared" si="1170"/>
        <v>29983</v>
      </c>
      <c r="AF843" s="8">
        <f t="shared" si="1170"/>
        <v>0</v>
      </c>
      <c r="AG843" s="8">
        <f t="shared" si="1171"/>
        <v>0</v>
      </c>
      <c r="AH843" s="8">
        <f t="shared" si="1171"/>
        <v>0</v>
      </c>
      <c r="AI843" s="8">
        <f t="shared" si="1171"/>
        <v>0</v>
      </c>
      <c r="AJ843" s="8">
        <f t="shared" si="1171"/>
        <v>0</v>
      </c>
      <c r="AK843" s="8">
        <f t="shared" si="1171"/>
        <v>29983</v>
      </c>
      <c r="AL843" s="8">
        <f t="shared" si="1171"/>
        <v>0</v>
      </c>
    </row>
    <row r="844" spans="1:38" ht="33" hidden="1">
      <c r="A844" s="25" t="s">
        <v>36</v>
      </c>
      <c r="B844" s="26">
        <v>914</v>
      </c>
      <c r="C844" s="26" t="s">
        <v>28</v>
      </c>
      <c r="D844" s="26" t="s">
        <v>176</v>
      </c>
      <c r="E844" s="26" t="s">
        <v>442</v>
      </c>
      <c r="F844" s="26" t="s">
        <v>37</v>
      </c>
      <c r="G844" s="9">
        <f>4668+1300</f>
        <v>5968</v>
      </c>
      <c r="H844" s="9"/>
      <c r="I844" s="84"/>
      <c r="J844" s="84"/>
      <c r="K844" s="84"/>
      <c r="L844" s="84"/>
      <c r="M844" s="9">
        <f>G844+I844+J844+K844+L844</f>
        <v>5968</v>
      </c>
      <c r="N844" s="9">
        <f>H844+L844</f>
        <v>0</v>
      </c>
      <c r="O844" s="8">
        <v>-225</v>
      </c>
      <c r="P844" s="85"/>
      <c r="Q844" s="85"/>
      <c r="R844" s="85"/>
      <c r="S844" s="9">
        <f>M844+O844+P844+Q844+R844</f>
        <v>5743</v>
      </c>
      <c r="T844" s="9">
        <f>N844+R844</f>
        <v>0</v>
      </c>
      <c r="U844" s="8"/>
      <c r="V844" s="85"/>
      <c r="W844" s="85"/>
      <c r="X844" s="85"/>
      <c r="Y844" s="9">
        <f>S844+U844+V844+W844+X844</f>
        <v>5743</v>
      </c>
      <c r="Z844" s="9">
        <f>T844+X844</f>
        <v>0</v>
      </c>
      <c r="AA844" s="8"/>
      <c r="AB844" s="8">
        <v>24240</v>
      </c>
      <c r="AC844" s="85"/>
      <c r="AD844" s="85"/>
      <c r="AE844" s="9">
        <f>Y844+AA844+AB844+AC844+AD844</f>
        <v>29983</v>
      </c>
      <c r="AF844" s="9">
        <f>Z844+AD844</f>
        <v>0</v>
      </c>
      <c r="AG844" s="8"/>
      <c r="AH844" s="8"/>
      <c r="AI844" s="85"/>
      <c r="AJ844" s="85"/>
      <c r="AK844" s="9">
        <f>AE844+AG844+AH844+AI844+AJ844</f>
        <v>29983</v>
      </c>
      <c r="AL844" s="9">
        <f>AF844+AJ844</f>
        <v>0</v>
      </c>
    </row>
    <row r="845" spans="1:38" ht="33" hidden="1">
      <c r="A845" s="25" t="s">
        <v>636</v>
      </c>
      <c r="B845" s="26">
        <v>914</v>
      </c>
      <c r="C845" s="26" t="s">
        <v>28</v>
      </c>
      <c r="D845" s="26" t="s">
        <v>176</v>
      </c>
      <c r="E845" s="26" t="s">
        <v>635</v>
      </c>
      <c r="F845" s="26"/>
      <c r="G845" s="9">
        <f t="shared" ref="G845:V846" si="1172">G846</f>
        <v>3</v>
      </c>
      <c r="H845" s="9">
        <f t="shared" si="1172"/>
        <v>0</v>
      </c>
      <c r="I845" s="9">
        <f t="shared" si="1172"/>
        <v>0</v>
      </c>
      <c r="J845" s="9">
        <f t="shared" si="1172"/>
        <v>0</v>
      </c>
      <c r="K845" s="9">
        <f t="shared" si="1172"/>
        <v>0</v>
      </c>
      <c r="L845" s="9">
        <f t="shared" si="1172"/>
        <v>0</v>
      </c>
      <c r="M845" s="9">
        <f t="shared" si="1172"/>
        <v>3</v>
      </c>
      <c r="N845" s="9">
        <f t="shared" si="1172"/>
        <v>0</v>
      </c>
      <c r="O845" s="9">
        <f t="shared" si="1172"/>
        <v>0</v>
      </c>
      <c r="P845" s="9">
        <f t="shared" si="1172"/>
        <v>0</v>
      </c>
      <c r="Q845" s="9">
        <f t="shared" si="1172"/>
        <v>0</v>
      </c>
      <c r="R845" s="9">
        <f t="shared" si="1172"/>
        <v>0</v>
      </c>
      <c r="S845" s="9">
        <f t="shared" si="1172"/>
        <v>3</v>
      </c>
      <c r="T845" s="9">
        <f t="shared" si="1172"/>
        <v>0</v>
      </c>
      <c r="U845" s="9">
        <f t="shared" si="1172"/>
        <v>0</v>
      </c>
      <c r="V845" s="9">
        <f t="shared" si="1172"/>
        <v>0</v>
      </c>
      <c r="W845" s="9">
        <f t="shared" ref="U845:AJ846" si="1173">W846</f>
        <v>0</v>
      </c>
      <c r="X845" s="9">
        <f t="shared" si="1173"/>
        <v>0</v>
      </c>
      <c r="Y845" s="9">
        <f t="shared" si="1173"/>
        <v>3</v>
      </c>
      <c r="Z845" s="9">
        <f t="shared" si="1173"/>
        <v>0</v>
      </c>
      <c r="AA845" s="9">
        <f t="shared" si="1173"/>
        <v>0</v>
      </c>
      <c r="AB845" s="9">
        <f t="shared" si="1173"/>
        <v>0</v>
      </c>
      <c r="AC845" s="9">
        <f t="shared" si="1173"/>
        <v>0</v>
      </c>
      <c r="AD845" s="9">
        <f t="shared" si="1173"/>
        <v>0</v>
      </c>
      <c r="AE845" s="9">
        <f t="shared" si="1173"/>
        <v>3</v>
      </c>
      <c r="AF845" s="9">
        <f t="shared" si="1173"/>
        <v>0</v>
      </c>
      <c r="AG845" s="9">
        <f t="shared" si="1173"/>
        <v>0</v>
      </c>
      <c r="AH845" s="9">
        <f t="shared" si="1173"/>
        <v>0</v>
      </c>
      <c r="AI845" s="9">
        <f t="shared" si="1173"/>
        <v>0</v>
      </c>
      <c r="AJ845" s="9">
        <f t="shared" si="1173"/>
        <v>0</v>
      </c>
      <c r="AK845" s="9">
        <f t="shared" ref="AG845:AL846" si="1174">AK846</f>
        <v>3</v>
      </c>
      <c r="AL845" s="9">
        <f t="shared" si="1174"/>
        <v>0</v>
      </c>
    </row>
    <row r="846" spans="1:38" ht="33" hidden="1">
      <c r="A846" s="25" t="s">
        <v>11</v>
      </c>
      <c r="B846" s="26">
        <v>914</v>
      </c>
      <c r="C846" s="26" t="s">
        <v>28</v>
      </c>
      <c r="D846" s="26" t="s">
        <v>176</v>
      </c>
      <c r="E846" s="26" t="s">
        <v>635</v>
      </c>
      <c r="F846" s="26" t="s">
        <v>12</v>
      </c>
      <c r="G846" s="9">
        <f t="shared" si="1172"/>
        <v>3</v>
      </c>
      <c r="H846" s="9">
        <f t="shared" si="1172"/>
        <v>0</v>
      </c>
      <c r="I846" s="9">
        <f t="shared" si="1172"/>
        <v>0</v>
      </c>
      <c r="J846" s="9">
        <f t="shared" si="1172"/>
        <v>0</v>
      </c>
      <c r="K846" s="9">
        <f t="shared" si="1172"/>
        <v>0</v>
      </c>
      <c r="L846" s="9">
        <f t="shared" si="1172"/>
        <v>0</v>
      </c>
      <c r="M846" s="9">
        <f t="shared" si="1172"/>
        <v>3</v>
      </c>
      <c r="N846" s="9">
        <f t="shared" si="1172"/>
        <v>0</v>
      </c>
      <c r="O846" s="9">
        <f t="shared" si="1172"/>
        <v>0</v>
      </c>
      <c r="P846" s="9">
        <f t="shared" si="1172"/>
        <v>0</v>
      </c>
      <c r="Q846" s="9">
        <f t="shared" si="1172"/>
        <v>0</v>
      </c>
      <c r="R846" s="9">
        <f t="shared" si="1172"/>
        <v>0</v>
      </c>
      <c r="S846" s="9">
        <f t="shared" si="1172"/>
        <v>3</v>
      </c>
      <c r="T846" s="9">
        <f t="shared" si="1172"/>
        <v>0</v>
      </c>
      <c r="U846" s="9">
        <f t="shared" si="1173"/>
        <v>0</v>
      </c>
      <c r="V846" s="9">
        <f t="shared" si="1173"/>
        <v>0</v>
      </c>
      <c r="W846" s="9">
        <f t="shared" si="1173"/>
        <v>0</v>
      </c>
      <c r="X846" s="9">
        <f t="shared" si="1173"/>
        <v>0</v>
      </c>
      <c r="Y846" s="9">
        <f t="shared" si="1173"/>
        <v>3</v>
      </c>
      <c r="Z846" s="9">
        <f t="shared" si="1173"/>
        <v>0</v>
      </c>
      <c r="AA846" s="9">
        <f t="shared" si="1173"/>
        <v>0</v>
      </c>
      <c r="AB846" s="9">
        <f t="shared" si="1173"/>
        <v>0</v>
      </c>
      <c r="AC846" s="9">
        <f t="shared" si="1173"/>
        <v>0</v>
      </c>
      <c r="AD846" s="9">
        <f t="shared" si="1173"/>
        <v>0</v>
      </c>
      <c r="AE846" s="9">
        <f t="shared" si="1173"/>
        <v>3</v>
      </c>
      <c r="AF846" s="9">
        <f t="shared" si="1173"/>
        <v>0</v>
      </c>
      <c r="AG846" s="9">
        <f t="shared" si="1174"/>
        <v>0</v>
      </c>
      <c r="AH846" s="9">
        <f t="shared" si="1174"/>
        <v>0</v>
      </c>
      <c r="AI846" s="9">
        <f t="shared" si="1174"/>
        <v>0</v>
      </c>
      <c r="AJ846" s="9">
        <f t="shared" si="1174"/>
        <v>0</v>
      </c>
      <c r="AK846" s="9">
        <f t="shared" si="1174"/>
        <v>3</v>
      </c>
      <c r="AL846" s="9">
        <f t="shared" si="1174"/>
        <v>0</v>
      </c>
    </row>
    <row r="847" spans="1:38" ht="20.100000000000001" hidden="1" customHeight="1">
      <c r="A847" s="28" t="s">
        <v>13</v>
      </c>
      <c r="B847" s="26">
        <v>914</v>
      </c>
      <c r="C847" s="26" t="s">
        <v>28</v>
      </c>
      <c r="D847" s="26" t="s">
        <v>176</v>
      </c>
      <c r="E847" s="26" t="s">
        <v>635</v>
      </c>
      <c r="F847" s="26" t="s">
        <v>34</v>
      </c>
      <c r="G847" s="9">
        <v>3</v>
      </c>
      <c r="H847" s="9"/>
      <c r="I847" s="84"/>
      <c r="J847" s="84"/>
      <c r="K847" s="84"/>
      <c r="L847" s="84"/>
      <c r="M847" s="9">
        <f>G847+I847+J847+K847+L847</f>
        <v>3</v>
      </c>
      <c r="N847" s="9">
        <f>H847+L847</f>
        <v>0</v>
      </c>
      <c r="O847" s="85"/>
      <c r="P847" s="85"/>
      <c r="Q847" s="85"/>
      <c r="R847" s="85"/>
      <c r="S847" s="9">
        <f>M847+O847+P847+Q847+R847</f>
        <v>3</v>
      </c>
      <c r="T847" s="9">
        <f>N847+R847</f>
        <v>0</v>
      </c>
      <c r="U847" s="85"/>
      <c r="V847" s="85"/>
      <c r="W847" s="85"/>
      <c r="X847" s="85"/>
      <c r="Y847" s="9">
        <f>S847+U847+V847+W847+X847</f>
        <v>3</v>
      </c>
      <c r="Z847" s="9">
        <f>T847+X847</f>
        <v>0</v>
      </c>
      <c r="AA847" s="85"/>
      <c r="AB847" s="85"/>
      <c r="AC847" s="85"/>
      <c r="AD847" s="85"/>
      <c r="AE847" s="9">
        <f>Y847+AA847+AB847+AC847+AD847</f>
        <v>3</v>
      </c>
      <c r="AF847" s="9">
        <f>Z847+AD847</f>
        <v>0</v>
      </c>
      <c r="AG847" s="85"/>
      <c r="AH847" s="85"/>
      <c r="AI847" s="85"/>
      <c r="AJ847" s="85"/>
      <c r="AK847" s="9">
        <f>AE847+AG847+AH847+AI847+AJ847</f>
        <v>3</v>
      </c>
      <c r="AL847" s="9">
        <f>AF847+AJ847</f>
        <v>0</v>
      </c>
    </row>
    <row r="848" spans="1:38" ht="20.100000000000001" hidden="1" customHeight="1">
      <c r="A848" s="28" t="s">
        <v>61</v>
      </c>
      <c r="B848" s="26">
        <v>914</v>
      </c>
      <c r="C848" s="26" t="s">
        <v>28</v>
      </c>
      <c r="D848" s="26" t="s">
        <v>75</v>
      </c>
      <c r="E848" s="26" t="s">
        <v>62</v>
      </c>
      <c r="F848" s="26"/>
      <c r="G848" s="9">
        <f t="shared" ref="G848:V851" si="1175">G849</f>
        <v>2311</v>
      </c>
      <c r="H848" s="9">
        <f t="shared" si="1175"/>
        <v>0</v>
      </c>
      <c r="I848" s="9">
        <f t="shared" si="1175"/>
        <v>0</v>
      </c>
      <c r="J848" s="9">
        <f t="shared" si="1175"/>
        <v>0</v>
      </c>
      <c r="K848" s="9">
        <f t="shared" si="1175"/>
        <v>0</v>
      </c>
      <c r="L848" s="9">
        <f t="shared" si="1175"/>
        <v>0</v>
      </c>
      <c r="M848" s="9">
        <f t="shared" si="1175"/>
        <v>2311</v>
      </c>
      <c r="N848" s="9">
        <f t="shared" si="1175"/>
        <v>0</v>
      </c>
      <c r="O848" s="9">
        <f t="shared" si="1175"/>
        <v>0</v>
      </c>
      <c r="P848" s="9">
        <f t="shared" si="1175"/>
        <v>0</v>
      </c>
      <c r="Q848" s="9">
        <f t="shared" si="1175"/>
        <v>0</v>
      </c>
      <c r="R848" s="9">
        <f t="shared" si="1175"/>
        <v>0</v>
      </c>
      <c r="S848" s="9">
        <f t="shared" si="1175"/>
        <v>2311</v>
      </c>
      <c r="T848" s="9">
        <f t="shared" si="1175"/>
        <v>0</v>
      </c>
      <c r="U848" s="9">
        <f t="shared" si="1175"/>
        <v>0</v>
      </c>
      <c r="V848" s="9">
        <f t="shared" si="1175"/>
        <v>0</v>
      </c>
      <c r="W848" s="9">
        <f t="shared" ref="U848:AJ851" si="1176">W849</f>
        <v>0</v>
      </c>
      <c r="X848" s="9">
        <f t="shared" si="1176"/>
        <v>0</v>
      </c>
      <c r="Y848" s="9">
        <f t="shared" si="1176"/>
        <v>2311</v>
      </c>
      <c r="Z848" s="9">
        <f t="shared" si="1176"/>
        <v>0</v>
      </c>
      <c r="AA848" s="9">
        <f t="shared" si="1176"/>
        <v>0</v>
      </c>
      <c r="AB848" s="9">
        <f t="shared" si="1176"/>
        <v>0</v>
      </c>
      <c r="AC848" s="9">
        <f t="shared" si="1176"/>
        <v>0</v>
      </c>
      <c r="AD848" s="9">
        <f t="shared" si="1176"/>
        <v>0</v>
      </c>
      <c r="AE848" s="9">
        <f t="shared" si="1176"/>
        <v>2311</v>
      </c>
      <c r="AF848" s="9">
        <f t="shared" si="1176"/>
        <v>0</v>
      </c>
      <c r="AG848" s="9">
        <f t="shared" si="1176"/>
        <v>0</v>
      </c>
      <c r="AH848" s="9">
        <f t="shared" si="1176"/>
        <v>558</v>
      </c>
      <c r="AI848" s="9">
        <f t="shared" si="1176"/>
        <v>0</v>
      </c>
      <c r="AJ848" s="9">
        <f t="shared" si="1176"/>
        <v>0</v>
      </c>
      <c r="AK848" s="9">
        <f t="shared" ref="AG848:AL851" si="1177">AK849</f>
        <v>2869</v>
      </c>
      <c r="AL848" s="9">
        <f t="shared" si="1177"/>
        <v>0</v>
      </c>
    </row>
    <row r="849" spans="1:38" ht="20.100000000000001" hidden="1" customHeight="1">
      <c r="A849" s="28" t="s">
        <v>14</v>
      </c>
      <c r="B849" s="26">
        <v>914</v>
      </c>
      <c r="C849" s="26" t="s">
        <v>28</v>
      </c>
      <c r="D849" s="26" t="s">
        <v>75</v>
      </c>
      <c r="E849" s="26" t="s">
        <v>63</v>
      </c>
      <c r="F849" s="26"/>
      <c r="G849" s="9">
        <f t="shared" si="1175"/>
        <v>2311</v>
      </c>
      <c r="H849" s="9">
        <f t="shared" si="1175"/>
        <v>0</v>
      </c>
      <c r="I849" s="9">
        <f t="shared" si="1175"/>
        <v>0</v>
      </c>
      <c r="J849" s="9">
        <f t="shared" si="1175"/>
        <v>0</v>
      </c>
      <c r="K849" s="9">
        <f t="shared" si="1175"/>
        <v>0</v>
      </c>
      <c r="L849" s="9">
        <f t="shared" si="1175"/>
        <v>0</v>
      </c>
      <c r="M849" s="9">
        <f t="shared" si="1175"/>
        <v>2311</v>
      </c>
      <c r="N849" s="9">
        <f t="shared" si="1175"/>
        <v>0</v>
      </c>
      <c r="O849" s="9">
        <f t="shared" si="1175"/>
        <v>0</v>
      </c>
      <c r="P849" s="9">
        <f t="shared" si="1175"/>
        <v>0</v>
      </c>
      <c r="Q849" s="9">
        <f t="shared" si="1175"/>
        <v>0</v>
      </c>
      <c r="R849" s="9">
        <f t="shared" si="1175"/>
        <v>0</v>
      </c>
      <c r="S849" s="9">
        <f t="shared" si="1175"/>
        <v>2311</v>
      </c>
      <c r="T849" s="9">
        <f t="shared" si="1175"/>
        <v>0</v>
      </c>
      <c r="U849" s="9">
        <f t="shared" si="1176"/>
        <v>0</v>
      </c>
      <c r="V849" s="9">
        <f t="shared" si="1176"/>
        <v>0</v>
      </c>
      <c r="W849" s="9">
        <f t="shared" si="1176"/>
        <v>0</v>
      </c>
      <c r="X849" s="9">
        <f t="shared" si="1176"/>
        <v>0</v>
      </c>
      <c r="Y849" s="9">
        <f t="shared" si="1176"/>
        <v>2311</v>
      </c>
      <c r="Z849" s="9">
        <f t="shared" si="1176"/>
        <v>0</v>
      </c>
      <c r="AA849" s="9">
        <f t="shared" si="1176"/>
        <v>0</v>
      </c>
      <c r="AB849" s="9">
        <f t="shared" si="1176"/>
        <v>0</v>
      </c>
      <c r="AC849" s="9">
        <f t="shared" si="1176"/>
        <v>0</v>
      </c>
      <c r="AD849" s="9">
        <f t="shared" si="1176"/>
        <v>0</v>
      </c>
      <c r="AE849" s="9">
        <f t="shared" si="1176"/>
        <v>2311</v>
      </c>
      <c r="AF849" s="9">
        <f t="shared" si="1176"/>
        <v>0</v>
      </c>
      <c r="AG849" s="9">
        <f t="shared" si="1177"/>
        <v>0</v>
      </c>
      <c r="AH849" s="9">
        <f t="shared" si="1177"/>
        <v>558</v>
      </c>
      <c r="AI849" s="9">
        <f t="shared" si="1177"/>
        <v>0</v>
      </c>
      <c r="AJ849" s="9">
        <f t="shared" si="1177"/>
        <v>0</v>
      </c>
      <c r="AK849" s="9">
        <f t="shared" si="1177"/>
        <v>2869</v>
      </c>
      <c r="AL849" s="9">
        <f t="shared" si="1177"/>
        <v>0</v>
      </c>
    </row>
    <row r="850" spans="1:38" ht="20.100000000000001" hidden="1" customHeight="1">
      <c r="A850" s="28" t="s">
        <v>418</v>
      </c>
      <c r="B850" s="26" t="s">
        <v>438</v>
      </c>
      <c r="C850" s="26" t="s">
        <v>28</v>
      </c>
      <c r="D850" s="26" t="s">
        <v>75</v>
      </c>
      <c r="E850" s="26" t="s">
        <v>417</v>
      </c>
      <c r="F850" s="26"/>
      <c r="G850" s="9">
        <f t="shared" si="1175"/>
        <v>2311</v>
      </c>
      <c r="H850" s="9">
        <f t="shared" si="1175"/>
        <v>0</v>
      </c>
      <c r="I850" s="9">
        <f t="shared" si="1175"/>
        <v>0</v>
      </c>
      <c r="J850" s="9">
        <f t="shared" si="1175"/>
        <v>0</v>
      </c>
      <c r="K850" s="9">
        <f t="shared" si="1175"/>
        <v>0</v>
      </c>
      <c r="L850" s="9">
        <f t="shared" si="1175"/>
        <v>0</v>
      </c>
      <c r="M850" s="9">
        <f t="shared" si="1175"/>
        <v>2311</v>
      </c>
      <c r="N850" s="9">
        <f t="shared" si="1175"/>
        <v>0</v>
      </c>
      <c r="O850" s="9">
        <f t="shared" si="1175"/>
        <v>0</v>
      </c>
      <c r="P850" s="9">
        <f t="shared" si="1175"/>
        <v>0</v>
      </c>
      <c r="Q850" s="9">
        <f t="shared" si="1175"/>
        <v>0</v>
      </c>
      <c r="R850" s="9">
        <f t="shared" si="1175"/>
        <v>0</v>
      </c>
      <c r="S850" s="9">
        <f t="shared" si="1175"/>
        <v>2311</v>
      </c>
      <c r="T850" s="9">
        <f t="shared" si="1175"/>
        <v>0</v>
      </c>
      <c r="U850" s="9">
        <f t="shared" si="1176"/>
        <v>0</v>
      </c>
      <c r="V850" s="9">
        <f t="shared" si="1176"/>
        <v>0</v>
      </c>
      <c r="W850" s="9">
        <f t="shared" si="1176"/>
        <v>0</v>
      </c>
      <c r="X850" s="9">
        <f t="shared" si="1176"/>
        <v>0</v>
      </c>
      <c r="Y850" s="9">
        <f t="shared" si="1176"/>
        <v>2311</v>
      </c>
      <c r="Z850" s="9">
        <f t="shared" si="1176"/>
        <v>0</v>
      </c>
      <c r="AA850" s="9">
        <f t="shared" si="1176"/>
        <v>0</v>
      </c>
      <c r="AB850" s="9">
        <f t="shared" si="1176"/>
        <v>0</v>
      </c>
      <c r="AC850" s="9">
        <f t="shared" si="1176"/>
        <v>0</v>
      </c>
      <c r="AD850" s="9">
        <f t="shared" si="1176"/>
        <v>0</v>
      </c>
      <c r="AE850" s="9">
        <f t="shared" si="1176"/>
        <v>2311</v>
      </c>
      <c r="AF850" s="9">
        <f t="shared" si="1176"/>
        <v>0</v>
      </c>
      <c r="AG850" s="9">
        <f t="shared" si="1177"/>
        <v>0</v>
      </c>
      <c r="AH850" s="9">
        <f t="shared" si="1177"/>
        <v>558</v>
      </c>
      <c r="AI850" s="9">
        <f t="shared" si="1177"/>
        <v>0</v>
      </c>
      <c r="AJ850" s="9">
        <f t="shared" si="1177"/>
        <v>0</v>
      </c>
      <c r="AK850" s="9">
        <f t="shared" si="1177"/>
        <v>2869</v>
      </c>
      <c r="AL850" s="9">
        <f t="shared" si="1177"/>
        <v>0</v>
      </c>
    </row>
    <row r="851" spans="1:38" ht="33" hidden="1">
      <c r="A851" s="25" t="s">
        <v>242</v>
      </c>
      <c r="B851" s="26" t="s">
        <v>438</v>
      </c>
      <c r="C851" s="26" t="s">
        <v>28</v>
      </c>
      <c r="D851" s="26" t="s">
        <v>75</v>
      </c>
      <c r="E851" s="26" t="s">
        <v>417</v>
      </c>
      <c r="F851" s="26" t="s">
        <v>30</v>
      </c>
      <c r="G851" s="8">
        <f t="shared" si="1175"/>
        <v>2311</v>
      </c>
      <c r="H851" s="8">
        <f t="shared" si="1175"/>
        <v>0</v>
      </c>
      <c r="I851" s="8">
        <f t="shared" si="1175"/>
        <v>0</v>
      </c>
      <c r="J851" s="8">
        <f t="shared" si="1175"/>
        <v>0</v>
      </c>
      <c r="K851" s="8">
        <f t="shared" si="1175"/>
        <v>0</v>
      </c>
      <c r="L851" s="8">
        <f t="shared" si="1175"/>
        <v>0</v>
      </c>
      <c r="M851" s="8">
        <f t="shared" si="1175"/>
        <v>2311</v>
      </c>
      <c r="N851" s="8">
        <f t="shared" si="1175"/>
        <v>0</v>
      </c>
      <c r="O851" s="8">
        <f t="shared" si="1175"/>
        <v>0</v>
      </c>
      <c r="P851" s="8">
        <f t="shared" si="1175"/>
        <v>0</v>
      </c>
      <c r="Q851" s="8">
        <f t="shared" si="1175"/>
        <v>0</v>
      </c>
      <c r="R851" s="8">
        <f t="shared" si="1175"/>
        <v>0</v>
      </c>
      <c r="S851" s="8">
        <f t="shared" si="1175"/>
        <v>2311</v>
      </c>
      <c r="T851" s="8">
        <f t="shared" si="1175"/>
        <v>0</v>
      </c>
      <c r="U851" s="8">
        <f t="shared" si="1176"/>
        <v>0</v>
      </c>
      <c r="V851" s="8">
        <f t="shared" si="1176"/>
        <v>0</v>
      </c>
      <c r="W851" s="8">
        <f t="shared" si="1176"/>
        <v>0</v>
      </c>
      <c r="X851" s="8">
        <f t="shared" si="1176"/>
        <v>0</v>
      </c>
      <c r="Y851" s="8">
        <f t="shared" si="1176"/>
        <v>2311</v>
      </c>
      <c r="Z851" s="8">
        <f t="shared" si="1176"/>
        <v>0</v>
      </c>
      <c r="AA851" s="8">
        <f t="shared" si="1176"/>
        <v>0</v>
      </c>
      <c r="AB851" s="8">
        <f t="shared" si="1176"/>
        <v>0</v>
      </c>
      <c r="AC851" s="8">
        <f t="shared" si="1176"/>
        <v>0</v>
      </c>
      <c r="AD851" s="8">
        <f t="shared" si="1176"/>
        <v>0</v>
      </c>
      <c r="AE851" s="8">
        <f t="shared" si="1176"/>
        <v>2311</v>
      </c>
      <c r="AF851" s="8">
        <f t="shared" si="1176"/>
        <v>0</v>
      </c>
      <c r="AG851" s="8">
        <f t="shared" si="1177"/>
        <v>0</v>
      </c>
      <c r="AH851" s="8">
        <f t="shared" si="1177"/>
        <v>558</v>
      </c>
      <c r="AI851" s="8">
        <f t="shared" si="1177"/>
        <v>0</v>
      </c>
      <c r="AJ851" s="8">
        <f t="shared" si="1177"/>
        <v>0</v>
      </c>
      <c r="AK851" s="8">
        <f t="shared" si="1177"/>
        <v>2869</v>
      </c>
      <c r="AL851" s="8">
        <f t="shared" si="1177"/>
        <v>0</v>
      </c>
    </row>
    <row r="852" spans="1:38" ht="33" hidden="1">
      <c r="A852" s="25" t="s">
        <v>175</v>
      </c>
      <c r="B852" s="26" t="s">
        <v>438</v>
      </c>
      <c r="C852" s="26" t="s">
        <v>28</v>
      </c>
      <c r="D852" s="26" t="s">
        <v>75</v>
      </c>
      <c r="E852" s="26" t="s">
        <v>417</v>
      </c>
      <c r="F852" s="26" t="s">
        <v>37</v>
      </c>
      <c r="G852" s="9">
        <f>512+1799</f>
        <v>2311</v>
      </c>
      <c r="H852" s="9"/>
      <c r="I852" s="84"/>
      <c r="J852" s="84"/>
      <c r="K852" s="84"/>
      <c r="L852" s="84"/>
      <c r="M852" s="9">
        <f>G852+I852+J852+K852+L852</f>
        <v>2311</v>
      </c>
      <c r="N852" s="9">
        <f>H852+L852</f>
        <v>0</v>
      </c>
      <c r="O852" s="85"/>
      <c r="P852" s="85"/>
      <c r="Q852" s="85"/>
      <c r="R852" s="85"/>
      <c r="S852" s="9">
        <f>M852+O852+P852+Q852+R852</f>
        <v>2311</v>
      </c>
      <c r="T852" s="9">
        <f>N852+R852</f>
        <v>0</v>
      </c>
      <c r="U852" s="85"/>
      <c r="V852" s="85"/>
      <c r="W852" s="85"/>
      <c r="X852" s="85"/>
      <c r="Y852" s="9">
        <f>S852+U852+V852+W852+X852</f>
        <v>2311</v>
      </c>
      <c r="Z852" s="9">
        <f>T852+X852</f>
        <v>0</v>
      </c>
      <c r="AA852" s="85"/>
      <c r="AB852" s="85"/>
      <c r="AC852" s="85"/>
      <c r="AD852" s="85"/>
      <c r="AE852" s="9">
        <f>Y852+AA852+AB852+AC852+AD852</f>
        <v>2311</v>
      </c>
      <c r="AF852" s="9">
        <f>Z852+AD852</f>
        <v>0</v>
      </c>
      <c r="AG852" s="85"/>
      <c r="AH852" s="8">
        <v>558</v>
      </c>
      <c r="AI852" s="85"/>
      <c r="AJ852" s="85"/>
      <c r="AK852" s="9">
        <f>AE852+AG852+AH852+AI852+AJ852</f>
        <v>2869</v>
      </c>
      <c r="AL852" s="9">
        <f>AF852+AJ852</f>
        <v>0</v>
      </c>
    </row>
    <row r="853" spans="1:38" hidden="1">
      <c r="A853" s="25"/>
      <c r="B853" s="26"/>
      <c r="C853" s="26"/>
      <c r="D853" s="26"/>
      <c r="E853" s="26"/>
      <c r="F853" s="26"/>
      <c r="G853" s="9"/>
      <c r="H853" s="9"/>
      <c r="I853" s="84"/>
      <c r="J853" s="84"/>
      <c r="K853" s="84"/>
      <c r="L853" s="84"/>
      <c r="M853" s="84"/>
      <c r="N853" s="84"/>
      <c r="O853" s="85"/>
      <c r="P853" s="85"/>
      <c r="Q853" s="85"/>
      <c r="R853" s="85"/>
      <c r="S853" s="85"/>
      <c r="T853" s="85"/>
      <c r="U853" s="85"/>
      <c r="V853" s="85"/>
      <c r="W853" s="85"/>
      <c r="X853" s="85"/>
      <c r="Y853" s="85"/>
      <c r="Z853" s="85"/>
      <c r="AA853" s="85"/>
      <c r="AB853" s="85"/>
      <c r="AC853" s="85"/>
      <c r="AD853" s="85"/>
      <c r="AE853" s="85"/>
      <c r="AF853" s="85"/>
      <c r="AG853" s="85"/>
      <c r="AH853" s="85"/>
      <c r="AI853" s="85"/>
      <c r="AJ853" s="85"/>
      <c r="AK853" s="85"/>
      <c r="AL853" s="85"/>
    </row>
    <row r="854" spans="1:38" ht="18.75" hidden="1">
      <c r="A854" s="23" t="s">
        <v>164</v>
      </c>
      <c r="B854" s="24">
        <v>914</v>
      </c>
      <c r="C854" s="24" t="s">
        <v>145</v>
      </c>
      <c r="D854" s="24" t="s">
        <v>21</v>
      </c>
      <c r="E854" s="24"/>
      <c r="F854" s="24"/>
      <c r="G854" s="7">
        <f t="shared" ref="G854:H858" si="1178">G855</f>
        <v>0</v>
      </c>
      <c r="H854" s="7">
        <f t="shared" si="1178"/>
        <v>0</v>
      </c>
      <c r="I854" s="84"/>
      <c r="J854" s="84"/>
      <c r="K854" s="84"/>
      <c r="L854" s="84"/>
      <c r="M854" s="84"/>
      <c r="N854" s="84"/>
      <c r="O854" s="85"/>
      <c r="P854" s="85"/>
      <c r="Q854" s="85"/>
      <c r="R854" s="85"/>
      <c r="S854" s="85"/>
      <c r="T854" s="85"/>
      <c r="U854" s="85"/>
      <c r="V854" s="85"/>
      <c r="W854" s="85"/>
      <c r="X854" s="85"/>
      <c r="Y854" s="85"/>
      <c r="Z854" s="85"/>
      <c r="AA854" s="85"/>
      <c r="AB854" s="85"/>
      <c r="AC854" s="85"/>
      <c r="AD854" s="85"/>
      <c r="AE854" s="85"/>
      <c r="AF854" s="85"/>
      <c r="AG854" s="85"/>
      <c r="AH854" s="85"/>
      <c r="AI854" s="85"/>
      <c r="AJ854" s="85"/>
      <c r="AK854" s="85"/>
      <c r="AL854" s="85"/>
    </row>
    <row r="855" spans="1:38" ht="20.100000000000001" hidden="1" customHeight="1">
      <c r="A855" s="28" t="s">
        <v>61</v>
      </c>
      <c r="B855" s="26">
        <v>914</v>
      </c>
      <c r="C855" s="26" t="s">
        <v>145</v>
      </c>
      <c r="D855" s="26" t="s">
        <v>21</v>
      </c>
      <c r="E855" s="26" t="s">
        <v>62</v>
      </c>
      <c r="F855" s="26"/>
      <c r="G855" s="9">
        <f t="shared" si="1178"/>
        <v>0</v>
      </c>
      <c r="H855" s="9">
        <f t="shared" si="1178"/>
        <v>0</v>
      </c>
      <c r="I855" s="84"/>
      <c r="J855" s="84"/>
      <c r="K855" s="84"/>
      <c r="L855" s="84"/>
      <c r="M855" s="84"/>
      <c r="N855" s="84"/>
      <c r="O855" s="85"/>
      <c r="P855" s="85"/>
      <c r="Q855" s="85"/>
      <c r="R855" s="85"/>
      <c r="S855" s="85"/>
      <c r="T855" s="85"/>
      <c r="U855" s="85"/>
      <c r="V855" s="85"/>
      <c r="W855" s="85"/>
      <c r="X855" s="85"/>
      <c r="Y855" s="85"/>
      <c r="Z855" s="85"/>
      <c r="AA855" s="85"/>
      <c r="AB855" s="85"/>
      <c r="AC855" s="85"/>
      <c r="AD855" s="85"/>
      <c r="AE855" s="85"/>
      <c r="AF855" s="85"/>
      <c r="AG855" s="85"/>
      <c r="AH855" s="85"/>
      <c r="AI855" s="85"/>
      <c r="AJ855" s="85"/>
      <c r="AK855" s="85"/>
      <c r="AL855" s="85"/>
    </row>
    <row r="856" spans="1:38" ht="20.100000000000001" hidden="1" customHeight="1">
      <c r="A856" s="28" t="s">
        <v>14</v>
      </c>
      <c r="B856" s="26">
        <f>B855</f>
        <v>914</v>
      </c>
      <c r="C856" s="26" t="s">
        <v>145</v>
      </c>
      <c r="D856" s="26" t="s">
        <v>21</v>
      </c>
      <c r="E856" s="26" t="s">
        <v>63</v>
      </c>
      <c r="F856" s="26"/>
      <c r="G856" s="9">
        <f t="shared" si="1178"/>
        <v>0</v>
      </c>
      <c r="H856" s="9">
        <f t="shared" si="1178"/>
        <v>0</v>
      </c>
      <c r="I856" s="84"/>
      <c r="J856" s="84"/>
      <c r="K856" s="84"/>
      <c r="L856" s="84"/>
      <c r="M856" s="84"/>
      <c r="N856" s="84"/>
      <c r="O856" s="85"/>
      <c r="P856" s="85"/>
      <c r="Q856" s="85"/>
      <c r="R856" s="85"/>
      <c r="S856" s="85"/>
      <c r="T856" s="85"/>
      <c r="U856" s="85"/>
      <c r="V856" s="85"/>
      <c r="W856" s="85"/>
      <c r="X856" s="85"/>
      <c r="Y856" s="85"/>
      <c r="Z856" s="85"/>
      <c r="AA856" s="85"/>
      <c r="AB856" s="85"/>
      <c r="AC856" s="85"/>
      <c r="AD856" s="85"/>
      <c r="AE856" s="85"/>
      <c r="AF856" s="85"/>
      <c r="AG856" s="85"/>
      <c r="AH856" s="85"/>
      <c r="AI856" s="85"/>
      <c r="AJ856" s="85"/>
      <c r="AK856" s="85"/>
      <c r="AL856" s="85"/>
    </row>
    <row r="857" spans="1:38" ht="20.100000000000001" hidden="1" customHeight="1">
      <c r="A857" s="28" t="s">
        <v>165</v>
      </c>
      <c r="B857" s="26">
        <f>B856</f>
        <v>914</v>
      </c>
      <c r="C857" s="26" t="s">
        <v>145</v>
      </c>
      <c r="D857" s="26" t="s">
        <v>21</v>
      </c>
      <c r="E857" s="26" t="s">
        <v>182</v>
      </c>
      <c r="F857" s="26"/>
      <c r="G857" s="9">
        <f t="shared" si="1178"/>
        <v>0</v>
      </c>
      <c r="H857" s="9">
        <f t="shared" si="1178"/>
        <v>0</v>
      </c>
      <c r="I857" s="84"/>
      <c r="J857" s="84"/>
      <c r="K857" s="84"/>
      <c r="L857" s="84"/>
      <c r="M857" s="84"/>
      <c r="N857" s="84"/>
      <c r="O857" s="85"/>
      <c r="P857" s="85"/>
      <c r="Q857" s="85"/>
      <c r="R857" s="85"/>
      <c r="S857" s="85"/>
      <c r="T857" s="85"/>
      <c r="U857" s="85"/>
      <c r="V857" s="85"/>
      <c r="W857" s="85"/>
      <c r="X857" s="85"/>
      <c r="Y857" s="85"/>
      <c r="Z857" s="85"/>
      <c r="AA857" s="85"/>
      <c r="AB857" s="85"/>
      <c r="AC857" s="85"/>
      <c r="AD857" s="85"/>
      <c r="AE857" s="85"/>
      <c r="AF857" s="85"/>
      <c r="AG857" s="85"/>
      <c r="AH857" s="85"/>
      <c r="AI857" s="85"/>
      <c r="AJ857" s="85"/>
      <c r="AK857" s="85"/>
      <c r="AL857" s="85"/>
    </row>
    <row r="858" spans="1:38" ht="33" hidden="1">
      <c r="A858" s="25" t="s">
        <v>242</v>
      </c>
      <c r="B858" s="26">
        <f>B857</f>
        <v>914</v>
      </c>
      <c r="C858" s="26" t="s">
        <v>145</v>
      </c>
      <c r="D858" s="26" t="s">
        <v>21</v>
      </c>
      <c r="E858" s="26" t="s">
        <v>182</v>
      </c>
      <c r="F858" s="26" t="s">
        <v>30</v>
      </c>
      <c r="G858" s="11">
        <f t="shared" si="1178"/>
        <v>0</v>
      </c>
      <c r="H858" s="11">
        <f t="shared" si="1178"/>
        <v>0</v>
      </c>
      <c r="I858" s="84"/>
      <c r="J858" s="84"/>
      <c r="K858" s="84"/>
      <c r="L858" s="84"/>
      <c r="M858" s="84"/>
      <c r="N858" s="84"/>
      <c r="O858" s="85"/>
      <c r="P858" s="85"/>
      <c r="Q858" s="85"/>
      <c r="R858" s="85"/>
      <c r="S858" s="85"/>
      <c r="T858" s="85"/>
      <c r="U858" s="85"/>
      <c r="V858" s="85"/>
      <c r="W858" s="85"/>
      <c r="X858" s="85"/>
      <c r="Y858" s="85"/>
      <c r="Z858" s="85"/>
      <c r="AA858" s="85"/>
      <c r="AB858" s="85"/>
      <c r="AC858" s="85"/>
      <c r="AD858" s="85"/>
      <c r="AE858" s="85"/>
      <c r="AF858" s="85"/>
      <c r="AG858" s="85"/>
      <c r="AH858" s="85"/>
      <c r="AI858" s="85"/>
      <c r="AJ858" s="85"/>
      <c r="AK858" s="85"/>
      <c r="AL858" s="85"/>
    </row>
    <row r="859" spans="1:38" ht="33" hidden="1">
      <c r="A859" s="25" t="s">
        <v>175</v>
      </c>
      <c r="B859" s="26">
        <f>B858</f>
        <v>914</v>
      </c>
      <c r="C859" s="26" t="s">
        <v>145</v>
      </c>
      <c r="D859" s="26" t="s">
        <v>21</v>
      </c>
      <c r="E859" s="26" t="s">
        <v>182</v>
      </c>
      <c r="F859" s="26" t="s">
        <v>37</v>
      </c>
      <c r="G859" s="9"/>
      <c r="H859" s="9"/>
      <c r="I859" s="84"/>
      <c r="J859" s="84"/>
      <c r="K859" s="84"/>
      <c r="L859" s="84"/>
      <c r="M859" s="84"/>
      <c r="N859" s="84"/>
      <c r="O859" s="85"/>
      <c r="P859" s="85"/>
      <c r="Q859" s="85"/>
      <c r="R859" s="85"/>
      <c r="S859" s="85"/>
      <c r="T859" s="85"/>
      <c r="U859" s="85"/>
      <c r="V859" s="85"/>
      <c r="W859" s="85"/>
      <c r="X859" s="85"/>
      <c r="Y859" s="85"/>
      <c r="Z859" s="85"/>
      <c r="AA859" s="85"/>
      <c r="AB859" s="85"/>
      <c r="AC859" s="85"/>
      <c r="AD859" s="85"/>
      <c r="AE859" s="85"/>
      <c r="AF859" s="85"/>
      <c r="AG859" s="85"/>
      <c r="AH859" s="85"/>
      <c r="AI859" s="85"/>
      <c r="AJ859" s="85"/>
      <c r="AK859" s="85"/>
      <c r="AL859" s="85"/>
    </row>
    <row r="860" spans="1:38" hidden="1">
      <c r="A860" s="25"/>
      <c r="B860" s="26"/>
      <c r="C860" s="26"/>
      <c r="D860" s="26"/>
      <c r="E860" s="26"/>
      <c r="F860" s="26"/>
      <c r="G860" s="9"/>
      <c r="H860" s="9"/>
      <c r="I860" s="84"/>
      <c r="J860" s="84"/>
      <c r="K860" s="84"/>
      <c r="L860" s="84"/>
      <c r="M860" s="84"/>
      <c r="N860" s="84"/>
      <c r="O860" s="85"/>
      <c r="P860" s="85"/>
      <c r="Q860" s="85"/>
      <c r="R860" s="85"/>
      <c r="S860" s="85"/>
      <c r="T860" s="85"/>
      <c r="U860" s="85"/>
      <c r="V860" s="85"/>
      <c r="W860" s="85"/>
      <c r="X860" s="85"/>
      <c r="Y860" s="85"/>
      <c r="Z860" s="85"/>
      <c r="AA860" s="85"/>
      <c r="AB860" s="85"/>
      <c r="AC860" s="85"/>
      <c r="AD860" s="85"/>
      <c r="AE860" s="85"/>
      <c r="AF860" s="85"/>
      <c r="AG860" s="85"/>
      <c r="AH860" s="85"/>
      <c r="AI860" s="85"/>
      <c r="AJ860" s="85"/>
      <c r="AK860" s="85"/>
      <c r="AL860" s="85"/>
    </row>
    <row r="861" spans="1:38" ht="18.75" hidden="1">
      <c r="A861" s="33" t="s">
        <v>166</v>
      </c>
      <c r="B861" s="24">
        <v>914</v>
      </c>
      <c r="C861" s="24" t="s">
        <v>145</v>
      </c>
      <c r="D861" s="24" t="s">
        <v>79</v>
      </c>
      <c r="E861" s="24"/>
      <c r="F861" s="24"/>
      <c r="G861" s="7">
        <f t="shared" ref="G861:T861" si="1179">G876+G862</f>
        <v>26166</v>
      </c>
      <c r="H861" s="7">
        <f t="shared" si="1179"/>
        <v>0</v>
      </c>
      <c r="I861" s="7">
        <f t="shared" si="1179"/>
        <v>0</v>
      </c>
      <c r="J861" s="7">
        <f t="shared" si="1179"/>
        <v>16698</v>
      </c>
      <c r="K861" s="7">
        <f t="shared" si="1179"/>
        <v>0</v>
      </c>
      <c r="L861" s="7">
        <f t="shared" si="1179"/>
        <v>35970</v>
      </c>
      <c r="M861" s="7">
        <f t="shared" si="1179"/>
        <v>78834</v>
      </c>
      <c r="N861" s="7">
        <f t="shared" si="1179"/>
        <v>35970</v>
      </c>
      <c r="O861" s="7">
        <f t="shared" si="1179"/>
        <v>0</v>
      </c>
      <c r="P861" s="7">
        <f t="shared" si="1179"/>
        <v>0</v>
      </c>
      <c r="Q861" s="7">
        <f t="shared" si="1179"/>
        <v>0</v>
      </c>
      <c r="R861" s="7">
        <f t="shared" si="1179"/>
        <v>0</v>
      </c>
      <c r="S861" s="7">
        <f t="shared" si="1179"/>
        <v>78834</v>
      </c>
      <c r="T861" s="7">
        <f t="shared" si="1179"/>
        <v>35970</v>
      </c>
      <c r="U861" s="7">
        <f t="shared" ref="U861:Z861" si="1180">U876+U862</f>
        <v>0</v>
      </c>
      <c r="V861" s="7">
        <f t="shared" si="1180"/>
        <v>0</v>
      </c>
      <c r="W861" s="7">
        <f t="shared" si="1180"/>
        <v>0</v>
      </c>
      <c r="X861" s="7">
        <f t="shared" si="1180"/>
        <v>290570</v>
      </c>
      <c r="Y861" s="7">
        <f t="shared" si="1180"/>
        <v>369404</v>
      </c>
      <c r="Z861" s="7">
        <f t="shared" si="1180"/>
        <v>326540</v>
      </c>
      <c r="AA861" s="7">
        <f t="shared" ref="AA861:AF861" si="1181">AA876+AA862</f>
        <v>-16700</v>
      </c>
      <c r="AB861" s="7">
        <f t="shared" si="1181"/>
        <v>969</v>
      </c>
      <c r="AC861" s="7">
        <f t="shared" si="1181"/>
        <v>0</v>
      </c>
      <c r="AD861" s="7">
        <f t="shared" si="1181"/>
        <v>18401</v>
      </c>
      <c r="AE861" s="7">
        <f t="shared" si="1181"/>
        <v>372074</v>
      </c>
      <c r="AF861" s="7">
        <f t="shared" si="1181"/>
        <v>344941</v>
      </c>
      <c r="AG861" s="7">
        <f t="shared" ref="AG861:AL861" si="1182">AG876+AG862</f>
        <v>0</v>
      </c>
      <c r="AH861" s="7">
        <f t="shared" si="1182"/>
        <v>0</v>
      </c>
      <c r="AI861" s="7">
        <f t="shared" si="1182"/>
        <v>0</v>
      </c>
      <c r="AJ861" s="7">
        <f t="shared" si="1182"/>
        <v>0</v>
      </c>
      <c r="AK861" s="7">
        <f t="shared" si="1182"/>
        <v>372074</v>
      </c>
      <c r="AL861" s="7">
        <f t="shared" si="1182"/>
        <v>344941</v>
      </c>
    </row>
    <row r="862" spans="1:38" ht="33.75" hidden="1">
      <c r="A862" s="25" t="s">
        <v>323</v>
      </c>
      <c r="B862" s="26">
        <v>914</v>
      </c>
      <c r="C862" s="26" t="s">
        <v>145</v>
      </c>
      <c r="D862" s="26" t="s">
        <v>79</v>
      </c>
      <c r="E862" s="26" t="s">
        <v>393</v>
      </c>
      <c r="F862" s="24"/>
      <c r="G862" s="9">
        <f t="shared" ref="G862:O862" si="1183">G863+G867+G873</f>
        <v>26166</v>
      </c>
      <c r="H862" s="9">
        <f t="shared" si="1183"/>
        <v>0</v>
      </c>
      <c r="I862" s="9">
        <f t="shared" si="1183"/>
        <v>0</v>
      </c>
      <c r="J862" s="9">
        <f t="shared" si="1183"/>
        <v>16698</v>
      </c>
      <c r="K862" s="9">
        <f t="shared" si="1183"/>
        <v>0</v>
      </c>
      <c r="L862" s="9">
        <f t="shared" si="1183"/>
        <v>35970</v>
      </c>
      <c r="M862" s="9">
        <f t="shared" si="1183"/>
        <v>78834</v>
      </c>
      <c r="N862" s="9">
        <f t="shared" si="1183"/>
        <v>35970</v>
      </c>
      <c r="O862" s="9">
        <f t="shared" si="1183"/>
        <v>0</v>
      </c>
      <c r="P862" s="9">
        <f t="shared" ref="P862:U862" si="1184">P863+P867+P873</f>
        <v>0</v>
      </c>
      <c r="Q862" s="9">
        <f t="shared" si="1184"/>
        <v>0</v>
      </c>
      <c r="R862" s="9">
        <f t="shared" si="1184"/>
        <v>0</v>
      </c>
      <c r="S862" s="9">
        <f t="shared" si="1184"/>
        <v>78834</v>
      </c>
      <c r="T862" s="9">
        <f t="shared" si="1184"/>
        <v>35970</v>
      </c>
      <c r="U862" s="9">
        <f t="shared" si="1184"/>
        <v>0</v>
      </c>
      <c r="V862" s="9">
        <f t="shared" ref="V862:Z862" si="1185">V863+V867+V873</f>
        <v>0</v>
      </c>
      <c r="W862" s="9">
        <f t="shared" si="1185"/>
        <v>0</v>
      </c>
      <c r="X862" s="9">
        <f t="shared" si="1185"/>
        <v>290570</v>
      </c>
      <c r="Y862" s="9">
        <f t="shared" si="1185"/>
        <v>369404</v>
      </c>
      <c r="Z862" s="9">
        <f t="shared" si="1185"/>
        <v>326540</v>
      </c>
      <c r="AA862" s="9">
        <f>AA863+AA867+AA873+AA870</f>
        <v>-16700</v>
      </c>
      <c r="AB862" s="9">
        <f t="shared" ref="AB862:AF862" si="1186">AB863+AB867+AB873+AB870</f>
        <v>969</v>
      </c>
      <c r="AC862" s="9">
        <f t="shared" si="1186"/>
        <v>0</v>
      </c>
      <c r="AD862" s="9">
        <f t="shared" si="1186"/>
        <v>18401</v>
      </c>
      <c r="AE862" s="9">
        <f t="shared" si="1186"/>
        <v>372074</v>
      </c>
      <c r="AF862" s="9">
        <f t="shared" si="1186"/>
        <v>344941</v>
      </c>
      <c r="AG862" s="9">
        <f>AG863+AG867+AG873+AG870</f>
        <v>0</v>
      </c>
      <c r="AH862" s="9">
        <f t="shared" ref="AH862:AL862" si="1187">AH863+AH867+AH873+AH870</f>
        <v>0</v>
      </c>
      <c r="AI862" s="9">
        <f t="shared" si="1187"/>
        <v>0</v>
      </c>
      <c r="AJ862" s="9">
        <f t="shared" si="1187"/>
        <v>0</v>
      </c>
      <c r="AK862" s="9">
        <f t="shared" si="1187"/>
        <v>372074</v>
      </c>
      <c r="AL862" s="9">
        <f t="shared" si="1187"/>
        <v>344941</v>
      </c>
    </row>
    <row r="863" spans="1:38" ht="20.100000000000001" hidden="1" customHeight="1">
      <c r="A863" s="25" t="s">
        <v>14</v>
      </c>
      <c r="B863" s="81" t="s">
        <v>438</v>
      </c>
      <c r="C863" s="81" t="s">
        <v>145</v>
      </c>
      <c r="D863" s="81" t="s">
        <v>79</v>
      </c>
      <c r="E863" s="26" t="s">
        <v>394</v>
      </c>
      <c r="F863" s="26"/>
      <c r="G863" s="9">
        <f t="shared" ref="G863:V865" si="1188">G864</f>
        <v>8978</v>
      </c>
      <c r="H863" s="9">
        <f t="shared" si="1188"/>
        <v>0</v>
      </c>
      <c r="I863" s="9">
        <f t="shared" si="1188"/>
        <v>2</v>
      </c>
      <c r="J863" s="9">
        <f t="shared" si="1188"/>
        <v>16698</v>
      </c>
      <c r="K863" s="9">
        <f t="shared" si="1188"/>
        <v>0</v>
      </c>
      <c r="L863" s="9">
        <f t="shared" si="1188"/>
        <v>0</v>
      </c>
      <c r="M863" s="9">
        <f t="shared" si="1188"/>
        <v>25678</v>
      </c>
      <c r="N863" s="9">
        <f t="shared" si="1188"/>
        <v>0</v>
      </c>
      <c r="O863" s="9">
        <f t="shared" si="1188"/>
        <v>0</v>
      </c>
      <c r="P863" s="9">
        <f t="shared" si="1188"/>
        <v>0</v>
      </c>
      <c r="Q863" s="9">
        <f t="shared" si="1188"/>
        <v>0</v>
      </c>
      <c r="R863" s="9">
        <f t="shared" si="1188"/>
        <v>0</v>
      </c>
      <c r="S863" s="9">
        <f t="shared" si="1188"/>
        <v>25678</v>
      </c>
      <c r="T863" s="9">
        <f t="shared" si="1188"/>
        <v>0</v>
      </c>
      <c r="U863" s="9">
        <f t="shared" si="1188"/>
        <v>0</v>
      </c>
      <c r="V863" s="9">
        <f t="shared" si="1188"/>
        <v>0</v>
      </c>
      <c r="W863" s="9">
        <f t="shared" ref="U863:AJ865" si="1189">W864</f>
        <v>0</v>
      </c>
      <c r="X863" s="9">
        <f t="shared" si="1189"/>
        <v>0</v>
      </c>
      <c r="Y863" s="9">
        <f t="shared" si="1189"/>
        <v>25678</v>
      </c>
      <c r="Z863" s="9">
        <f t="shared" si="1189"/>
        <v>0</v>
      </c>
      <c r="AA863" s="9">
        <f t="shared" si="1189"/>
        <v>-16700</v>
      </c>
      <c r="AB863" s="9">
        <f t="shared" si="1189"/>
        <v>0</v>
      </c>
      <c r="AC863" s="9">
        <f t="shared" si="1189"/>
        <v>0</v>
      </c>
      <c r="AD863" s="9">
        <f t="shared" si="1189"/>
        <v>0</v>
      </c>
      <c r="AE863" s="9">
        <f t="shared" si="1189"/>
        <v>8978</v>
      </c>
      <c r="AF863" s="9">
        <f t="shared" si="1189"/>
        <v>0</v>
      </c>
      <c r="AG863" s="9">
        <f t="shared" si="1189"/>
        <v>0</v>
      </c>
      <c r="AH863" s="9">
        <f t="shared" si="1189"/>
        <v>0</v>
      </c>
      <c r="AI863" s="9">
        <f t="shared" si="1189"/>
        <v>0</v>
      </c>
      <c r="AJ863" s="9">
        <f t="shared" si="1189"/>
        <v>0</v>
      </c>
      <c r="AK863" s="9">
        <f t="shared" ref="AG863:AL865" si="1190">AK864</f>
        <v>8978</v>
      </c>
      <c r="AL863" s="9">
        <f t="shared" si="1190"/>
        <v>0</v>
      </c>
    </row>
    <row r="864" spans="1:38" ht="20.100000000000001" hidden="1" customHeight="1">
      <c r="A864" s="25" t="s">
        <v>167</v>
      </c>
      <c r="B864" s="81" t="s">
        <v>438</v>
      </c>
      <c r="C864" s="81" t="s">
        <v>145</v>
      </c>
      <c r="D864" s="81" t="s">
        <v>79</v>
      </c>
      <c r="E864" s="26" t="s">
        <v>637</v>
      </c>
      <c r="F864" s="26"/>
      <c r="G864" s="9">
        <f t="shared" si="1188"/>
        <v>8978</v>
      </c>
      <c r="H864" s="9">
        <f t="shared" si="1188"/>
        <v>0</v>
      </c>
      <c r="I864" s="9">
        <f t="shared" si="1188"/>
        <v>2</v>
      </c>
      <c r="J864" s="9">
        <f t="shared" si="1188"/>
        <v>16698</v>
      </c>
      <c r="K864" s="9">
        <f t="shared" si="1188"/>
        <v>0</v>
      </c>
      <c r="L864" s="9">
        <f t="shared" si="1188"/>
        <v>0</v>
      </c>
      <c r="M864" s="9">
        <f t="shared" si="1188"/>
        <v>25678</v>
      </c>
      <c r="N864" s="9">
        <f t="shared" si="1188"/>
        <v>0</v>
      </c>
      <c r="O864" s="9">
        <f t="shared" si="1188"/>
        <v>0</v>
      </c>
      <c r="P864" s="9">
        <f t="shared" si="1188"/>
        <v>0</v>
      </c>
      <c r="Q864" s="9">
        <f t="shared" si="1188"/>
        <v>0</v>
      </c>
      <c r="R864" s="9">
        <f t="shared" si="1188"/>
        <v>0</v>
      </c>
      <c r="S864" s="9">
        <f t="shared" si="1188"/>
        <v>25678</v>
      </c>
      <c r="T864" s="9">
        <f t="shared" si="1188"/>
        <v>0</v>
      </c>
      <c r="U864" s="9">
        <f t="shared" si="1189"/>
        <v>0</v>
      </c>
      <c r="V864" s="9">
        <f t="shared" si="1189"/>
        <v>0</v>
      </c>
      <c r="W864" s="9">
        <f t="shared" si="1189"/>
        <v>0</v>
      </c>
      <c r="X864" s="9">
        <f t="shared" si="1189"/>
        <v>0</v>
      </c>
      <c r="Y864" s="9">
        <f t="shared" si="1189"/>
        <v>25678</v>
      </c>
      <c r="Z864" s="9">
        <f t="shared" si="1189"/>
        <v>0</v>
      </c>
      <c r="AA864" s="9">
        <f t="shared" si="1189"/>
        <v>-16700</v>
      </c>
      <c r="AB864" s="9">
        <f t="shared" si="1189"/>
        <v>0</v>
      </c>
      <c r="AC864" s="9">
        <f t="shared" si="1189"/>
        <v>0</v>
      </c>
      <c r="AD864" s="9">
        <f t="shared" si="1189"/>
        <v>0</v>
      </c>
      <c r="AE864" s="9">
        <f t="shared" si="1189"/>
        <v>8978</v>
      </c>
      <c r="AF864" s="9">
        <f t="shared" si="1189"/>
        <v>0</v>
      </c>
      <c r="AG864" s="9">
        <f t="shared" si="1190"/>
        <v>0</v>
      </c>
      <c r="AH864" s="9">
        <f t="shared" si="1190"/>
        <v>0</v>
      </c>
      <c r="AI864" s="9">
        <f t="shared" si="1190"/>
        <v>0</v>
      </c>
      <c r="AJ864" s="9">
        <f t="shared" si="1190"/>
        <v>0</v>
      </c>
      <c r="AK864" s="9">
        <f t="shared" si="1190"/>
        <v>8978</v>
      </c>
      <c r="AL864" s="9">
        <f t="shared" si="1190"/>
        <v>0</v>
      </c>
    </row>
    <row r="865" spans="1:38" ht="33" hidden="1">
      <c r="A865" s="25" t="s">
        <v>179</v>
      </c>
      <c r="B865" s="81" t="s">
        <v>438</v>
      </c>
      <c r="C865" s="81" t="s">
        <v>145</v>
      </c>
      <c r="D865" s="81" t="s">
        <v>79</v>
      </c>
      <c r="E865" s="26" t="s">
        <v>637</v>
      </c>
      <c r="F865" s="26" t="s">
        <v>180</v>
      </c>
      <c r="G865" s="9">
        <f t="shared" si="1188"/>
        <v>8978</v>
      </c>
      <c r="H865" s="9">
        <f t="shared" si="1188"/>
        <v>0</v>
      </c>
      <c r="I865" s="9">
        <f t="shared" si="1188"/>
        <v>2</v>
      </c>
      <c r="J865" s="9">
        <f t="shared" si="1188"/>
        <v>16698</v>
      </c>
      <c r="K865" s="9">
        <f t="shared" si="1188"/>
        <v>0</v>
      </c>
      <c r="L865" s="9">
        <f t="shared" si="1188"/>
        <v>0</v>
      </c>
      <c r="M865" s="9">
        <f t="shared" si="1188"/>
        <v>25678</v>
      </c>
      <c r="N865" s="9">
        <f t="shared" si="1188"/>
        <v>0</v>
      </c>
      <c r="O865" s="9">
        <f t="shared" si="1188"/>
        <v>0</v>
      </c>
      <c r="P865" s="9">
        <f t="shared" si="1188"/>
        <v>0</v>
      </c>
      <c r="Q865" s="9">
        <f t="shared" si="1188"/>
        <v>0</v>
      </c>
      <c r="R865" s="9">
        <f t="shared" si="1188"/>
        <v>0</v>
      </c>
      <c r="S865" s="9">
        <f t="shared" si="1188"/>
        <v>25678</v>
      </c>
      <c r="T865" s="9">
        <f t="shared" si="1188"/>
        <v>0</v>
      </c>
      <c r="U865" s="9">
        <f t="shared" si="1189"/>
        <v>0</v>
      </c>
      <c r="V865" s="9">
        <f t="shared" si="1189"/>
        <v>0</v>
      </c>
      <c r="W865" s="9">
        <f t="shared" si="1189"/>
        <v>0</v>
      </c>
      <c r="X865" s="9">
        <f t="shared" si="1189"/>
        <v>0</v>
      </c>
      <c r="Y865" s="9">
        <f t="shared" si="1189"/>
        <v>25678</v>
      </c>
      <c r="Z865" s="9">
        <f t="shared" si="1189"/>
        <v>0</v>
      </c>
      <c r="AA865" s="9">
        <f t="shared" si="1189"/>
        <v>-16700</v>
      </c>
      <c r="AB865" s="9">
        <f t="shared" si="1189"/>
        <v>0</v>
      </c>
      <c r="AC865" s="9">
        <f t="shared" si="1189"/>
        <v>0</v>
      </c>
      <c r="AD865" s="9">
        <f t="shared" si="1189"/>
        <v>0</v>
      </c>
      <c r="AE865" s="9">
        <f t="shared" si="1189"/>
        <v>8978</v>
      </c>
      <c r="AF865" s="9">
        <f t="shared" si="1189"/>
        <v>0</v>
      </c>
      <c r="AG865" s="9">
        <f t="shared" si="1190"/>
        <v>0</v>
      </c>
      <c r="AH865" s="9">
        <f t="shared" si="1190"/>
        <v>0</v>
      </c>
      <c r="AI865" s="9">
        <f t="shared" si="1190"/>
        <v>0</v>
      </c>
      <c r="AJ865" s="9">
        <f t="shared" si="1190"/>
        <v>0</v>
      </c>
      <c r="AK865" s="9">
        <f t="shared" si="1190"/>
        <v>8978</v>
      </c>
      <c r="AL865" s="9">
        <f t="shared" si="1190"/>
        <v>0</v>
      </c>
    </row>
    <row r="866" spans="1:38" ht="20.100000000000001" hidden="1" customHeight="1">
      <c r="A866" s="25" t="s">
        <v>167</v>
      </c>
      <c r="B866" s="81" t="s">
        <v>438</v>
      </c>
      <c r="C866" s="81" t="s">
        <v>145</v>
      </c>
      <c r="D866" s="81" t="s">
        <v>79</v>
      </c>
      <c r="E866" s="26" t="s">
        <v>637</v>
      </c>
      <c r="F866" s="26" t="s">
        <v>181</v>
      </c>
      <c r="G866" s="9">
        <v>8978</v>
      </c>
      <c r="H866" s="9"/>
      <c r="I866" s="9">
        <v>2</v>
      </c>
      <c r="J866" s="9">
        <v>16698</v>
      </c>
      <c r="K866" s="84"/>
      <c r="L866" s="84"/>
      <c r="M866" s="9">
        <f>G866+I866+J866+K866+L866</f>
        <v>25678</v>
      </c>
      <c r="N866" s="9">
        <f>H866+L866</f>
        <v>0</v>
      </c>
      <c r="O866" s="9"/>
      <c r="P866" s="9"/>
      <c r="Q866" s="85"/>
      <c r="R866" s="85"/>
      <c r="S866" s="9">
        <f>M866+O866+P866+Q866+R866</f>
        <v>25678</v>
      </c>
      <c r="T866" s="9">
        <f>N866+R866</f>
        <v>0</v>
      </c>
      <c r="U866" s="9"/>
      <c r="V866" s="9"/>
      <c r="W866" s="85"/>
      <c r="X866" s="85"/>
      <c r="Y866" s="9">
        <f>S866+U866+V866+W866+X866</f>
        <v>25678</v>
      </c>
      <c r="Z866" s="9">
        <f>T866+X866</f>
        <v>0</v>
      </c>
      <c r="AA866" s="9">
        <v>-16700</v>
      </c>
      <c r="AB866" s="9"/>
      <c r="AC866" s="85"/>
      <c r="AD866" s="85"/>
      <c r="AE866" s="9">
        <f>Y866+AA866+AB866+AC866+AD866</f>
        <v>8978</v>
      </c>
      <c r="AF866" s="9">
        <f>Z866+AD866</f>
        <v>0</v>
      </c>
      <c r="AG866" s="9"/>
      <c r="AH866" s="9"/>
      <c r="AI866" s="85"/>
      <c r="AJ866" s="85"/>
      <c r="AK866" s="9">
        <f>AE866+AG866+AH866+AI866+AJ866</f>
        <v>8978</v>
      </c>
      <c r="AL866" s="9">
        <f>AF866+AJ866</f>
        <v>0</v>
      </c>
    </row>
    <row r="867" spans="1:38" ht="33" hidden="1">
      <c r="A867" s="25" t="s">
        <v>738</v>
      </c>
      <c r="B867" s="26">
        <v>914</v>
      </c>
      <c r="C867" s="26" t="s">
        <v>145</v>
      </c>
      <c r="D867" s="26" t="s">
        <v>79</v>
      </c>
      <c r="E867" s="26" t="s">
        <v>737</v>
      </c>
      <c r="F867" s="26"/>
      <c r="G867" s="9"/>
      <c r="H867" s="9"/>
      <c r="I867" s="9"/>
      <c r="J867" s="84"/>
      <c r="K867" s="84"/>
      <c r="L867" s="9"/>
      <c r="M867" s="9"/>
      <c r="N867" s="9"/>
      <c r="O867" s="9">
        <f>O868</f>
        <v>15293</v>
      </c>
      <c r="P867" s="9">
        <f t="shared" ref="P867:AE868" si="1191">P868</f>
        <v>0</v>
      </c>
      <c r="Q867" s="9">
        <f t="shared" si="1191"/>
        <v>0</v>
      </c>
      <c r="R867" s="9">
        <f t="shared" si="1191"/>
        <v>0</v>
      </c>
      <c r="S867" s="9">
        <f t="shared" si="1191"/>
        <v>15293</v>
      </c>
      <c r="T867" s="9">
        <f t="shared" si="1191"/>
        <v>0</v>
      </c>
      <c r="U867" s="9">
        <f>U868</f>
        <v>0</v>
      </c>
      <c r="V867" s="9">
        <f t="shared" si="1191"/>
        <v>0</v>
      </c>
      <c r="W867" s="9">
        <f t="shared" si="1191"/>
        <v>0</v>
      </c>
      <c r="X867" s="9">
        <f t="shared" si="1191"/>
        <v>290570</v>
      </c>
      <c r="Y867" s="9">
        <f t="shared" si="1191"/>
        <v>305863</v>
      </c>
      <c r="Z867" s="9">
        <f t="shared" si="1191"/>
        <v>290570</v>
      </c>
      <c r="AA867" s="9">
        <f>AA868</f>
        <v>0</v>
      </c>
      <c r="AB867" s="9">
        <f t="shared" si="1191"/>
        <v>0</v>
      </c>
      <c r="AC867" s="9">
        <f t="shared" si="1191"/>
        <v>0</v>
      </c>
      <c r="AD867" s="9">
        <f t="shared" si="1191"/>
        <v>0</v>
      </c>
      <c r="AE867" s="9">
        <f t="shared" si="1191"/>
        <v>305863</v>
      </c>
      <c r="AF867" s="9">
        <f t="shared" ref="AB867:AF868" si="1192">AF868</f>
        <v>290570</v>
      </c>
      <c r="AG867" s="9">
        <f>AG868</f>
        <v>0</v>
      </c>
      <c r="AH867" s="9">
        <f t="shared" ref="AH867:AL868" si="1193">AH868</f>
        <v>0</v>
      </c>
      <c r="AI867" s="9">
        <f t="shared" si="1193"/>
        <v>0</v>
      </c>
      <c r="AJ867" s="9">
        <f t="shared" si="1193"/>
        <v>0</v>
      </c>
      <c r="AK867" s="9">
        <f t="shared" si="1193"/>
        <v>305863</v>
      </c>
      <c r="AL867" s="9">
        <f t="shared" si="1193"/>
        <v>290570</v>
      </c>
    </row>
    <row r="868" spans="1:38" ht="33" hidden="1">
      <c r="A868" s="25" t="s">
        <v>179</v>
      </c>
      <c r="B868" s="26">
        <v>914</v>
      </c>
      <c r="C868" s="26" t="s">
        <v>145</v>
      </c>
      <c r="D868" s="26" t="s">
        <v>79</v>
      </c>
      <c r="E868" s="26" t="s">
        <v>737</v>
      </c>
      <c r="F868" s="26" t="s">
        <v>180</v>
      </c>
      <c r="G868" s="9"/>
      <c r="H868" s="9"/>
      <c r="I868" s="9"/>
      <c r="J868" s="84"/>
      <c r="K868" s="84"/>
      <c r="L868" s="9"/>
      <c r="M868" s="9"/>
      <c r="N868" s="9"/>
      <c r="O868" s="9">
        <f>O869</f>
        <v>15293</v>
      </c>
      <c r="P868" s="9">
        <f t="shared" si="1191"/>
        <v>0</v>
      </c>
      <c r="Q868" s="9">
        <f t="shared" si="1191"/>
        <v>0</v>
      </c>
      <c r="R868" s="9">
        <f t="shared" si="1191"/>
        <v>0</v>
      </c>
      <c r="S868" s="9">
        <f t="shared" si="1191"/>
        <v>15293</v>
      </c>
      <c r="T868" s="9">
        <f t="shared" si="1191"/>
        <v>0</v>
      </c>
      <c r="U868" s="9">
        <f>U869</f>
        <v>0</v>
      </c>
      <c r="V868" s="9">
        <f t="shared" si="1191"/>
        <v>0</v>
      </c>
      <c r="W868" s="9">
        <f t="shared" si="1191"/>
        <v>0</v>
      </c>
      <c r="X868" s="9">
        <f t="shared" si="1191"/>
        <v>290570</v>
      </c>
      <c r="Y868" s="9">
        <f t="shared" si="1191"/>
        <v>305863</v>
      </c>
      <c r="Z868" s="9">
        <f t="shared" si="1191"/>
        <v>290570</v>
      </c>
      <c r="AA868" s="9">
        <f>AA869</f>
        <v>0</v>
      </c>
      <c r="AB868" s="9">
        <f t="shared" si="1192"/>
        <v>0</v>
      </c>
      <c r="AC868" s="9">
        <f t="shared" si="1192"/>
        <v>0</v>
      </c>
      <c r="AD868" s="9">
        <f t="shared" si="1192"/>
        <v>0</v>
      </c>
      <c r="AE868" s="9">
        <f t="shared" si="1192"/>
        <v>305863</v>
      </c>
      <c r="AF868" s="9">
        <f t="shared" si="1192"/>
        <v>290570</v>
      </c>
      <c r="AG868" s="9">
        <f>AG869</f>
        <v>0</v>
      </c>
      <c r="AH868" s="9">
        <f t="shared" si="1193"/>
        <v>0</v>
      </c>
      <c r="AI868" s="9">
        <f t="shared" si="1193"/>
        <v>0</v>
      </c>
      <c r="AJ868" s="9">
        <f t="shared" si="1193"/>
        <v>0</v>
      </c>
      <c r="AK868" s="9">
        <f t="shared" si="1193"/>
        <v>305863</v>
      </c>
      <c r="AL868" s="9">
        <f t="shared" si="1193"/>
        <v>290570</v>
      </c>
    </row>
    <row r="869" spans="1:38" ht="20.100000000000001" hidden="1" customHeight="1">
      <c r="A869" s="28" t="s">
        <v>167</v>
      </c>
      <c r="B869" s="26">
        <v>914</v>
      </c>
      <c r="C869" s="26" t="s">
        <v>145</v>
      </c>
      <c r="D869" s="26" t="s">
        <v>79</v>
      </c>
      <c r="E869" s="26" t="s">
        <v>737</v>
      </c>
      <c r="F869" s="26" t="s">
        <v>181</v>
      </c>
      <c r="G869" s="9"/>
      <c r="H869" s="9"/>
      <c r="I869" s="9"/>
      <c r="J869" s="84"/>
      <c r="K869" s="84"/>
      <c r="L869" s="9"/>
      <c r="M869" s="9"/>
      <c r="N869" s="9"/>
      <c r="O869" s="9">
        <v>15293</v>
      </c>
      <c r="P869" s="85"/>
      <c r="Q869" s="85"/>
      <c r="R869" s="9"/>
      <c r="S869" s="9">
        <f>M869+O869+P869+Q869+R869</f>
        <v>15293</v>
      </c>
      <c r="T869" s="9">
        <f>N869+R869</f>
        <v>0</v>
      </c>
      <c r="U869" s="9"/>
      <c r="V869" s="85"/>
      <c r="W869" s="85"/>
      <c r="X869" s="9">
        <v>290570</v>
      </c>
      <c r="Y869" s="9">
        <f>S869+U869+V869+W869+X869</f>
        <v>305863</v>
      </c>
      <c r="Z869" s="9">
        <f>T869+X869</f>
        <v>290570</v>
      </c>
      <c r="AA869" s="9"/>
      <c r="AB869" s="85"/>
      <c r="AC869" s="85"/>
      <c r="AD869" s="9"/>
      <c r="AE869" s="9">
        <f>Y869+AA869+AB869+AC869+AD869</f>
        <v>305863</v>
      </c>
      <c r="AF869" s="9">
        <f>Z869+AD869</f>
        <v>290570</v>
      </c>
      <c r="AG869" s="9"/>
      <c r="AH869" s="85"/>
      <c r="AI869" s="85"/>
      <c r="AJ869" s="9"/>
      <c r="AK869" s="9">
        <f>AE869+AG869+AH869+AI869+AJ869</f>
        <v>305863</v>
      </c>
      <c r="AL869" s="9">
        <f>AF869+AJ869</f>
        <v>290570</v>
      </c>
    </row>
    <row r="870" spans="1:38" ht="33" hidden="1">
      <c r="A870" s="25" t="s">
        <v>738</v>
      </c>
      <c r="B870" s="26">
        <v>914</v>
      </c>
      <c r="C870" s="26" t="s">
        <v>145</v>
      </c>
      <c r="D870" s="26" t="s">
        <v>79</v>
      </c>
      <c r="E870" s="26" t="s">
        <v>784</v>
      </c>
      <c r="F870" s="26"/>
      <c r="G870" s="9"/>
      <c r="H870" s="9"/>
      <c r="I870" s="9"/>
      <c r="J870" s="84"/>
      <c r="K870" s="84"/>
      <c r="L870" s="9"/>
      <c r="M870" s="9"/>
      <c r="N870" s="9"/>
      <c r="O870" s="9"/>
      <c r="P870" s="85"/>
      <c r="Q870" s="85"/>
      <c r="R870" s="9"/>
      <c r="S870" s="9"/>
      <c r="T870" s="9"/>
      <c r="U870" s="9"/>
      <c r="V870" s="85"/>
      <c r="W870" s="85"/>
      <c r="X870" s="9"/>
      <c r="Y870" s="9"/>
      <c r="Z870" s="9"/>
      <c r="AA870" s="9">
        <f>AA871</f>
        <v>0</v>
      </c>
      <c r="AB870" s="9">
        <f t="shared" ref="AB870:AL871" si="1194">AB871</f>
        <v>63</v>
      </c>
      <c r="AC870" s="9">
        <f t="shared" si="1194"/>
        <v>0</v>
      </c>
      <c r="AD870" s="9">
        <f t="shared" si="1194"/>
        <v>1200</v>
      </c>
      <c r="AE870" s="9">
        <f t="shared" si="1194"/>
        <v>1263</v>
      </c>
      <c r="AF870" s="9">
        <f t="shared" si="1194"/>
        <v>1200</v>
      </c>
      <c r="AG870" s="9">
        <f>AG871</f>
        <v>0</v>
      </c>
      <c r="AH870" s="9">
        <f t="shared" si="1194"/>
        <v>0</v>
      </c>
      <c r="AI870" s="9">
        <f t="shared" si="1194"/>
        <v>0</v>
      </c>
      <c r="AJ870" s="9">
        <f t="shared" si="1194"/>
        <v>0</v>
      </c>
      <c r="AK870" s="9">
        <f t="shared" si="1194"/>
        <v>1263</v>
      </c>
      <c r="AL870" s="9">
        <f t="shared" si="1194"/>
        <v>1200</v>
      </c>
    </row>
    <row r="871" spans="1:38" ht="33" hidden="1">
      <c r="A871" s="25" t="s">
        <v>179</v>
      </c>
      <c r="B871" s="26">
        <v>914</v>
      </c>
      <c r="C871" s="26" t="s">
        <v>145</v>
      </c>
      <c r="D871" s="26" t="s">
        <v>79</v>
      </c>
      <c r="E871" s="26" t="s">
        <v>784</v>
      </c>
      <c r="F871" s="26" t="s">
        <v>180</v>
      </c>
      <c r="G871" s="9"/>
      <c r="H871" s="9"/>
      <c r="I871" s="9"/>
      <c r="J871" s="84"/>
      <c r="K871" s="84"/>
      <c r="L871" s="9"/>
      <c r="M871" s="9"/>
      <c r="N871" s="9"/>
      <c r="O871" s="9"/>
      <c r="P871" s="85"/>
      <c r="Q871" s="85"/>
      <c r="R871" s="9"/>
      <c r="S871" s="9"/>
      <c r="T871" s="9"/>
      <c r="U871" s="9"/>
      <c r="V871" s="85"/>
      <c r="W871" s="85"/>
      <c r="X871" s="9"/>
      <c r="Y871" s="9"/>
      <c r="Z871" s="9"/>
      <c r="AA871" s="9">
        <f>AA872</f>
        <v>0</v>
      </c>
      <c r="AB871" s="9">
        <f t="shared" si="1194"/>
        <v>63</v>
      </c>
      <c r="AC871" s="9">
        <f t="shared" si="1194"/>
        <v>0</v>
      </c>
      <c r="AD871" s="9">
        <f t="shared" si="1194"/>
        <v>1200</v>
      </c>
      <c r="AE871" s="9">
        <f t="shared" si="1194"/>
        <v>1263</v>
      </c>
      <c r="AF871" s="9">
        <f t="shared" si="1194"/>
        <v>1200</v>
      </c>
      <c r="AG871" s="9">
        <f>AG872</f>
        <v>0</v>
      </c>
      <c r="AH871" s="9">
        <f t="shared" si="1194"/>
        <v>0</v>
      </c>
      <c r="AI871" s="9">
        <f t="shared" si="1194"/>
        <v>0</v>
      </c>
      <c r="AJ871" s="9">
        <f t="shared" si="1194"/>
        <v>0</v>
      </c>
      <c r="AK871" s="9">
        <f t="shared" si="1194"/>
        <v>1263</v>
      </c>
      <c r="AL871" s="9">
        <f t="shared" si="1194"/>
        <v>1200</v>
      </c>
    </row>
    <row r="872" spans="1:38" ht="20.100000000000001" hidden="1" customHeight="1">
      <c r="A872" s="28" t="s">
        <v>167</v>
      </c>
      <c r="B872" s="26">
        <v>914</v>
      </c>
      <c r="C872" s="26" t="s">
        <v>145</v>
      </c>
      <c r="D872" s="26" t="s">
        <v>79</v>
      </c>
      <c r="E872" s="26" t="s">
        <v>784</v>
      </c>
      <c r="F872" s="26" t="s">
        <v>181</v>
      </c>
      <c r="G872" s="9"/>
      <c r="H872" s="9"/>
      <c r="I872" s="9"/>
      <c r="J872" s="84"/>
      <c r="K872" s="84"/>
      <c r="L872" s="9"/>
      <c r="M872" s="9"/>
      <c r="N872" s="9"/>
      <c r="O872" s="9"/>
      <c r="P872" s="85"/>
      <c r="Q872" s="85"/>
      <c r="R872" s="9"/>
      <c r="S872" s="9"/>
      <c r="T872" s="9"/>
      <c r="U872" s="9"/>
      <c r="V872" s="85"/>
      <c r="W872" s="85"/>
      <c r="X872" s="9"/>
      <c r="Y872" s="9"/>
      <c r="Z872" s="9"/>
      <c r="AA872" s="9"/>
      <c r="AB872" s="9">
        <v>63</v>
      </c>
      <c r="AC872" s="85"/>
      <c r="AD872" s="9">
        <v>1200</v>
      </c>
      <c r="AE872" s="9">
        <f>Y872+AA872+AB872+AC872+AD872</f>
        <v>1263</v>
      </c>
      <c r="AF872" s="9">
        <f>Z872+AD872</f>
        <v>1200</v>
      </c>
      <c r="AG872" s="9"/>
      <c r="AH872" s="9"/>
      <c r="AI872" s="85"/>
      <c r="AJ872" s="9"/>
      <c r="AK872" s="9">
        <f>AE872+AG872+AH872+AI872+AJ872</f>
        <v>1263</v>
      </c>
      <c r="AL872" s="9">
        <f>AF872+AJ872</f>
        <v>1200</v>
      </c>
    </row>
    <row r="873" spans="1:38" ht="66" hidden="1">
      <c r="A873" s="25" t="s">
        <v>503</v>
      </c>
      <c r="B873" s="26">
        <v>914</v>
      </c>
      <c r="C873" s="26" t="s">
        <v>145</v>
      </c>
      <c r="D873" s="26" t="s">
        <v>79</v>
      </c>
      <c r="E873" s="26" t="s">
        <v>618</v>
      </c>
      <c r="F873" s="26"/>
      <c r="G873" s="9">
        <f t="shared" ref="G873:AL873" si="1195">G874</f>
        <v>17188</v>
      </c>
      <c r="H873" s="9">
        <f t="shared" si="1195"/>
        <v>0</v>
      </c>
      <c r="I873" s="9">
        <f t="shared" si="1195"/>
        <v>-2</v>
      </c>
      <c r="J873" s="9">
        <f t="shared" si="1195"/>
        <v>0</v>
      </c>
      <c r="K873" s="9">
        <f t="shared" si="1195"/>
        <v>0</v>
      </c>
      <c r="L873" s="9">
        <f t="shared" si="1195"/>
        <v>35970</v>
      </c>
      <c r="M873" s="9">
        <f t="shared" si="1195"/>
        <v>53156</v>
      </c>
      <c r="N873" s="9">
        <f t="shared" si="1195"/>
        <v>35970</v>
      </c>
      <c r="O873" s="9">
        <f t="shared" si="1195"/>
        <v>-15293</v>
      </c>
      <c r="P873" s="9">
        <f t="shared" si="1195"/>
        <v>0</v>
      </c>
      <c r="Q873" s="9">
        <f t="shared" si="1195"/>
        <v>0</v>
      </c>
      <c r="R873" s="9">
        <f t="shared" si="1195"/>
        <v>0</v>
      </c>
      <c r="S873" s="9">
        <f t="shared" si="1195"/>
        <v>37863</v>
      </c>
      <c r="T873" s="9">
        <f t="shared" si="1195"/>
        <v>35970</v>
      </c>
      <c r="U873" s="9">
        <f t="shared" si="1195"/>
        <v>0</v>
      </c>
      <c r="V873" s="9">
        <f t="shared" si="1195"/>
        <v>0</v>
      </c>
      <c r="W873" s="9">
        <f t="shared" si="1195"/>
        <v>0</v>
      </c>
      <c r="X873" s="9">
        <f t="shared" si="1195"/>
        <v>0</v>
      </c>
      <c r="Y873" s="9">
        <f t="shared" si="1195"/>
        <v>37863</v>
      </c>
      <c r="Z873" s="9">
        <f t="shared" si="1195"/>
        <v>35970</v>
      </c>
      <c r="AA873" s="9">
        <f t="shared" si="1195"/>
        <v>0</v>
      </c>
      <c r="AB873" s="9">
        <f t="shared" si="1195"/>
        <v>906</v>
      </c>
      <c r="AC873" s="9">
        <f t="shared" si="1195"/>
        <v>0</v>
      </c>
      <c r="AD873" s="9">
        <f t="shared" si="1195"/>
        <v>17201</v>
      </c>
      <c r="AE873" s="9">
        <f t="shared" si="1195"/>
        <v>55970</v>
      </c>
      <c r="AF873" s="9">
        <f t="shared" si="1195"/>
        <v>53171</v>
      </c>
      <c r="AG873" s="9">
        <f t="shared" si="1195"/>
        <v>0</v>
      </c>
      <c r="AH873" s="9">
        <f t="shared" si="1195"/>
        <v>0</v>
      </c>
      <c r="AI873" s="9">
        <f t="shared" si="1195"/>
        <v>0</v>
      </c>
      <c r="AJ873" s="9">
        <f t="shared" si="1195"/>
        <v>0</v>
      </c>
      <c r="AK873" s="9">
        <f t="shared" si="1195"/>
        <v>55970</v>
      </c>
      <c r="AL873" s="9">
        <f t="shared" si="1195"/>
        <v>53171</v>
      </c>
    </row>
    <row r="874" spans="1:38" ht="33" hidden="1">
      <c r="A874" s="25" t="s">
        <v>179</v>
      </c>
      <c r="B874" s="26">
        <v>914</v>
      </c>
      <c r="C874" s="26" t="s">
        <v>145</v>
      </c>
      <c r="D874" s="26" t="s">
        <v>79</v>
      </c>
      <c r="E874" s="26" t="s">
        <v>618</v>
      </c>
      <c r="F874" s="26" t="s">
        <v>180</v>
      </c>
      <c r="G874" s="9">
        <f t="shared" ref="G874:AL874" si="1196">G875</f>
        <v>17188</v>
      </c>
      <c r="H874" s="9">
        <f t="shared" si="1196"/>
        <v>0</v>
      </c>
      <c r="I874" s="9">
        <f t="shared" si="1196"/>
        <v>-2</v>
      </c>
      <c r="J874" s="9">
        <f t="shared" si="1196"/>
        <v>0</v>
      </c>
      <c r="K874" s="9">
        <f t="shared" si="1196"/>
        <v>0</v>
      </c>
      <c r="L874" s="9">
        <f t="shared" si="1196"/>
        <v>35970</v>
      </c>
      <c r="M874" s="9">
        <f t="shared" si="1196"/>
        <v>53156</v>
      </c>
      <c r="N874" s="9">
        <f t="shared" si="1196"/>
        <v>35970</v>
      </c>
      <c r="O874" s="9">
        <f t="shared" si="1196"/>
        <v>-15293</v>
      </c>
      <c r="P874" s="9">
        <f t="shared" si="1196"/>
        <v>0</v>
      </c>
      <c r="Q874" s="9">
        <f t="shared" si="1196"/>
        <v>0</v>
      </c>
      <c r="R874" s="9">
        <f t="shared" si="1196"/>
        <v>0</v>
      </c>
      <c r="S874" s="9">
        <f t="shared" si="1196"/>
        <v>37863</v>
      </c>
      <c r="T874" s="9">
        <f t="shared" si="1196"/>
        <v>35970</v>
      </c>
      <c r="U874" s="9">
        <f t="shared" si="1196"/>
        <v>0</v>
      </c>
      <c r="V874" s="9">
        <f t="shared" si="1196"/>
        <v>0</v>
      </c>
      <c r="W874" s="9">
        <f t="shared" si="1196"/>
        <v>0</v>
      </c>
      <c r="X874" s="9">
        <f t="shared" si="1196"/>
        <v>0</v>
      </c>
      <c r="Y874" s="9">
        <f t="shared" si="1196"/>
        <v>37863</v>
      </c>
      <c r="Z874" s="9">
        <f t="shared" si="1196"/>
        <v>35970</v>
      </c>
      <c r="AA874" s="9">
        <f t="shared" si="1196"/>
        <v>0</v>
      </c>
      <c r="AB874" s="9">
        <f t="shared" si="1196"/>
        <v>906</v>
      </c>
      <c r="AC874" s="9">
        <f t="shared" si="1196"/>
        <v>0</v>
      </c>
      <c r="AD874" s="9">
        <f t="shared" si="1196"/>
        <v>17201</v>
      </c>
      <c r="AE874" s="9">
        <f t="shared" si="1196"/>
        <v>55970</v>
      </c>
      <c r="AF874" s="9">
        <f t="shared" si="1196"/>
        <v>53171</v>
      </c>
      <c r="AG874" s="9">
        <f t="shared" si="1196"/>
        <v>0</v>
      </c>
      <c r="AH874" s="9">
        <f t="shared" si="1196"/>
        <v>0</v>
      </c>
      <c r="AI874" s="9">
        <f t="shared" si="1196"/>
        <v>0</v>
      </c>
      <c r="AJ874" s="9">
        <f t="shared" si="1196"/>
        <v>0</v>
      </c>
      <c r="AK874" s="9">
        <f t="shared" si="1196"/>
        <v>55970</v>
      </c>
      <c r="AL874" s="9">
        <f t="shared" si="1196"/>
        <v>53171</v>
      </c>
    </row>
    <row r="875" spans="1:38" ht="20.100000000000001" hidden="1" customHeight="1">
      <c r="A875" s="28" t="s">
        <v>167</v>
      </c>
      <c r="B875" s="26">
        <v>914</v>
      </c>
      <c r="C875" s="26" t="s">
        <v>145</v>
      </c>
      <c r="D875" s="26" t="s">
        <v>79</v>
      </c>
      <c r="E875" s="26" t="s">
        <v>618</v>
      </c>
      <c r="F875" s="26" t="s">
        <v>181</v>
      </c>
      <c r="G875" s="9">
        <f>26166-8978</f>
        <v>17188</v>
      </c>
      <c r="H875" s="9"/>
      <c r="I875" s="9">
        <v>-2</v>
      </c>
      <c r="J875" s="84"/>
      <c r="K875" s="84"/>
      <c r="L875" s="9">
        <v>35970</v>
      </c>
      <c r="M875" s="9">
        <f>G875+I875+J875+K875+L875</f>
        <v>53156</v>
      </c>
      <c r="N875" s="9">
        <f>H875+L875</f>
        <v>35970</v>
      </c>
      <c r="O875" s="9">
        <v>-15293</v>
      </c>
      <c r="P875" s="85"/>
      <c r="Q875" s="85"/>
      <c r="R875" s="9"/>
      <c r="S875" s="9">
        <f>M875+O875+P875+Q875+R875</f>
        <v>37863</v>
      </c>
      <c r="T875" s="9">
        <f>N875+R875</f>
        <v>35970</v>
      </c>
      <c r="U875" s="9"/>
      <c r="V875" s="85"/>
      <c r="W875" s="85"/>
      <c r="X875" s="9"/>
      <c r="Y875" s="9">
        <f>S875+U875+V875+W875+X875</f>
        <v>37863</v>
      </c>
      <c r="Z875" s="9">
        <f>T875+X875</f>
        <v>35970</v>
      </c>
      <c r="AA875" s="9"/>
      <c r="AB875" s="9">
        <v>906</v>
      </c>
      <c r="AC875" s="85"/>
      <c r="AD875" s="9">
        <v>17201</v>
      </c>
      <c r="AE875" s="9">
        <f>Y875+AA875+AB875+AC875+AD875</f>
        <v>55970</v>
      </c>
      <c r="AF875" s="9">
        <f>Z875+AD875</f>
        <v>53171</v>
      </c>
      <c r="AG875" s="9"/>
      <c r="AH875" s="9"/>
      <c r="AI875" s="85"/>
      <c r="AJ875" s="9"/>
      <c r="AK875" s="9">
        <f>AE875+AG875+AH875+AI875+AJ875</f>
        <v>55970</v>
      </c>
      <c r="AL875" s="9">
        <f>AF875+AJ875</f>
        <v>53171</v>
      </c>
    </row>
    <row r="876" spans="1:38" ht="20.100000000000001" hidden="1" customHeight="1">
      <c r="A876" s="28" t="s">
        <v>61</v>
      </c>
      <c r="B876" s="26">
        <v>914</v>
      </c>
      <c r="C876" s="26" t="s">
        <v>145</v>
      </c>
      <c r="D876" s="26" t="s">
        <v>79</v>
      </c>
      <c r="E876" s="26" t="s">
        <v>62</v>
      </c>
      <c r="F876" s="26"/>
      <c r="G876" s="9">
        <f t="shared" ref="G876:H879" si="1197">G877</f>
        <v>0</v>
      </c>
      <c r="H876" s="9">
        <f t="shared" si="1197"/>
        <v>0</v>
      </c>
      <c r="I876" s="84"/>
      <c r="J876" s="84"/>
      <c r="K876" s="84"/>
      <c r="L876" s="84"/>
      <c r="M876" s="84"/>
      <c r="N876" s="84"/>
      <c r="O876" s="85"/>
      <c r="P876" s="85"/>
      <c r="Q876" s="85"/>
      <c r="R876" s="85"/>
      <c r="S876" s="85"/>
      <c r="T876" s="85"/>
      <c r="U876" s="85"/>
      <c r="V876" s="85"/>
      <c r="W876" s="85"/>
      <c r="X876" s="85"/>
      <c r="Y876" s="85"/>
      <c r="Z876" s="85"/>
      <c r="AA876" s="85"/>
      <c r="AB876" s="85"/>
      <c r="AC876" s="85"/>
      <c r="AD876" s="85"/>
      <c r="AE876" s="85"/>
      <c r="AF876" s="85"/>
      <c r="AG876" s="85"/>
      <c r="AH876" s="85"/>
      <c r="AI876" s="85"/>
      <c r="AJ876" s="85"/>
      <c r="AK876" s="85"/>
      <c r="AL876" s="85"/>
    </row>
    <row r="877" spans="1:38" ht="20.100000000000001" hidden="1" customHeight="1">
      <c r="A877" s="28" t="s">
        <v>14</v>
      </c>
      <c r="B877" s="26">
        <v>914</v>
      </c>
      <c r="C877" s="26" t="s">
        <v>145</v>
      </c>
      <c r="D877" s="26" t="s">
        <v>79</v>
      </c>
      <c r="E877" s="26" t="s">
        <v>63</v>
      </c>
      <c r="F877" s="26"/>
      <c r="G877" s="9">
        <f t="shared" si="1197"/>
        <v>0</v>
      </c>
      <c r="H877" s="9">
        <f t="shared" si="1197"/>
        <v>0</v>
      </c>
      <c r="I877" s="84"/>
      <c r="J877" s="84"/>
      <c r="K877" s="84"/>
      <c r="L877" s="84"/>
      <c r="M877" s="84"/>
      <c r="N877" s="84"/>
      <c r="O877" s="85"/>
      <c r="P877" s="85"/>
      <c r="Q877" s="85"/>
      <c r="R877" s="85"/>
      <c r="S877" s="85"/>
      <c r="T877" s="85"/>
      <c r="U877" s="85"/>
      <c r="V877" s="85"/>
      <c r="W877" s="85"/>
      <c r="X877" s="85"/>
      <c r="Y877" s="85"/>
      <c r="Z877" s="85"/>
      <c r="AA877" s="85"/>
      <c r="AB877" s="85"/>
      <c r="AC877" s="85"/>
      <c r="AD877" s="85"/>
      <c r="AE877" s="85"/>
      <c r="AF877" s="85"/>
      <c r="AG877" s="85"/>
      <c r="AH877" s="85"/>
      <c r="AI877" s="85"/>
      <c r="AJ877" s="85"/>
      <c r="AK877" s="85"/>
      <c r="AL877" s="85"/>
    </row>
    <row r="878" spans="1:38" ht="20.100000000000001" hidden="1" customHeight="1">
      <c r="A878" s="28" t="s">
        <v>167</v>
      </c>
      <c r="B878" s="26">
        <v>914</v>
      </c>
      <c r="C878" s="26" t="s">
        <v>145</v>
      </c>
      <c r="D878" s="26" t="s">
        <v>79</v>
      </c>
      <c r="E878" s="26" t="s">
        <v>178</v>
      </c>
      <c r="F878" s="26"/>
      <c r="G878" s="9">
        <f t="shared" si="1197"/>
        <v>0</v>
      </c>
      <c r="H878" s="9">
        <f t="shared" si="1197"/>
        <v>0</v>
      </c>
      <c r="I878" s="84"/>
      <c r="J878" s="84"/>
      <c r="K878" s="84"/>
      <c r="L878" s="84"/>
      <c r="M878" s="84"/>
      <c r="N878" s="84"/>
      <c r="O878" s="85"/>
      <c r="P878" s="85"/>
      <c r="Q878" s="85"/>
      <c r="R878" s="85"/>
      <c r="S878" s="85"/>
      <c r="T878" s="85"/>
      <c r="U878" s="85"/>
      <c r="V878" s="85"/>
      <c r="W878" s="85"/>
      <c r="X878" s="85"/>
      <c r="Y878" s="85"/>
      <c r="Z878" s="85"/>
      <c r="AA878" s="85"/>
      <c r="AB878" s="85"/>
      <c r="AC878" s="85"/>
      <c r="AD878" s="85"/>
      <c r="AE878" s="85"/>
      <c r="AF878" s="85"/>
      <c r="AG878" s="85"/>
      <c r="AH878" s="85"/>
      <c r="AI878" s="85"/>
      <c r="AJ878" s="85"/>
      <c r="AK878" s="85"/>
      <c r="AL878" s="85"/>
    </row>
    <row r="879" spans="1:38" ht="33" hidden="1">
      <c r="A879" s="25" t="s">
        <v>179</v>
      </c>
      <c r="B879" s="26">
        <v>914</v>
      </c>
      <c r="C879" s="26" t="s">
        <v>145</v>
      </c>
      <c r="D879" s="26" t="s">
        <v>79</v>
      </c>
      <c r="E879" s="26" t="s">
        <v>178</v>
      </c>
      <c r="F879" s="26" t="s">
        <v>180</v>
      </c>
      <c r="G879" s="11">
        <f t="shared" si="1197"/>
        <v>0</v>
      </c>
      <c r="H879" s="11">
        <f t="shared" si="1197"/>
        <v>0</v>
      </c>
      <c r="I879" s="84"/>
      <c r="J879" s="84"/>
      <c r="K879" s="84"/>
      <c r="L879" s="84"/>
      <c r="M879" s="84"/>
      <c r="N879" s="84"/>
      <c r="O879" s="85"/>
      <c r="P879" s="85"/>
      <c r="Q879" s="85"/>
      <c r="R879" s="85"/>
      <c r="S879" s="85"/>
      <c r="T879" s="85"/>
      <c r="U879" s="85"/>
      <c r="V879" s="85"/>
      <c r="W879" s="85"/>
      <c r="X879" s="85"/>
      <c r="Y879" s="85"/>
      <c r="Z879" s="85"/>
      <c r="AA879" s="85"/>
      <c r="AB879" s="85"/>
      <c r="AC879" s="85"/>
      <c r="AD879" s="85"/>
      <c r="AE879" s="85"/>
      <c r="AF879" s="85"/>
      <c r="AG879" s="85"/>
      <c r="AH879" s="85"/>
      <c r="AI879" s="85"/>
      <c r="AJ879" s="85"/>
      <c r="AK879" s="85"/>
      <c r="AL879" s="85"/>
    </row>
    <row r="880" spans="1:38" ht="20.100000000000001" hidden="1" customHeight="1">
      <c r="A880" s="28" t="s">
        <v>167</v>
      </c>
      <c r="B880" s="26">
        <v>914</v>
      </c>
      <c r="C880" s="26" t="s">
        <v>145</v>
      </c>
      <c r="D880" s="26" t="s">
        <v>79</v>
      </c>
      <c r="E880" s="26" t="s">
        <v>178</v>
      </c>
      <c r="F880" s="26" t="s">
        <v>181</v>
      </c>
      <c r="G880" s="9"/>
      <c r="H880" s="9"/>
      <c r="I880" s="84"/>
      <c r="J880" s="84"/>
      <c r="K880" s="84"/>
      <c r="L880" s="84"/>
      <c r="M880" s="84"/>
      <c r="N880" s="84"/>
      <c r="O880" s="85"/>
      <c r="P880" s="85"/>
      <c r="Q880" s="85"/>
      <c r="R880" s="85"/>
      <c r="S880" s="85"/>
      <c r="T880" s="85"/>
      <c r="U880" s="85"/>
      <c r="V880" s="85"/>
      <c r="W880" s="85"/>
      <c r="X880" s="85"/>
      <c r="Y880" s="85"/>
      <c r="Z880" s="85"/>
      <c r="AA880" s="85"/>
      <c r="AB880" s="85"/>
      <c r="AC880" s="85"/>
      <c r="AD880" s="85"/>
      <c r="AE880" s="85"/>
      <c r="AF880" s="85"/>
      <c r="AG880" s="85"/>
      <c r="AH880" s="85"/>
      <c r="AI880" s="85"/>
      <c r="AJ880" s="85"/>
      <c r="AK880" s="85"/>
      <c r="AL880" s="85"/>
    </row>
    <row r="881" spans="1:38" hidden="1">
      <c r="A881" s="25"/>
      <c r="B881" s="26"/>
      <c r="C881" s="26"/>
      <c r="D881" s="26"/>
      <c r="E881" s="26"/>
      <c r="F881" s="26"/>
      <c r="G881" s="9"/>
      <c r="H881" s="9"/>
      <c r="I881" s="84"/>
      <c r="J881" s="84"/>
      <c r="K881" s="84"/>
      <c r="L881" s="84"/>
      <c r="M881" s="84"/>
      <c r="N881" s="84"/>
      <c r="O881" s="85"/>
      <c r="P881" s="85"/>
      <c r="Q881" s="85"/>
      <c r="R881" s="85"/>
      <c r="S881" s="85"/>
      <c r="T881" s="85"/>
      <c r="U881" s="85"/>
      <c r="V881" s="85"/>
      <c r="W881" s="85"/>
      <c r="X881" s="85"/>
      <c r="Y881" s="85"/>
      <c r="Z881" s="85"/>
      <c r="AA881" s="85"/>
      <c r="AB881" s="85"/>
      <c r="AC881" s="85"/>
      <c r="AD881" s="85"/>
      <c r="AE881" s="85"/>
      <c r="AF881" s="85"/>
      <c r="AG881" s="85"/>
      <c r="AH881" s="85"/>
      <c r="AI881" s="85"/>
      <c r="AJ881" s="85"/>
      <c r="AK881" s="85"/>
      <c r="AL881" s="85"/>
    </row>
    <row r="882" spans="1:38" ht="18.75" hidden="1">
      <c r="A882" s="23" t="s">
        <v>183</v>
      </c>
      <c r="B882" s="55" t="s">
        <v>438</v>
      </c>
      <c r="C882" s="55" t="s">
        <v>7</v>
      </c>
      <c r="D882" s="55" t="s">
        <v>21</v>
      </c>
      <c r="E882" s="27"/>
      <c r="F882" s="27"/>
      <c r="G882" s="15">
        <f t="shared" ref="G882:AL882" si="1198">G883</f>
        <v>20063</v>
      </c>
      <c r="H882" s="15">
        <f t="shared" si="1198"/>
        <v>0</v>
      </c>
      <c r="I882" s="15">
        <f t="shared" si="1198"/>
        <v>0</v>
      </c>
      <c r="J882" s="15">
        <f t="shared" si="1198"/>
        <v>0</v>
      </c>
      <c r="K882" s="15">
        <f t="shared" si="1198"/>
        <v>0</v>
      </c>
      <c r="L882" s="15">
        <f t="shared" si="1198"/>
        <v>0</v>
      </c>
      <c r="M882" s="15">
        <f t="shared" si="1198"/>
        <v>20063</v>
      </c>
      <c r="N882" s="15">
        <f t="shared" si="1198"/>
        <v>0</v>
      </c>
      <c r="O882" s="15">
        <f t="shared" si="1198"/>
        <v>0</v>
      </c>
      <c r="P882" s="15">
        <f t="shared" si="1198"/>
        <v>0</v>
      </c>
      <c r="Q882" s="15">
        <f t="shared" si="1198"/>
        <v>0</v>
      </c>
      <c r="R882" s="15">
        <f t="shared" si="1198"/>
        <v>0</v>
      </c>
      <c r="S882" s="15">
        <f t="shared" si="1198"/>
        <v>20063</v>
      </c>
      <c r="T882" s="15">
        <f t="shared" si="1198"/>
        <v>0</v>
      </c>
      <c r="U882" s="15">
        <f t="shared" si="1198"/>
        <v>0</v>
      </c>
      <c r="V882" s="15">
        <f t="shared" si="1198"/>
        <v>0</v>
      </c>
      <c r="W882" s="15">
        <f t="shared" si="1198"/>
        <v>0</v>
      </c>
      <c r="X882" s="15">
        <f t="shared" si="1198"/>
        <v>314002</v>
      </c>
      <c r="Y882" s="15">
        <f t="shared" si="1198"/>
        <v>334065</v>
      </c>
      <c r="Z882" s="15">
        <f t="shared" si="1198"/>
        <v>314002</v>
      </c>
      <c r="AA882" s="15">
        <f t="shared" si="1198"/>
        <v>0</v>
      </c>
      <c r="AB882" s="15">
        <f t="shared" si="1198"/>
        <v>99</v>
      </c>
      <c r="AC882" s="15">
        <f t="shared" si="1198"/>
        <v>0</v>
      </c>
      <c r="AD882" s="15">
        <f t="shared" si="1198"/>
        <v>0</v>
      </c>
      <c r="AE882" s="15">
        <f t="shared" si="1198"/>
        <v>334164</v>
      </c>
      <c r="AF882" s="15">
        <f t="shared" si="1198"/>
        <v>314002</v>
      </c>
      <c r="AG882" s="15">
        <f t="shared" si="1198"/>
        <v>0</v>
      </c>
      <c r="AH882" s="15">
        <f t="shared" si="1198"/>
        <v>1200</v>
      </c>
      <c r="AI882" s="15">
        <f t="shared" si="1198"/>
        <v>0</v>
      </c>
      <c r="AJ882" s="15">
        <f t="shared" si="1198"/>
        <v>0</v>
      </c>
      <c r="AK882" s="15">
        <f t="shared" si="1198"/>
        <v>335364</v>
      </c>
      <c r="AL882" s="15">
        <f t="shared" si="1198"/>
        <v>314002</v>
      </c>
    </row>
    <row r="883" spans="1:38" ht="33" hidden="1">
      <c r="A883" s="28" t="s">
        <v>448</v>
      </c>
      <c r="B883" s="26" t="s">
        <v>438</v>
      </c>
      <c r="C883" s="26" t="s">
        <v>7</v>
      </c>
      <c r="D883" s="26" t="s">
        <v>21</v>
      </c>
      <c r="E883" s="26" t="s">
        <v>184</v>
      </c>
      <c r="F883" s="26"/>
      <c r="G883" s="9">
        <f t="shared" ref="G883" si="1199">G891+G884+G888</f>
        <v>20063</v>
      </c>
      <c r="H883" s="9">
        <f t="shared" ref="H883:N883" si="1200">H891+H884+H888</f>
        <v>0</v>
      </c>
      <c r="I883" s="9">
        <f t="shared" si="1200"/>
        <v>0</v>
      </c>
      <c r="J883" s="9">
        <f t="shared" si="1200"/>
        <v>0</v>
      </c>
      <c r="K883" s="9">
        <f t="shared" si="1200"/>
        <v>0</v>
      </c>
      <c r="L883" s="9">
        <f t="shared" si="1200"/>
        <v>0</v>
      </c>
      <c r="M883" s="9">
        <f t="shared" si="1200"/>
        <v>20063</v>
      </c>
      <c r="N883" s="9">
        <f t="shared" si="1200"/>
        <v>0</v>
      </c>
      <c r="O883" s="9">
        <f t="shared" ref="O883:T883" si="1201">O891+O884+O888</f>
        <v>0</v>
      </c>
      <c r="P883" s="9">
        <f t="shared" si="1201"/>
        <v>0</v>
      </c>
      <c r="Q883" s="9">
        <f t="shared" si="1201"/>
        <v>0</v>
      </c>
      <c r="R883" s="9">
        <f t="shared" si="1201"/>
        <v>0</v>
      </c>
      <c r="S883" s="9">
        <f t="shared" si="1201"/>
        <v>20063</v>
      </c>
      <c r="T883" s="9">
        <f t="shared" si="1201"/>
        <v>0</v>
      </c>
      <c r="U883" s="9">
        <f>U891+U884+U888+U894+U897</f>
        <v>0</v>
      </c>
      <c r="V883" s="9">
        <f t="shared" ref="V883:Z883" si="1202">V891+V884+V888+V894+V897</f>
        <v>0</v>
      </c>
      <c r="W883" s="9">
        <f t="shared" si="1202"/>
        <v>0</v>
      </c>
      <c r="X883" s="9">
        <f t="shared" si="1202"/>
        <v>314002</v>
      </c>
      <c r="Y883" s="9">
        <f t="shared" si="1202"/>
        <v>334065</v>
      </c>
      <c r="Z883" s="9">
        <f t="shared" si="1202"/>
        <v>314002</v>
      </c>
      <c r="AA883" s="9">
        <f>AA891+AA884+AA888+AA894+AA897</f>
        <v>0</v>
      </c>
      <c r="AB883" s="9">
        <f t="shared" ref="AB883:AF883" si="1203">AB891+AB884+AB888+AB894+AB897</f>
        <v>99</v>
      </c>
      <c r="AC883" s="9">
        <f t="shared" si="1203"/>
        <v>0</v>
      </c>
      <c r="AD883" s="9">
        <f t="shared" si="1203"/>
        <v>0</v>
      </c>
      <c r="AE883" s="9">
        <f t="shared" si="1203"/>
        <v>334164</v>
      </c>
      <c r="AF883" s="9">
        <f t="shared" si="1203"/>
        <v>314002</v>
      </c>
      <c r="AG883" s="9">
        <f>AG891+AG884+AG888+AG894+AG897</f>
        <v>0</v>
      </c>
      <c r="AH883" s="9">
        <f t="shared" ref="AH883:AL883" si="1204">AH891+AH884+AH888+AH894+AH897</f>
        <v>1200</v>
      </c>
      <c r="AI883" s="9">
        <f t="shared" si="1204"/>
        <v>0</v>
      </c>
      <c r="AJ883" s="9">
        <f t="shared" si="1204"/>
        <v>0</v>
      </c>
      <c r="AK883" s="9">
        <f t="shared" si="1204"/>
        <v>335364</v>
      </c>
      <c r="AL883" s="9">
        <f t="shared" si="1204"/>
        <v>314002</v>
      </c>
    </row>
    <row r="884" spans="1:38" ht="21" hidden="1" customHeight="1">
      <c r="A884" s="28" t="s">
        <v>14</v>
      </c>
      <c r="B884" s="26">
        <v>914</v>
      </c>
      <c r="C884" s="26" t="s">
        <v>7</v>
      </c>
      <c r="D884" s="26" t="s">
        <v>21</v>
      </c>
      <c r="E884" s="26" t="s">
        <v>185</v>
      </c>
      <c r="F884" s="26"/>
      <c r="G884" s="9">
        <f t="shared" ref="G884:AA886" si="1205">G885</f>
        <v>0</v>
      </c>
      <c r="H884" s="9">
        <f t="shared" si="1205"/>
        <v>0</v>
      </c>
      <c r="I884" s="9">
        <f t="shared" si="1205"/>
        <v>0</v>
      </c>
      <c r="J884" s="9">
        <f t="shared" si="1205"/>
        <v>0</v>
      </c>
      <c r="K884" s="9">
        <f t="shared" si="1205"/>
        <v>0</v>
      </c>
      <c r="L884" s="9">
        <f t="shared" si="1205"/>
        <v>0</v>
      </c>
      <c r="M884" s="9">
        <f t="shared" si="1205"/>
        <v>0</v>
      </c>
      <c r="N884" s="9">
        <f t="shared" si="1205"/>
        <v>0</v>
      </c>
      <c r="O884" s="9">
        <f t="shared" si="1205"/>
        <v>0</v>
      </c>
      <c r="P884" s="9">
        <f t="shared" si="1205"/>
        <v>0</v>
      </c>
      <c r="Q884" s="9">
        <f t="shared" si="1205"/>
        <v>0</v>
      </c>
      <c r="R884" s="9">
        <f t="shared" si="1205"/>
        <v>0</v>
      </c>
      <c r="S884" s="9">
        <f t="shared" si="1205"/>
        <v>0</v>
      </c>
      <c r="T884" s="9">
        <f t="shared" si="1205"/>
        <v>0</v>
      </c>
      <c r="U884" s="9">
        <f t="shared" si="1205"/>
        <v>0</v>
      </c>
      <c r="V884" s="9">
        <f t="shared" si="1205"/>
        <v>0</v>
      </c>
      <c r="W884" s="9">
        <f t="shared" si="1205"/>
        <v>0</v>
      </c>
      <c r="X884" s="9">
        <f t="shared" si="1205"/>
        <v>0</v>
      </c>
      <c r="Y884" s="9">
        <f t="shared" si="1205"/>
        <v>0</v>
      </c>
      <c r="Z884" s="9">
        <f t="shared" si="1205"/>
        <v>0</v>
      </c>
      <c r="AA884" s="9">
        <f t="shared" si="1205"/>
        <v>0</v>
      </c>
      <c r="AB884" s="9">
        <f t="shared" ref="AA884:AL886" si="1206">AB885</f>
        <v>99</v>
      </c>
      <c r="AC884" s="9">
        <f t="shared" si="1206"/>
        <v>0</v>
      </c>
      <c r="AD884" s="9">
        <f t="shared" si="1206"/>
        <v>0</v>
      </c>
      <c r="AE884" s="9">
        <f t="shared" si="1206"/>
        <v>99</v>
      </c>
      <c r="AF884" s="9">
        <f t="shared" si="1206"/>
        <v>0</v>
      </c>
      <c r="AG884" s="9">
        <f t="shared" si="1206"/>
        <v>0</v>
      </c>
      <c r="AH884" s="9">
        <f t="shared" si="1206"/>
        <v>1200</v>
      </c>
      <c r="AI884" s="9">
        <f t="shared" si="1206"/>
        <v>0</v>
      </c>
      <c r="AJ884" s="9">
        <f t="shared" si="1206"/>
        <v>0</v>
      </c>
      <c r="AK884" s="9">
        <f t="shared" si="1206"/>
        <v>1299</v>
      </c>
      <c r="AL884" s="9">
        <f t="shared" si="1206"/>
        <v>0</v>
      </c>
    </row>
    <row r="885" spans="1:38" ht="20.100000000000001" hidden="1" customHeight="1">
      <c r="A885" s="28" t="s">
        <v>167</v>
      </c>
      <c r="B885" s="26">
        <v>914</v>
      </c>
      <c r="C885" s="26" t="s">
        <v>7</v>
      </c>
      <c r="D885" s="26" t="s">
        <v>21</v>
      </c>
      <c r="E885" s="26" t="s">
        <v>186</v>
      </c>
      <c r="F885" s="26"/>
      <c r="G885" s="9">
        <f t="shared" ref="G885:V886" si="1207">G886</f>
        <v>0</v>
      </c>
      <c r="H885" s="9">
        <f t="shared" si="1207"/>
        <v>0</v>
      </c>
      <c r="I885" s="9">
        <f t="shared" si="1207"/>
        <v>0</v>
      </c>
      <c r="J885" s="9">
        <f t="shared" si="1207"/>
        <v>0</v>
      </c>
      <c r="K885" s="9">
        <f t="shared" si="1207"/>
        <v>0</v>
      </c>
      <c r="L885" s="9">
        <f t="shared" si="1207"/>
        <v>0</v>
      </c>
      <c r="M885" s="9">
        <f t="shared" si="1207"/>
        <v>0</v>
      </c>
      <c r="N885" s="9">
        <f t="shared" si="1207"/>
        <v>0</v>
      </c>
      <c r="O885" s="9">
        <f t="shared" si="1207"/>
        <v>0</v>
      </c>
      <c r="P885" s="9">
        <f t="shared" si="1207"/>
        <v>0</v>
      </c>
      <c r="Q885" s="9">
        <f t="shared" si="1207"/>
        <v>0</v>
      </c>
      <c r="R885" s="9">
        <f t="shared" si="1207"/>
        <v>0</v>
      </c>
      <c r="S885" s="9">
        <f t="shared" si="1207"/>
        <v>0</v>
      </c>
      <c r="T885" s="9">
        <f t="shared" si="1207"/>
        <v>0</v>
      </c>
      <c r="U885" s="9">
        <f t="shared" si="1207"/>
        <v>0</v>
      </c>
      <c r="V885" s="9">
        <f t="shared" si="1207"/>
        <v>0</v>
      </c>
      <c r="W885" s="9">
        <f t="shared" si="1205"/>
        <v>0</v>
      </c>
      <c r="X885" s="9">
        <f t="shared" si="1205"/>
        <v>0</v>
      </c>
      <c r="Y885" s="9">
        <f t="shared" si="1205"/>
        <v>0</v>
      </c>
      <c r="Z885" s="9">
        <f t="shared" si="1205"/>
        <v>0</v>
      </c>
      <c r="AA885" s="9">
        <f t="shared" si="1205"/>
        <v>0</v>
      </c>
      <c r="AB885" s="9">
        <f t="shared" si="1206"/>
        <v>99</v>
      </c>
      <c r="AC885" s="9">
        <f t="shared" si="1206"/>
        <v>0</v>
      </c>
      <c r="AD885" s="9">
        <f t="shared" si="1206"/>
        <v>0</v>
      </c>
      <c r="AE885" s="9">
        <f t="shared" si="1206"/>
        <v>99</v>
      </c>
      <c r="AF885" s="9">
        <f t="shared" si="1206"/>
        <v>0</v>
      </c>
      <c r="AG885" s="9">
        <f t="shared" si="1206"/>
        <v>0</v>
      </c>
      <c r="AH885" s="9">
        <f t="shared" si="1206"/>
        <v>1200</v>
      </c>
      <c r="AI885" s="9">
        <f t="shared" si="1206"/>
        <v>0</v>
      </c>
      <c r="AJ885" s="9">
        <f t="shared" si="1206"/>
        <v>0</v>
      </c>
      <c r="AK885" s="9">
        <f t="shared" si="1206"/>
        <v>1299</v>
      </c>
      <c r="AL885" s="9">
        <f t="shared" si="1206"/>
        <v>0</v>
      </c>
    </row>
    <row r="886" spans="1:38" ht="33" hidden="1">
      <c r="A886" s="25" t="s">
        <v>179</v>
      </c>
      <c r="B886" s="26">
        <v>914</v>
      </c>
      <c r="C886" s="26" t="s">
        <v>7</v>
      </c>
      <c r="D886" s="26" t="s">
        <v>21</v>
      </c>
      <c r="E886" s="26" t="s">
        <v>186</v>
      </c>
      <c r="F886" s="26" t="s">
        <v>180</v>
      </c>
      <c r="G886" s="9">
        <f t="shared" si="1207"/>
        <v>0</v>
      </c>
      <c r="H886" s="9">
        <f t="shared" si="1207"/>
        <v>0</v>
      </c>
      <c r="I886" s="9">
        <f t="shared" si="1207"/>
        <v>0</v>
      </c>
      <c r="J886" s="9">
        <f t="shared" si="1207"/>
        <v>0</v>
      </c>
      <c r="K886" s="9">
        <f t="shared" si="1207"/>
        <v>0</v>
      </c>
      <c r="L886" s="9">
        <f t="shared" si="1207"/>
        <v>0</v>
      </c>
      <c r="M886" s="9">
        <f t="shared" si="1207"/>
        <v>0</v>
      </c>
      <c r="N886" s="9">
        <f t="shared" si="1207"/>
        <v>0</v>
      </c>
      <c r="O886" s="9">
        <f t="shared" si="1207"/>
        <v>0</v>
      </c>
      <c r="P886" s="9">
        <f t="shared" si="1207"/>
        <v>0</v>
      </c>
      <c r="Q886" s="9">
        <f t="shared" si="1207"/>
        <v>0</v>
      </c>
      <c r="R886" s="9">
        <f t="shared" si="1207"/>
        <v>0</v>
      </c>
      <c r="S886" s="9">
        <f t="shared" si="1207"/>
        <v>0</v>
      </c>
      <c r="T886" s="9">
        <f t="shared" si="1207"/>
        <v>0</v>
      </c>
      <c r="U886" s="9">
        <f t="shared" si="1205"/>
        <v>0</v>
      </c>
      <c r="V886" s="9">
        <f t="shared" si="1205"/>
        <v>0</v>
      </c>
      <c r="W886" s="9">
        <f t="shared" si="1205"/>
        <v>0</v>
      </c>
      <c r="X886" s="9">
        <f t="shared" si="1205"/>
        <v>0</v>
      </c>
      <c r="Y886" s="9">
        <f t="shared" si="1205"/>
        <v>0</v>
      </c>
      <c r="Z886" s="9">
        <f t="shared" si="1205"/>
        <v>0</v>
      </c>
      <c r="AA886" s="9">
        <f t="shared" si="1206"/>
        <v>0</v>
      </c>
      <c r="AB886" s="9">
        <f t="shared" si="1206"/>
        <v>99</v>
      </c>
      <c r="AC886" s="9">
        <f t="shared" si="1206"/>
        <v>0</v>
      </c>
      <c r="AD886" s="9">
        <f t="shared" si="1206"/>
        <v>0</v>
      </c>
      <c r="AE886" s="9">
        <f t="shared" si="1206"/>
        <v>99</v>
      </c>
      <c r="AF886" s="9">
        <f t="shared" si="1206"/>
        <v>0</v>
      </c>
      <c r="AG886" s="9">
        <f t="shared" si="1206"/>
        <v>0</v>
      </c>
      <c r="AH886" s="9">
        <f t="shared" si="1206"/>
        <v>1200</v>
      </c>
      <c r="AI886" s="9">
        <f t="shared" si="1206"/>
        <v>0</v>
      </c>
      <c r="AJ886" s="9">
        <f t="shared" si="1206"/>
        <v>0</v>
      </c>
      <c r="AK886" s="9">
        <f t="shared" si="1206"/>
        <v>1299</v>
      </c>
      <c r="AL886" s="9">
        <f t="shared" si="1206"/>
        <v>0</v>
      </c>
    </row>
    <row r="887" spans="1:38" ht="20.100000000000001" hidden="1" customHeight="1">
      <c r="A887" s="28" t="s">
        <v>167</v>
      </c>
      <c r="B887" s="26">
        <v>914</v>
      </c>
      <c r="C887" s="26" t="s">
        <v>7</v>
      </c>
      <c r="D887" s="26" t="s">
        <v>21</v>
      </c>
      <c r="E887" s="26" t="s">
        <v>186</v>
      </c>
      <c r="F887" s="26" t="s">
        <v>181</v>
      </c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>
        <v>99</v>
      </c>
      <c r="AC887" s="9"/>
      <c r="AD887" s="9"/>
      <c r="AE887" s="9">
        <f>Y887+AA887+AB887+AC887+AD887</f>
        <v>99</v>
      </c>
      <c r="AF887" s="9">
        <f>Z887+AD887</f>
        <v>0</v>
      </c>
      <c r="AG887" s="9"/>
      <c r="AH887" s="9">
        <v>1200</v>
      </c>
      <c r="AI887" s="9"/>
      <c r="AJ887" s="9"/>
      <c r="AK887" s="9">
        <f>AE887+AG887+AH887+AI887+AJ887</f>
        <v>1299</v>
      </c>
      <c r="AL887" s="9">
        <f>AF887+AJ887</f>
        <v>0</v>
      </c>
    </row>
    <row r="888" spans="1:38" ht="66" hidden="1">
      <c r="A888" s="25" t="s">
        <v>695</v>
      </c>
      <c r="B888" s="26">
        <v>914</v>
      </c>
      <c r="C888" s="26" t="s">
        <v>7</v>
      </c>
      <c r="D888" s="26" t="s">
        <v>21</v>
      </c>
      <c r="E888" s="26" t="s">
        <v>694</v>
      </c>
      <c r="F888" s="26"/>
      <c r="G888" s="9">
        <f t="shared" ref="G888:V889" si="1208">G889</f>
        <v>8829</v>
      </c>
      <c r="H888" s="9">
        <f t="shared" si="1208"/>
        <v>0</v>
      </c>
      <c r="I888" s="9">
        <f t="shared" si="1208"/>
        <v>0</v>
      </c>
      <c r="J888" s="9">
        <f t="shared" si="1208"/>
        <v>0</v>
      </c>
      <c r="K888" s="9">
        <f t="shared" si="1208"/>
        <v>0</v>
      </c>
      <c r="L888" s="9">
        <f t="shared" si="1208"/>
        <v>0</v>
      </c>
      <c r="M888" s="9">
        <f t="shared" si="1208"/>
        <v>8829</v>
      </c>
      <c r="N888" s="9">
        <f t="shared" si="1208"/>
        <v>0</v>
      </c>
      <c r="O888" s="9">
        <f t="shared" si="1208"/>
        <v>0</v>
      </c>
      <c r="P888" s="9">
        <f t="shared" si="1208"/>
        <v>0</v>
      </c>
      <c r="Q888" s="9">
        <f t="shared" si="1208"/>
        <v>0</v>
      </c>
      <c r="R888" s="9">
        <f t="shared" si="1208"/>
        <v>0</v>
      </c>
      <c r="S888" s="9">
        <f t="shared" si="1208"/>
        <v>8829</v>
      </c>
      <c r="T888" s="9">
        <f t="shared" si="1208"/>
        <v>0</v>
      </c>
      <c r="U888" s="9">
        <f t="shared" si="1208"/>
        <v>-8829</v>
      </c>
      <c r="V888" s="9">
        <f t="shared" si="1208"/>
        <v>0</v>
      </c>
      <c r="W888" s="9">
        <f t="shared" ref="U888:AJ889" si="1209">W889</f>
        <v>0</v>
      </c>
      <c r="X888" s="9">
        <f t="shared" si="1209"/>
        <v>0</v>
      </c>
      <c r="Y888" s="9">
        <f t="shared" si="1209"/>
        <v>0</v>
      </c>
      <c r="Z888" s="9">
        <f t="shared" si="1209"/>
        <v>0</v>
      </c>
      <c r="AA888" s="9">
        <f t="shared" si="1209"/>
        <v>0</v>
      </c>
      <c r="AB888" s="9">
        <f t="shared" si="1209"/>
        <v>0</v>
      </c>
      <c r="AC888" s="9">
        <f t="shared" si="1209"/>
        <v>0</v>
      </c>
      <c r="AD888" s="9">
        <f t="shared" si="1209"/>
        <v>0</v>
      </c>
      <c r="AE888" s="9">
        <f t="shared" si="1209"/>
        <v>0</v>
      </c>
      <c r="AF888" s="9">
        <f t="shared" si="1209"/>
        <v>0</v>
      </c>
      <c r="AG888" s="9">
        <f t="shared" si="1209"/>
        <v>0</v>
      </c>
      <c r="AH888" s="9">
        <f t="shared" si="1209"/>
        <v>0</v>
      </c>
      <c r="AI888" s="9">
        <f t="shared" si="1209"/>
        <v>0</v>
      </c>
      <c r="AJ888" s="9">
        <f t="shared" si="1209"/>
        <v>0</v>
      </c>
      <c r="AK888" s="9">
        <f t="shared" ref="AG888:AL889" si="1210">AK889</f>
        <v>0</v>
      </c>
      <c r="AL888" s="9">
        <f t="shared" si="1210"/>
        <v>0</v>
      </c>
    </row>
    <row r="889" spans="1:38" ht="33" hidden="1">
      <c r="A889" s="25" t="s">
        <v>179</v>
      </c>
      <c r="B889" s="26">
        <v>914</v>
      </c>
      <c r="C889" s="26" t="s">
        <v>7</v>
      </c>
      <c r="D889" s="26" t="s">
        <v>21</v>
      </c>
      <c r="E889" s="26" t="s">
        <v>694</v>
      </c>
      <c r="F889" s="26" t="s">
        <v>180</v>
      </c>
      <c r="G889" s="9">
        <f t="shared" si="1208"/>
        <v>8829</v>
      </c>
      <c r="H889" s="9">
        <f t="shared" si="1208"/>
        <v>0</v>
      </c>
      <c r="I889" s="9">
        <f t="shared" si="1208"/>
        <v>0</v>
      </c>
      <c r="J889" s="9">
        <f t="shared" si="1208"/>
        <v>0</v>
      </c>
      <c r="K889" s="9">
        <f t="shared" si="1208"/>
        <v>0</v>
      </c>
      <c r="L889" s="9">
        <f t="shared" si="1208"/>
        <v>0</v>
      </c>
      <c r="M889" s="9">
        <f t="shared" si="1208"/>
        <v>8829</v>
      </c>
      <c r="N889" s="9">
        <f t="shared" si="1208"/>
        <v>0</v>
      </c>
      <c r="O889" s="9">
        <f t="shared" si="1208"/>
        <v>0</v>
      </c>
      <c r="P889" s="9">
        <f t="shared" si="1208"/>
        <v>0</v>
      </c>
      <c r="Q889" s="9">
        <f t="shared" si="1208"/>
        <v>0</v>
      </c>
      <c r="R889" s="9">
        <f t="shared" si="1208"/>
        <v>0</v>
      </c>
      <c r="S889" s="9">
        <f t="shared" si="1208"/>
        <v>8829</v>
      </c>
      <c r="T889" s="9">
        <f t="shared" si="1208"/>
        <v>0</v>
      </c>
      <c r="U889" s="9">
        <f t="shared" si="1209"/>
        <v>-8829</v>
      </c>
      <c r="V889" s="9">
        <f t="shared" si="1209"/>
        <v>0</v>
      </c>
      <c r="W889" s="9">
        <f t="shared" si="1209"/>
        <v>0</v>
      </c>
      <c r="X889" s="9">
        <f t="shared" si="1209"/>
        <v>0</v>
      </c>
      <c r="Y889" s="9">
        <f t="shared" si="1209"/>
        <v>0</v>
      </c>
      <c r="Z889" s="9">
        <f t="shared" si="1209"/>
        <v>0</v>
      </c>
      <c r="AA889" s="9">
        <f t="shared" si="1209"/>
        <v>0</v>
      </c>
      <c r="AB889" s="9">
        <f t="shared" si="1209"/>
        <v>0</v>
      </c>
      <c r="AC889" s="9">
        <f t="shared" si="1209"/>
        <v>0</v>
      </c>
      <c r="AD889" s="9">
        <f t="shared" si="1209"/>
        <v>0</v>
      </c>
      <c r="AE889" s="9">
        <f t="shared" si="1209"/>
        <v>0</v>
      </c>
      <c r="AF889" s="9">
        <f t="shared" si="1209"/>
        <v>0</v>
      </c>
      <c r="AG889" s="9">
        <f t="shared" si="1210"/>
        <v>0</v>
      </c>
      <c r="AH889" s="9">
        <f t="shared" si="1210"/>
        <v>0</v>
      </c>
      <c r="AI889" s="9">
        <f t="shared" si="1210"/>
        <v>0</v>
      </c>
      <c r="AJ889" s="9">
        <f t="shared" si="1210"/>
        <v>0</v>
      </c>
      <c r="AK889" s="9">
        <f t="shared" si="1210"/>
        <v>0</v>
      </c>
      <c r="AL889" s="9">
        <f t="shared" si="1210"/>
        <v>0</v>
      </c>
    </row>
    <row r="890" spans="1:38" ht="20.100000000000001" hidden="1" customHeight="1">
      <c r="A890" s="28" t="s">
        <v>167</v>
      </c>
      <c r="B890" s="26">
        <v>914</v>
      </c>
      <c r="C890" s="26" t="s">
        <v>7</v>
      </c>
      <c r="D890" s="26" t="s">
        <v>21</v>
      </c>
      <c r="E890" s="26" t="s">
        <v>694</v>
      </c>
      <c r="F890" s="26" t="s">
        <v>181</v>
      </c>
      <c r="G890" s="9">
        <f>6626+2203</f>
        <v>8829</v>
      </c>
      <c r="H890" s="9"/>
      <c r="I890" s="84"/>
      <c r="J890" s="84"/>
      <c r="K890" s="84"/>
      <c r="L890" s="84"/>
      <c r="M890" s="9">
        <f>G890+I890+J890+K890+L890</f>
        <v>8829</v>
      </c>
      <c r="N890" s="9">
        <f>H890+L890</f>
        <v>0</v>
      </c>
      <c r="O890" s="85"/>
      <c r="P890" s="85"/>
      <c r="Q890" s="85"/>
      <c r="R890" s="85"/>
      <c r="S890" s="9">
        <f>M890+O890+P890+Q890+R890</f>
        <v>8829</v>
      </c>
      <c r="T890" s="9">
        <f>N890+R890</f>
        <v>0</v>
      </c>
      <c r="U890" s="9">
        <v>-8829</v>
      </c>
      <c r="V890" s="85"/>
      <c r="W890" s="85"/>
      <c r="X890" s="85"/>
      <c r="Y890" s="9">
        <f>S890+U890+V890+W890+X890</f>
        <v>0</v>
      </c>
      <c r="Z890" s="9">
        <f>T890+X890</f>
        <v>0</v>
      </c>
      <c r="AA890" s="9"/>
      <c r="AB890" s="85"/>
      <c r="AC890" s="85"/>
      <c r="AD890" s="85"/>
      <c r="AE890" s="9">
        <f>Y890+AA890+AB890+AC890+AD890</f>
        <v>0</v>
      </c>
      <c r="AF890" s="9">
        <f>Z890+AD890</f>
        <v>0</v>
      </c>
      <c r="AG890" s="9"/>
      <c r="AH890" s="85"/>
      <c r="AI890" s="85"/>
      <c r="AJ890" s="85"/>
      <c r="AK890" s="9">
        <f>AE890+AG890+AH890+AI890+AJ890</f>
        <v>0</v>
      </c>
      <c r="AL890" s="9">
        <f>AF890+AJ890</f>
        <v>0</v>
      </c>
    </row>
    <row r="891" spans="1:38" ht="22.5" hidden="1" customHeight="1">
      <c r="A891" s="28" t="s">
        <v>466</v>
      </c>
      <c r="B891" s="26" t="s">
        <v>438</v>
      </c>
      <c r="C891" s="26" t="s">
        <v>7</v>
      </c>
      <c r="D891" s="26" t="s">
        <v>21</v>
      </c>
      <c r="E891" s="26" t="s">
        <v>467</v>
      </c>
      <c r="F891" s="26"/>
      <c r="G891" s="9">
        <f t="shared" ref="G891:V892" si="1211">G892</f>
        <v>11234</v>
      </c>
      <c r="H891" s="9">
        <f t="shared" si="1211"/>
        <v>0</v>
      </c>
      <c r="I891" s="9">
        <f t="shared" si="1211"/>
        <v>0</v>
      </c>
      <c r="J891" s="9">
        <f t="shared" si="1211"/>
        <v>0</v>
      </c>
      <c r="K891" s="9">
        <f t="shared" si="1211"/>
        <v>0</v>
      </c>
      <c r="L891" s="9">
        <f t="shared" si="1211"/>
        <v>0</v>
      </c>
      <c r="M891" s="9">
        <f t="shared" si="1211"/>
        <v>11234</v>
      </c>
      <c r="N891" s="9">
        <f t="shared" si="1211"/>
        <v>0</v>
      </c>
      <c r="O891" s="9">
        <f t="shared" si="1211"/>
        <v>0</v>
      </c>
      <c r="P891" s="9">
        <f t="shared" si="1211"/>
        <v>0</v>
      </c>
      <c r="Q891" s="9">
        <f t="shared" si="1211"/>
        <v>0</v>
      </c>
      <c r="R891" s="9">
        <f t="shared" si="1211"/>
        <v>0</v>
      </c>
      <c r="S891" s="9">
        <f t="shared" si="1211"/>
        <v>11234</v>
      </c>
      <c r="T891" s="9">
        <f t="shared" si="1211"/>
        <v>0</v>
      </c>
      <c r="U891" s="9">
        <f t="shared" si="1211"/>
        <v>-11234</v>
      </c>
      <c r="V891" s="9">
        <f t="shared" si="1211"/>
        <v>0</v>
      </c>
      <c r="W891" s="9">
        <f t="shared" ref="U891:AJ892" si="1212">W892</f>
        <v>0</v>
      </c>
      <c r="X891" s="9">
        <f t="shared" si="1212"/>
        <v>0</v>
      </c>
      <c r="Y891" s="9">
        <f t="shared" si="1212"/>
        <v>0</v>
      </c>
      <c r="Z891" s="9">
        <f t="shared" si="1212"/>
        <v>0</v>
      </c>
      <c r="AA891" s="9">
        <f t="shared" si="1212"/>
        <v>0</v>
      </c>
      <c r="AB891" s="9">
        <f t="shared" si="1212"/>
        <v>0</v>
      </c>
      <c r="AC891" s="9">
        <f t="shared" si="1212"/>
        <v>0</v>
      </c>
      <c r="AD891" s="9">
        <f t="shared" si="1212"/>
        <v>0</v>
      </c>
      <c r="AE891" s="9">
        <f t="shared" si="1212"/>
        <v>0</v>
      </c>
      <c r="AF891" s="9">
        <f t="shared" si="1212"/>
        <v>0</v>
      </c>
      <c r="AG891" s="9">
        <f t="shared" si="1212"/>
        <v>0</v>
      </c>
      <c r="AH891" s="9">
        <f t="shared" si="1212"/>
        <v>0</v>
      </c>
      <c r="AI891" s="9">
        <f t="shared" si="1212"/>
        <v>0</v>
      </c>
      <c r="AJ891" s="9">
        <f t="shared" si="1212"/>
        <v>0</v>
      </c>
      <c r="AK891" s="9">
        <f t="shared" ref="AG891:AL892" si="1213">AK892</f>
        <v>0</v>
      </c>
      <c r="AL891" s="9">
        <f t="shared" si="1213"/>
        <v>0</v>
      </c>
    </row>
    <row r="892" spans="1:38" ht="33" hidden="1">
      <c r="A892" s="25" t="s">
        <v>179</v>
      </c>
      <c r="B892" s="26" t="s">
        <v>438</v>
      </c>
      <c r="C892" s="26" t="s">
        <v>7</v>
      </c>
      <c r="D892" s="26" t="s">
        <v>21</v>
      </c>
      <c r="E892" s="26" t="s">
        <v>467</v>
      </c>
      <c r="F892" s="26" t="s">
        <v>180</v>
      </c>
      <c r="G892" s="9">
        <f t="shared" si="1211"/>
        <v>11234</v>
      </c>
      <c r="H892" s="9">
        <f t="shared" si="1211"/>
        <v>0</v>
      </c>
      <c r="I892" s="9">
        <f t="shared" si="1211"/>
        <v>0</v>
      </c>
      <c r="J892" s="9">
        <f t="shared" si="1211"/>
        <v>0</v>
      </c>
      <c r="K892" s="9">
        <f t="shared" si="1211"/>
        <v>0</v>
      </c>
      <c r="L892" s="9">
        <f t="shared" si="1211"/>
        <v>0</v>
      </c>
      <c r="M892" s="9">
        <f t="shared" si="1211"/>
        <v>11234</v>
      </c>
      <c r="N892" s="9">
        <f t="shared" si="1211"/>
        <v>0</v>
      </c>
      <c r="O892" s="9">
        <f t="shared" si="1211"/>
        <v>0</v>
      </c>
      <c r="P892" s="9">
        <f t="shared" si="1211"/>
        <v>0</v>
      </c>
      <c r="Q892" s="9">
        <f t="shared" si="1211"/>
        <v>0</v>
      </c>
      <c r="R892" s="9">
        <f t="shared" si="1211"/>
        <v>0</v>
      </c>
      <c r="S892" s="9">
        <f t="shared" si="1211"/>
        <v>11234</v>
      </c>
      <c r="T892" s="9">
        <f t="shared" si="1211"/>
        <v>0</v>
      </c>
      <c r="U892" s="9">
        <f t="shared" si="1212"/>
        <v>-11234</v>
      </c>
      <c r="V892" s="9">
        <f t="shared" si="1212"/>
        <v>0</v>
      </c>
      <c r="W892" s="9">
        <f t="shared" si="1212"/>
        <v>0</v>
      </c>
      <c r="X892" s="9">
        <f t="shared" si="1212"/>
        <v>0</v>
      </c>
      <c r="Y892" s="9">
        <f t="shared" si="1212"/>
        <v>0</v>
      </c>
      <c r="Z892" s="9">
        <f t="shared" si="1212"/>
        <v>0</v>
      </c>
      <c r="AA892" s="9">
        <f t="shared" si="1212"/>
        <v>0</v>
      </c>
      <c r="AB892" s="9">
        <f t="shared" si="1212"/>
        <v>0</v>
      </c>
      <c r="AC892" s="9">
        <f t="shared" si="1212"/>
        <v>0</v>
      </c>
      <c r="AD892" s="9">
        <f t="shared" si="1212"/>
        <v>0</v>
      </c>
      <c r="AE892" s="9">
        <f t="shared" si="1212"/>
        <v>0</v>
      </c>
      <c r="AF892" s="9">
        <f t="shared" si="1212"/>
        <v>0</v>
      </c>
      <c r="AG892" s="9">
        <f t="shared" si="1213"/>
        <v>0</v>
      </c>
      <c r="AH892" s="9">
        <f t="shared" si="1213"/>
        <v>0</v>
      </c>
      <c r="AI892" s="9">
        <f t="shared" si="1213"/>
        <v>0</v>
      </c>
      <c r="AJ892" s="9">
        <f t="shared" si="1213"/>
        <v>0</v>
      </c>
      <c r="AK892" s="9">
        <f t="shared" si="1213"/>
        <v>0</v>
      </c>
      <c r="AL892" s="9">
        <f t="shared" si="1213"/>
        <v>0</v>
      </c>
    </row>
    <row r="893" spans="1:38" ht="20.100000000000001" hidden="1" customHeight="1">
      <c r="A893" s="28" t="s">
        <v>167</v>
      </c>
      <c r="B893" s="26" t="s">
        <v>438</v>
      </c>
      <c r="C893" s="26" t="s">
        <v>7</v>
      </c>
      <c r="D893" s="26" t="s">
        <v>21</v>
      </c>
      <c r="E893" s="26" t="s">
        <v>467</v>
      </c>
      <c r="F893" s="26" t="s">
        <v>181</v>
      </c>
      <c r="G893" s="9">
        <f>13437-2203</f>
        <v>11234</v>
      </c>
      <c r="H893" s="9"/>
      <c r="I893" s="84"/>
      <c r="J893" s="84"/>
      <c r="K893" s="84"/>
      <c r="L893" s="84"/>
      <c r="M893" s="9">
        <f>G893+I893+J893+K893+L893</f>
        <v>11234</v>
      </c>
      <c r="N893" s="9">
        <f>H893+L893</f>
        <v>0</v>
      </c>
      <c r="O893" s="85"/>
      <c r="P893" s="85"/>
      <c r="Q893" s="85"/>
      <c r="R893" s="85"/>
      <c r="S893" s="9">
        <f>M893+O893+P893+Q893+R893</f>
        <v>11234</v>
      </c>
      <c r="T893" s="9">
        <f>N893+R893</f>
        <v>0</v>
      </c>
      <c r="U893" s="9">
        <v>-11234</v>
      </c>
      <c r="V893" s="85"/>
      <c r="W893" s="85"/>
      <c r="X893" s="85"/>
      <c r="Y893" s="9">
        <f>S893+U893+V893+W893+X893</f>
        <v>0</v>
      </c>
      <c r="Z893" s="9">
        <f>T893+X893</f>
        <v>0</v>
      </c>
      <c r="AA893" s="9"/>
      <c r="AB893" s="85"/>
      <c r="AC893" s="85"/>
      <c r="AD893" s="85"/>
      <c r="AE893" s="9">
        <f>Y893+AA893+AB893+AC893+AD893</f>
        <v>0</v>
      </c>
      <c r="AF893" s="9">
        <f>Z893+AD893</f>
        <v>0</v>
      </c>
      <c r="AG893" s="9"/>
      <c r="AH893" s="85"/>
      <c r="AI893" s="85"/>
      <c r="AJ893" s="85"/>
      <c r="AK893" s="9">
        <f>AE893+AG893+AH893+AI893+AJ893</f>
        <v>0</v>
      </c>
      <c r="AL893" s="9">
        <f>AF893+AJ893</f>
        <v>0</v>
      </c>
    </row>
    <row r="894" spans="1:38" ht="33" hidden="1">
      <c r="A894" s="28" t="s">
        <v>758</v>
      </c>
      <c r="B894" s="26" t="s">
        <v>438</v>
      </c>
      <c r="C894" s="26" t="s">
        <v>7</v>
      </c>
      <c r="D894" s="26" t="s">
        <v>21</v>
      </c>
      <c r="E894" s="26" t="s">
        <v>759</v>
      </c>
      <c r="F894" s="26"/>
      <c r="G894" s="9"/>
      <c r="H894" s="9"/>
      <c r="I894" s="84"/>
      <c r="J894" s="84"/>
      <c r="K894" s="84"/>
      <c r="L894" s="84"/>
      <c r="M894" s="9"/>
      <c r="N894" s="9"/>
      <c r="O894" s="85"/>
      <c r="P894" s="85"/>
      <c r="Q894" s="85"/>
      <c r="R894" s="85"/>
      <c r="S894" s="9"/>
      <c r="T894" s="9"/>
      <c r="U894" s="9">
        <f>U895</f>
        <v>11234</v>
      </c>
      <c r="V894" s="9">
        <f t="shared" ref="V894:AK895" si="1214">V895</f>
        <v>0</v>
      </c>
      <c r="W894" s="9">
        <f t="shared" si="1214"/>
        <v>0</v>
      </c>
      <c r="X894" s="9">
        <f t="shared" si="1214"/>
        <v>146251</v>
      </c>
      <c r="Y894" s="9">
        <f t="shared" si="1214"/>
        <v>157485</v>
      </c>
      <c r="Z894" s="9">
        <f t="shared" si="1214"/>
        <v>146251</v>
      </c>
      <c r="AA894" s="9">
        <f>AA895</f>
        <v>0</v>
      </c>
      <c r="AB894" s="9">
        <f t="shared" si="1214"/>
        <v>0</v>
      </c>
      <c r="AC894" s="9">
        <f t="shared" si="1214"/>
        <v>0</v>
      </c>
      <c r="AD894" s="9">
        <f t="shared" si="1214"/>
        <v>0</v>
      </c>
      <c r="AE894" s="9">
        <f t="shared" si="1214"/>
        <v>157485</v>
      </c>
      <c r="AF894" s="9">
        <f t="shared" si="1214"/>
        <v>146251</v>
      </c>
      <c r="AG894" s="9">
        <f>AG895</f>
        <v>0</v>
      </c>
      <c r="AH894" s="9">
        <f t="shared" si="1214"/>
        <v>0</v>
      </c>
      <c r="AI894" s="9">
        <f t="shared" si="1214"/>
        <v>0</v>
      </c>
      <c r="AJ894" s="9">
        <f t="shared" si="1214"/>
        <v>0</v>
      </c>
      <c r="AK894" s="9">
        <f t="shared" si="1214"/>
        <v>157485</v>
      </c>
      <c r="AL894" s="9">
        <f t="shared" ref="AH894:AL895" si="1215">AL895</f>
        <v>146251</v>
      </c>
    </row>
    <row r="895" spans="1:38" ht="33" hidden="1">
      <c r="A895" s="25" t="s">
        <v>179</v>
      </c>
      <c r="B895" s="26" t="s">
        <v>438</v>
      </c>
      <c r="C895" s="26" t="s">
        <v>7</v>
      </c>
      <c r="D895" s="26" t="s">
        <v>21</v>
      </c>
      <c r="E895" s="26" t="s">
        <v>759</v>
      </c>
      <c r="F895" s="26" t="s">
        <v>180</v>
      </c>
      <c r="G895" s="9"/>
      <c r="H895" s="9"/>
      <c r="I895" s="84"/>
      <c r="J895" s="84"/>
      <c r="K895" s="84"/>
      <c r="L895" s="84"/>
      <c r="M895" s="9"/>
      <c r="N895" s="9"/>
      <c r="O895" s="85"/>
      <c r="P895" s="85"/>
      <c r="Q895" s="85"/>
      <c r="R895" s="85"/>
      <c r="S895" s="9"/>
      <c r="T895" s="9"/>
      <c r="U895" s="9">
        <f>U896</f>
        <v>11234</v>
      </c>
      <c r="V895" s="9">
        <f t="shared" si="1214"/>
        <v>0</v>
      </c>
      <c r="W895" s="9">
        <f t="shared" si="1214"/>
        <v>0</v>
      </c>
      <c r="X895" s="9">
        <f t="shared" si="1214"/>
        <v>146251</v>
      </c>
      <c r="Y895" s="9">
        <f t="shared" si="1214"/>
        <v>157485</v>
      </c>
      <c r="Z895" s="9">
        <f t="shared" si="1214"/>
        <v>146251</v>
      </c>
      <c r="AA895" s="9">
        <f>AA896</f>
        <v>0</v>
      </c>
      <c r="AB895" s="9">
        <f t="shared" si="1214"/>
        <v>0</v>
      </c>
      <c r="AC895" s="9">
        <f t="shared" si="1214"/>
        <v>0</v>
      </c>
      <c r="AD895" s="9">
        <f t="shared" si="1214"/>
        <v>0</v>
      </c>
      <c r="AE895" s="9">
        <f t="shared" si="1214"/>
        <v>157485</v>
      </c>
      <c r="AF895" s="9">
        <f t="shared" si="1214"/>
        <v>146251</v>
      </c>
      <c r="AG895" s="9">
        <f>AG896</f>
        <v>0</v>
      </c>
      <c r="AH895" s="9">
        <f t="shared" si="1215"/>
        <v>0</v>
      </c>
      <c r="AI895" s="9">
        <f t="shared" si="1215"/>
        <v>0</v>
      </c>
      <c r="AJ895" s="9">
        <f t="shared" si="1215"/>
        <v>0</v>
      </c>
      <c r="AK895" s="9">
        <f t="shared" si="1215"/>
        <v>157485</v>
      </c>
      <c r="AL895" s="9">
        <f t="shared" si="1215"/>
        <v>146251</v>
      </c>
    </row>
    <row r="896" spans="1:38" ht="22.5" hidden="1" customHeight="1">
      <c r="A896" s="28" t="s">
        <v>167</v>
      </c>
      <c r="B896" s="26" t="s">
        <v>438</v>
      </c>
      <c r="C896" s="26" t="s">
        <v>7</v>
      </c>
      <c r="D896" s="26" t="s">
        <v>21</v>
      </c>
      <c r="E896" s="26" t="s">
        <v>759</v>
      </c>
      <c r="F896" s="26" t="s">
        <v>181</v>
      </c>
      <c r="G896" s="9"/>
      <c r="H896" s="9"/>
      <c r="I896" s="84"/>
      <c r="J896" s="84"/>
      <c r="K896" s="84"/>
      <c r="L896" s="84"/>
      <c r="M896" s="9"/>
      <c r="N896" s="9"/>
      <c r="O896" s="85"/>
      <c r="P896" s="85"/>
      <c r="Q896" s="85"/>
      <c r="R896" s="85"/>
      <c r="S896" s="9"/>
      <c r="T896" s="9"/>
      <c r="U896" s="9">
        <v>11234</v>
      </c>
      <c r="V896" s="85"/>
      <c r="W896" s="85"/>
      <c r="X896" s="9">
        <v>146251</v>
      </c>
      <c r="Y896" s="9">
        <f>S896+U896+V896+W896+X896</f>
        <v>157485</v>
      </c>
      <c r="Z896" s="9">
        <f>T896+X896</f>
        <v>146251</v>
      </c>
      <c r="AA896" s="9"/>
      <c r="AB896" s="85"/>
      <c r="AC896" s="85"/>
      <c r="AD896" s="9"/>
      <c r="AE896" s="9">
        <f>Y896+AA896+AB896+AC896+AD896</f>
        <v>157485</v>
      </c>
      <c r="AF896" s="9">
        <f>Z896+AD896</f>
        <v>146251</v>
      </c>
      <c r="AG896" s="9"/>
      <c r="AH896" s="85"/>
      <c r="AI896" s="85"/>
      <c r="AJ896" s="9"/>
      <c r="AK896" s="9">
        <f>AE896+AG896+AH896+AI896+AJ896</f>
        <v>157485</v>
      </c>
      <c r="AL896" s="9">
        <f>AF896+AJ896</f>
        <v>146251</v>
      </c>
    </row>
    <row r="897" spans="1:38" ht="66" hidden="1">
      <c r="A897" s="25" t="s">
        <v>695</v>
      </c>
      <c r="B897" s="26" t="s">
        <v>438</v>
      </c>
      <c r="C897" s="26" t="s">
        <v>7</v>
      </c>
      <c r="D897" s="26" t="s">
        <v>21</v>
      </c>
      <c r="E897" s="26" t="s">
        <v>757</v>
      </c>
      <c r="F897" s="26"/>
      <c r="G897" s="9"/>
      <c r="H897" s="9"/>
      <c r="I897" s="84"/>
      <c r="J897" s="84"/>
      <c r="K897" s="84"/>
      <c r="L897" s="84"/>
      <c r="M897" s="9"/>
      <c r="N897" s="9"/>
      <c r="O897" s="85"/>
      <c r="P897" s="85"/>
      <c r="Q897" s="85"/>
      <c r="R897" s="85"/>
      <c r="S897" s="9"/>
      <c r="T897" s="9"/>
      <c r="U897" s="9">
        <f>U898</f>
        <v>8829</v>
      </c>
      <c r="V897" s="85">
        <f t="shared" ref="V897:AK898" si="1216">V898</f>
        <v>0</v>
      </c>
      <c r="W897" s="85">
        <f t="shared" si="1216"/>
        <v>0</v>
      </c>
      <c r="X897" s="9">
        <f t="shared" si="1216"/>
        <v>167751</v>
      </c>
      <c r="Y897" s="9">
        <f t="shared" si="1216"/>
        <v>176580</v>
      </c>
      <c r="Z897" s="9">
        <f t="shared" si="1216"/>
        <v>167751</v>
      </c>
      <c r="AA897" s="9">
        <f>AA898</f>
        <v>0</v>
      </c>
      <c r="AB897" s="85">
        <f t="shared" si="1216"/>
        <v>0</v>
      </c>
      <c r="AC897" s="85">
        <f t="shared" si="1216"/>
        <v>0</v>
      </c>
      <c r="AD897" s="9">
        <f t="shared" si="1216"/>
        <v>0</v>
      </c>
      <c r="AE897" s="9">
        <f t="shared" si="1216"/>
        <v>176580</v>
      </c>
      <c r="AF897" s="9">
        <f t="shared" si="1216"/>
        <v>167751</v>
      </c>
      <c r="AG897" s="9">
        <f>AG898</f>
        <v>0</v>
      </c>
      <c r="AH897" s="85">
        <f t="shared" si="1216"/>
        <v>0</v>
      </c>
      <c r="AI897" s="85">
        <f t="shared" si="1216"/>
        <v>0</v>
      </c>
      <c r="AJ897" s="9">
        <f t="shared" si="1216"/>
        <v>0</v>
      </c>
      <c r="AK897" s="9">
        <f t="shared" si="1216"/>
        <v>176580</v>
      </c>
      <c r="AL897" s="9">
        <f t="shared" ref="AH897:AL898" si="1217">AL898</f>
        <v>167751</v>
      </c>
    </row>
    <row r="898" spans="1:38" ht="33" hidden="1">
      <c r="A898" s="25" t="s">
        <v>179</v>
      </c>
      <c r="B898" s="26" t="s">
        <v>438</v>
      </c>
      <c r="C898" s="26" t="s">
        <v>7</v>
      </c>
      <c r="D898" s="26" t="s">
        <v>21</v>
      </c>
      <c r="E898" s="26" t="s">
        <v>757</v>
      </c>
      <c r="F898" s="26" t="s">
        <v>180</v>
      </c>
      <c r="G898" s="9"/>
      <c r="H898" s="9"/>
      <c r="I898" s="84"/>
      <c r="J898" s="84"/>
      <c r="K898" s="84"/>
      <c r="L898" s="84"/>
      <c r="M898" s="9"/>
      <c r="N898" s="9"/>
      <c r="O898" s="85"/>
      <c r="P898" s="85"/>
      <c r="Q898" s="85"/>
      <c r="R898" s="85"/>
      <c r="S898" s="9"/>
      <c r="T898" s="9"/>
      <c r="U898" s="9">
        <f>U899</f>
        <v>8829</v>
      </c>
      <c r="V898" s="85">
        <f t="shared" si="1216"/>
        <v>0</v>
      </c>
      <c r="W898" s="85">
        <f t="shared" si="1216"/>
        <v>0</v>
      </c>
      <c r="X898" s="9">
        <f t="shared" si="1216"/>
        <v>167751</v>
      </c>
      <c r="Y898" s="9">
        <f t="shared" si="1216"/>
        <v>176580</v>
      </c>
      <c r="Z898" s="9">
        <f t="shared" si="1216"/>
        <v>167751</v>
      </c>
      <c r="AA898" s="9">
        <f>AA899</f>
        <v>0</v>
      </c>
      <c r="AB898" s="85">
        <f t="shared" si="1216"/>
        <v>0</v>
      </c>
      <c r="AC898" s="85">
        <f t="shared" si="1216"/>
        <v>0</v>
      </c>
      <c r="AD898" s="9">
        <f t="shared" si="1216"/>
        <v>0</v>
      </c>
      <c r="AE898" s="9">
        <f t="shared" si="1216"/>
        <v>176580</v>
      </c>
      <c r="AF898" s="9">
        <f t="shared" si="1216"/>
        <v>167751</v>
      </c>
      <c r="AG898" s="9">
        <f>AG899</f>
        <v>0</v>
      </c>
      <c r="AH898" s="85">
        <f t="shared" si="1217"/>
        <v>0</v>
      </c>
      <c r="AI898" s="85">
        <f t="shared" si="1217"/>
        <v>0</v>
      </c>
      <c r="AJ898" s="9">
        <f t="shared" si="1217"/>
        <v>0</v>
      </c>
      <c r="AK898" s="9">
        <f t="shared" si="1217"/>
        <v>176580</v>
      </c>
      <c r="AL898" s="9">
        <f t="shared" si="1217"/>
        <v>167751</v>
      </c>
    </row>
    <row r="899" spans="1:38" ht="20.100000000000001" hidden="1" customHeight="1">
      <c r="A899" s="25" t="s">
        <v>167</v>
      </c>
      <c r="B899" s="26" t="s">
        <v>438</v>
      </c>
      <c r="C899" s="26" t="s">
        <v>7</v>
      </c>
      <c r="D899" s="26" t="s">
        <v>21</v>
      </c>
      <c r="E899" s="26" t="s">
        <v>757</v>
      </c>
      <c r="F899" s="31">
        <v>410</v>
      </c>
      <c r="G899" s="9"/>
      <c r="H899" s="9"/>
      <c r="I899" s="84"/>
      <c r="J899" s="84"/>
      <c r="K899" s="84"/>
      <c r="L899" s="84"/>
      <c r="M899" s="9"/>
      <c r="N899" s="9"/>
      <c r="O899" s="85"/>
      <c r="P899" s="85"/>
      <c r="Q899" s="85"/>
      <c r="R899" s="85"/>
      <c r="S899" s="9"/>
      <c r="T899" s="9"/>
      <c r="U899" s="9">
        <v>8829</v>
      </c>
      <c r="V899" s="85"/>
      <c r="W899" s="85"/>
      <c r="X899" s="9">
        <v>167751</v>
      </c>
      <c r="Y899" s="9">
        <f>S899+U899+V899+W899+X899</f>
        <v>176580</v>
      </c>
      <c r="Z899" s="9">
        <f>T899+X899</f>
        <v>167751</v>
      </c>
      <c r="AA899" s="9"/>
      <c r="AB899" s="85"/>
      <c r="AC899" s="85"/>
      <c r="AD899" s="9"/>
      <c r="AE899" s="9">
        <f>Y899+AA899+AB899+AC899+AD899</f>
        <v>176580</v>
      </c>
      <c r="AF899" s="9">
        <f>Z899+AD899</f>
        <v>167751</v>
      </c>
      <c r="AG899" s="9"/>
      <c r="AH899" s="85"/>
      <c r="AI899" s="85"/>
      <c r="AJ899" s="9"/>
      <c r="AK899" s="9">
        <f>AE899+AG899+AH899+AI899+AJ899</f>
        <v>176580</v>
      </c>
      <c r="AL899" s="9">
        <f>AF899+AJ899</f>
        <v>167751</v>
      </c>
    </row>
    <row r="900" spans="1:38" hidden="1">
      <c r="A900" s="25"/>
      <c r="B900" s="26"/>
      <c r="C900" s="26"/>
      <c r="D900" s="26"/>
      <c r="E900" s="26"/>
      <c r="F900" s="26"/>
      <c r="G900" s="9"/>
      <c r="H900" s="9"/>
      <c r="I900" s="84"/>
      <c r="J900" s="84"/>
      <c r="K900" s="84"/>
      <c r="L900" s="84"/>
      <c r="M900" s="84"/>
      <c r="N900" s="84"/>
      <c r="O900" s="85"/>
      <c r="P900" s="85"/>
      <c r="Q900" s="85"/>
      <c r="R900" s="85"/>
      <c r="S900" s="85"/>
      <c r="T900" s="85"/>
      <c r="U900" s="9"/>
      <c r="V900" s="85"/>
      <c r="W900" s="85"/>
      <c r="X900" s="85"/>
      <c r="Y900" s="85"/>
      <c r="Z900" s="85"/>
      <c r="AA900" s="9"/>
      <c r="AB900" s="85"/>
      <c r="AC900" s="85"/>
      <c r="AD900" s="85"/>
      <c r="AE900" s="85"/>
      <c r="AF900" s="85"/>
      <c r="AG900" s="9"/>
      <c r="AH900" s="85"/>
      <c r="AI900" s="85"/>
      <c r="AJ900" s="85"/>
      <c r="AK900" s="85"/>
      <c r="AL900" s="85"/>
    </row>
    <row r="901" spans="1:38" ht="18.75" hidden="1">
      <c r="A901" s="23" t="s">
        <v>6</v>
      </c>
      <c r="B901" s="24">
        <v>914</v>
      </c>
      <c r="C901" s="24" t="s">
        <v>7</v>
      </c>
      <c r="D901" s="24" t="s">
        <v>8</v>
      </c>
      <c r="E901" s="24"/>
      <c r="F901" s="24"/>
      <c r="G901" s="15">
        <f t="shared" ref="G901:V905" si="1218">G902</f>
        <v>2970</v>
      </c>
      <c r="H901" s="15">
        <f t="shared" si="1218"/>
        <v>0</v>
      </c>
      <c r="I901" s="15">
        <f t="shared" si="1218"/>
        <v>0</v>
      </c>
      <c r="J901" s="15">
        <f t="shared" si="1218"/>
        <v>0</v>
      </c>
      <c r="K901" s="15">
        <f t="shared" si="1218"/>
        <v>0</v>
      </c>
      <c r="L901" s="15">
        <f t="shared" si="1218"/>
        <v>0</v>
      </c>
      <c r="M901" s="15">
        <f t="shared" si="1218"/>
        <v>2970</v>
      </c>
      <c r="N901" s="15">
        <f t="shared" si="1218"/>
        <v>0</v>
      </c>
      <c r="O901" s="15">
        <f t="shared" si="1218"/>
        <v>0</v>
      </c>
      <c r="P901" s="15">
        <f t="shared" si="1218"/>
        <v>0</v>
      </c>
      <c r="Q901" s="15">
        <f t="shared" si="1218"/>
        <v>0</v>
      </c>
      <c r="R901" s="15">
        <f t="shared" si="1218"/>
        <v>0</v>
      </c>
      <c r="S901" s="15">
        <f t="shared" si="1218"/>
        <v>2970</v>
      </c>
      <c r="T901" s="15">
        <f t="shared" si="1218"/>
        <v>0</v>
      </c>
      <c r="U901" s="15">
        <f t="shared" si="1218"/>
        <v>0</v>
      </c>
      <c r="V901" s="15">
        <f t="shared" si="1218"/>
        <v>0</v>
      </c>
      <c r="W901" s="15">
        <f t="shared" ref="U901:AJ905" si="1219">W902</f>
        <v>0</v>
      </c>
      <c r="X901" s="15">
        <f t="shared" si="1219"/>
        <v>0</v>
      </c>
      <c r="Y901" s="15">
        <f t="shared" si="1219"/>
        <v>2970</v>
      </c>
      <c r="Z901" s="15">
        <f t="shared" si="1219"/>
        <v>0</v>
      </c>
      <c r="AA901" s="15">
        <f t="shared" si="1219"/>
        <v>0</v>
      </c>
      <c r="AB901" s="15">
        <f t="shared" si="1219"/>
        <v>0</v>
      </c>
      <c r="AC901" s="15">
        <f t="shared" si="1219"/>
        <v>0</v>
      </c>
      <c r="AD901" s="15">
        <f t="shared" si="1219"/>
        <v>0</v>
      </c>
      <c r="AE901" s="15">
        <f t="shared" si="1219"/>
        <v>2970</v>
      </c>
      <c r="AF901" s="15">
        <f t="shared" si="1219"/>
        <v>0</v>
      </c>
      <c r="AG901" s="15">
        <f t="shared" si="1219"/>
        <v>0</v>
      </c>
      <c r="AH901" s="15">
        <f t="shared" si="1219"/>
        <v>0</v>
      </c>
      <c r="AI901" s="15">
        <f t="shared" si="1219"/>
        <v>0</v>
      </c>
      <c r="AJ901" s="15">
        <f t="shared" si="1219"/>
        <v>0</v>
      </c>
      <c r="AK901" s="15">
        <f t="shared" ref="AG901:AL905" si="1220">AK902</f>
        <v>2970</v>
      </c>
      <c r="AL901" s="15">
        <f t="shared" si="1220"/>
        <v>0</v>
      </c>
    </row>
    <row r="902" spans="1:38" ht="33" hidden="1">
      <c r="A902" s="28" t="s">
        <v>570</v>
      </c>
      <c r="B902" s="26">
        <v>914</v>
      </c>
      <c r="C902" s="26" t="s">
        <v>7</v>
      </c>
      <c r="D902" s="26" t="s">
        <v>8</v>
      </c>
      <c r="E902" s="26" t="s">
        <v>184</v>
      </c>
      <c r="F902" s="26"/>
      <c r="G902" s="11">
        <f t="shared" si="1218"/>
        <v>2970</v>
      </c>
      <c r="H902" s="11">
        <f t="shared" si="1218"/>
        <v>0</v>
      </c>
      <c r="I902" s="11">
        <f t="shared" si="1218"/>
        <v>0</v>
      </c>
      <c r="J902" s="11">
        <f t="shared" si="1218"/>
        <v>0</v>
      </c>
      <c r="K902" s="11">
        <f t="shared" si="1218"/>
        <v>0</v>
      </c>
      <c r="L902" s="11">
        <f t="shared" si="1218"/>
        <v>0</v>
      </c>
      <c r="M902" s="11">
        <f t="shared" si="1218"/>
        <v>2970</v>
      </c>
      <c r="N902" s="11">
        <f t="shared" si="1218"/>
        <v>0</v>
      </c>
      <c r="O902" s="11">
        <f t="shared" si="1218"/>
        <v>0</v>
      </c>
      <c r="P902" s="11">
        <f t="shared" si="1218"/>
        <v>0</v>
      </c>
      <c r="Q902" s="11">
        <f t="shared" si="1218"/>
        <v>0</v>
      </c>
      <c r="R902" s="11">
        <f t="shared" si="1218"/>
        <v>0</v>
      </c>
      <c r="S902" s="11">
        <f t="shared" si="1218"/>
        <v>2970</v>
      </c>
      <c r="T902" s="11">
        <f t="shared" si="1218"/>
        <v>0</v>
      </c>
      <c r="U902" s="11">
        <f t="shared" si="1219"/>
        <v>0</v>
      </c>
      <c r="V902" s="11">
        <f t="shared" si="1219"/>
        <v>0</v>
      </c>
      <c r="W902" s="11">
        <f t="shared" si="1219"/>
        <v>0</v>
      </c>
      <c r="X902" s="11">
        <f t="shared" si="1219"/>
        <v>0</v>
      </c>
      <c r="Y902" s="11">
        <f t="shared" si="1219"/>
        <v>2970</v>
      </c>
      <c r="Z902" s="11">
        <f t="shared" si="1219"/>
        <v>0</v>
      </c>
      <c r="AA902" s="11">
        <f t="shared" si="1219"/>
        <v>0</v>
      </c>
      <c r="AB902" s="11">
        <f t="shared" si="1219"/>
        <v>0</v>
      </c>
      <c r="AC902" s="11">
        <f t="shared" si="1219"/>
        <v>0</v>
      </c>
      <c r="AD902" s="11">
        <f t="shared" si="1219"/>
        <v>0</v>
      </c>
      <c r="AE902" s="11">
        <f t="shared" si="1219"/>
        <v>2970</v>
      </c>
      <c r="AF902" s="11">
        <f t="shared" si="1219"/>
        <v>0</v>
      </c>
      <c r="AG902" s="11">
        <f t="shared" si="1220"/>
        <v>0</v>
      </c>
      <c r="AH902" s="11">
        <f t="shared" si="1220"/>
        <v>0</v>
      </c>
      <c r="AI902" s="11">
        <f t="shared" si="1220"/>
        <v>0</v>
      </c>
      <c r="AJ902" s="11">
        <f t="shared" si="1220"/>
        <v>0</v>
      </c>
      <c r="AK902" s="11">
        <f t="shared" si="1220"/>
        <v>2970</v>
      </c>
      <c r="AL902" s="11">
        <f t="shared" si="1220"/>
        <v>0</v>
      </c>
    </row>
    <row r="903" spans="1:38" ht="20.100000000000001" hidden="1" customHeight="1">
      <c r="A903" s="28" t="s">
        <v>14</v>
      </c>
      <c r="B903" s="26">
        <v>914</v>
      </c>
      <c r="C903" s="26" t="s">
        <v>7</v>
      </c>
      <c r="D903" s="26" t="s">
        <v>8</v>
      </c>
      <c r="E903" s="26" t="s">
        <v>185</v>
      </c>
      <c r="F903" s="26"/>
      <c r="G903" s="9">
        <f t="shared" si="1218"/>
        <v>2970</v>
      </c>
      <c r="H903" s="9">
        <f t="shared" si="1218"/>
        <v>0</v>
      </c>
      <c r="I903" s="9">
        <f t="shared" si="1218"/>
        <v>0</v>
      </c>
      <c r="J903" s="9">
        <f t="shared" si="1218"/>
        <v>0</v>
      </c>
      <c r="K903" s="9">
        <f t="shared" si="1218"/>
        <v>0</v>
      </c>
      <c r="L903" s="9">
        <f t="shared" si="1218"/>
        <v>0</v>
      </c>
      <c r="M903" s="9">
        <f t="shared" si="1218"/>
        <v>2970</v>
      </c>
      <c r="N903" s="9">
        <f t="shared" si="1218"/>
        <v>0</v>
      </c>
      <c r="O903" s="9">
        <f t="shared" si="1218"/>
        <v>0</v>
      </c>
      <c r="P903" s="9">
        <f t="shared" si="1218"/>
        <v>0</v>
      </c>
      <c r="Q903" s="9">
        <f t="shared" si="1218"/>
        <v>0</v>
      </c>
      <c r="R903" s="9">
        <f t="shared" si="1218"/>
        <v>0</v>
      </c>
      <c r="S903" s="9">
        <f t="shared" si="1218"/>
        <v>2970</v>
      </c>
      <c r="T903" s="9">
        <f t="shared" si="1218"/>
        <v>0</v>
      </c>
      <c r="U903" s="9">
        <f t="shared" si="1219"/>
        <v>0</v>
      </c>
      <c r="V903" s="9">
        <f t="shared" si="1219"/>
        <v>0</v>
      </c>
      <c r="W903" s="9">
        <f t="shared" si="1219"/>
        <v>0</v>
      </c>
      <c r="X903" s="9">
        <f t="shared" si="1219"/>
        <v>0</v>
      </c>
      <c r="Y903" s="9">
        <f t="shared" si="1219"/>
        <v>2970</v>
      </c>
      <c r="Z903" s="9">
        <f t="shared" si="1219"/>
        <v>0</v>
      </c>
      <c r="AA903" s="9">
        <f t="shared" si="1219"/>
        <v>0</v>
      </c>
      <c r="AB903" s="9">
        <f t="shared" si="1219"/>
        <v>0</v>
      </c>
      <c r="AC903" s="9">
        <f t="shared" si="1219"/>
        <v>0</v>
      </c>
      <c r="AD903" s="9">
        <f t="shared" si="1219"/>
        <v>0</v>
      </c>
      <c r="AE903" s="9">
        <f t="shared" si="1219"/>
        <v>2970</v>
      </c>
      <c r="AF903" s="9">
        <f t="shared" si="1219"/>
        <v>0</v>
      </c>
      <c r="AG903" s="9">
        <f t="shared" si="1220"/>
        <v>0</v>
      </c>
      <c r="AH903" s="9">
        <f t="shared" si="1220"/>
        <v>0</v>
      </c>
      <c r="AI903" s="9">
        <f t="shared" si="1220"/>
        <v>0</v>
      </c>
      <c r="AJ903" s="9">
        <f t="shared" si="1220"/>
        <v>0</v>
      </c>
      <c r="AK903" s="9">
        <f t="shared" si="1220"/>
        <v>2970</v>
      </c>
      <c r="AL903" s="9">
        <f t="shared" si="1220"/>
        <v>0</v>
      </c>
    </row>
    <row r="904" spans="1:38" ht="20.100000000000001" hidden="1" customHeight="1">
      <c r="A904" s="28" t="s">
        <v>167</v>
      </c>
      <c r="B904" s="26">
        <v>914</v>
      </c>
      <c r="C904" s="26" t="s">
        <v>7</v>
      </c>
      <c r="D904" s="26" t="s">
        <v>8</v>
      </c>
      <c r="E904" s="26" t="s">
        <v>186</v>
      </c>
      <c r="F904" s="26"/>
      <c r="G904" s="9">
        <f t="shared" si="1218"/>
        <v>2970</v>
      </c>
      <c r="H904" s="9">
        <f t="shared" si="1218"/>
        <v>0</v>
      </c>
      <c r="I904" s="9">
        <f t="shared" si="1218"/>
        <v>0</v>
      </c>
      <c r="J904" s="9">
        <f t="shared" si="1218"/>
        <v>0</v>
      </c>
      <c r="K904" s="9">
        <f t="shared" si="1218"/>
        <v>0</v>
      </c>
      <c r="L904" s="9">
        <f t="shared" si="1218"/>
        <v>0</v>
      </c>
      <c r="M904" s="9">
        <f t="shared" si="1218"/>
        <v>2970</v>
      </c>
      <c r="N904" s="9">
        <f t="shared" si="1218"/>
        <v>0</v>
      </c>
      <c r="O904" s="9">
        <f t="shared" si="1218"/>
        <v>0</v>
      </c>
      <c r="P904" s="9">
        <f t="shared" si="1218"/>
        <v>0</v>
      </c>
      <c r="Q904" s="9">
        <f t="shared" si="1218"/>
        <v>0</v>
      </c>
      <c r="R904" s="9">
        <f t="shared" si="1218"/>
        <v>0</v>
      </c>
      <c r="S904" s="9">
        <f t="shared" si="1218"/>
        <v>2970</v>
      </c>
      <c r="T904" s="9">
        <f t="shared" si="1218"/>
        <v>0</v>
      </c>
      <c r="U904" s="9">
        <f t="shared" si="1219"/>
        <v>0</v>
      </c>
      <c r="V904" s="9">
        <f t="shared" si="1219"/>
        <v>0</v>
      </c>
      <c r="W904" s="9">
        <f t="shared" si="1219"/>
        <v>0</v>
      </c>
      <c r="X904" s="9">
        <f t="shared" si="1219"/>
        <v>0</v>
      </c>
      <c r="Y904" s="9">
        <f t="shared" si="1219"/>
        <v>2970</v>
      </c>
      <c r="Z904" s="9">
        <f t="shared" si="1219"/>
        <v>0</v>
      </c>
      <c r="AA904" s="9">
        <f t="shared" si="1219"/>
        <v>0</v>
      </c>
      <c r="AB904" s="9">
        <f t="shared" si="1219"/>
        <v>0</v>
      </c>
      <c r="AC904" s="9">
        <f t="shared" si="1219"/>
        <v>0</v>
      </c>
      <c r="AD904" s="9">
        <f t="shared" si="1219"/>
        <v>0</v>
      </c>
      <c r="AE904" s="9">
        <f t="shared" si="1219"/>
        <v>2970</v>
      </c>
      <c r="AF904" s="9">
        <f t="shared" si="1219"/>
        <v>0</v>
      </c>
      <c r="AG904" s="9">
        <f t="shared" si="1220"/>
        <v>0</v>
      </c>
      <c r="AH904" s="9">
        <f t="shared" si="1220"/>
        <v>0</v>
      </c>
      <c r="AI904" s="9">
        <f t="shared" si="1220"/>
        <v>0</v>
      </c>
      <c r="AJ904" s="9">
        <f t="shared" si="1220"/>
        <v>0</v>
      </c>
      <c r="AK904" s="9">
        <f t="shared" si="1220"/>
        <v>2970</v>
      </c>
      <c r="AL904" s="9">
        <f t="shared" si="1220"/>
        <v>0</v>
      </c>
    </row>
    <row r="905" spans="1:38" ht="33" hidden="1">
      <c r="A905" s="25" t="s">
        <v>179</v>
      </c>
      <c r="B905" s="26">
        <v>914</v>
      </c>
      <c r="C905" s="26" t="s">
        <v>7</v>
      </c>
      <c r="D905" s="26" t="s">
        <v>8</v>
      </c>
      <c r="E905" s="26" t="s">
        <v>186</v>
      </c>
      <c r="F905" s="26" t="s">
        <v>180</v>
      </c>
      <c r="G905" s="8">
        <f t="shared" si="1218"/>
        <v>2970</v>
      </c>
      <c r="H905" s="8">
        <f t="shared" si="1218"/>
        <v>0</v>
      </c>
      <c r="I905" s="8">
        <f t="shared" si="1218"/>
        <v>0</v>
      </c>
      <c r="J905" s="8">
        <f t="shared" si="1218"/>
        <v>0</v>
      </c>
      <c r="K905" s="8">
        <f t="shared" si="1218"/>
        <v>0</v>
      </c>
      <c r="L905" s="8">
        <f t="shared" si="1218"/>
        <v>0</v>
      </c>
      <c r="M905" s="8">
        <f t="shared" si="1218"/>
        <v>2970</v>
      </c>
      <c r="N905" s="8">
        <f t="shared" si="1218"/>
        <v>0</v>
      </c>
      <c r="O905" s="8">
        <f t="shared" si="1218"/>
        <v>0</v>
      </c>
      <c r="P905" s="8">
        <f t="shared" si="1218"/>
        <v>0</v>
      </c>
      <c r="Q905" s="8">
        <f t="shared" si="1218"/>
        <v>0</v>
      </c>
      <c r="R905" s="8">
        <f t="shared" si="1218"/>
        <v>0</v>
      </c>
      <c r="S905" s="8">
        <f t="shared" si="1218"/>
        <v>2970</v>
      </c>
      <c r="T905" s="8">
        <f t="shared" si="1218"/>
        <v>0</v>
      </c>
      <c r="U905" s="8">
        <f t="shared" si="1219"/>
        <v>0</v>
      </c>
      <c r="V905" s="8">
        <f t="shared" si="1219"/>
        <v>0</v>
      </c>
      <c r="W905" s="8">
        <f t="shared" si="1219"/>
        <v>0</v>
      </c>
      <c r="X905" s="8">
        <f t="shared" si="1219"/>
        <v>0</v>
      </c>
      <c r="Y905" s="8">
        <f t="shared" si="1219"/>
        <v>2970</v>
      </c>
      <c r="Z905" s="8">
        <f t="shared" si="1219"/>
        <v>0</v>
      </c>
      <c r="AA905" s="8">
        <f t="shared" si="1219"/>
        <v>0</v>
      </c>
      <c r="AB905" s="8">
        <f t="shared" si="1219"/>
        <v>0</v>
      </c>
      <c r="AC905" s="8">
        <f t="shared" si="1219"/>
        <v>0</v>
      </c>
      <c r="AD905" s="8">
        <f t="shared" si="1219"/>
        <v>0</v>
      </c>
      <c r="AE905" s="8">
        <f t="shared" si="1219"/>
        <v>2970</v>
      </c>
      <c r="AF905" s="8">
        <f t="shared" si="1219"/>
        <v>0</v>
      </c>
      <c r="AG905" s="8">
        <f t="shared" si="1220"/>
        <v>0</v>
      </c>
      <c r="AH905" s="8">
        <f t="shared" si="1220"/>
        <v>0</v>
      </c>
      <c r="AI905" s="8">
        <f t="shared" si="1220"/>
        <v>0</v>
      </c>
      <c r="AJ905" s="8">
        <f t="shared" si="1220"/>
        <v>0</v>
      </c>
      <c r="AK905" s="8">
        <f t="shared" si="1220"/>
        <v>2970</v>
      </c>
      <c r="AL905" s="8">
        <f t="shared" si="1220"/>
        <v>0</v>
      </c>
    </row>
    <row r="906" spans="1:38" ht="20.100000000000001" hidden="1" customHeight="1">
      <c r="A906" s="28" t="s">
        <v>167</v>
      </c>
      <c r="B906" s="26">
        <v>914</v>
      </c>
      <c r="C906" s="26" t="s">
        <v>7</v>
      </c>
      <c r="D906" s="26" t="s">
        <v>8</v>
      </c>
      <c r="E906" s="26" t="s">
        <v>186</v>
      </c>
      <c r="F906" s="26" t="s">
        <v>181</v>
      </c>
      <c r="G906" s="9">
        <v>2970</v>
      </c>
      <c r="H906" s="9"/>
      <c r="I906" s="84"/>
      <c r="J906" s="84"/>
      <c r="K906" s="84"/>
      <c r="L906" s="84"/>
      <c r="M906" s="9">
        <f>G906+I906+J906+K906+L906</f>
        <v>2970</v>
      </c>
      <c r="N906" s="9">
        <f>H906+L906</f>
        <v>0</v>
      </c>
      <c r="O906" s="85"/>
      <c r="P906" s="85"/>
      <c r="Q906" s="85"/>
      <c r="R906" s="85"/>
      <c r="S906" s="9">
        <f>M906+O906+P906+Q906+R906</f>
        <v>2970</v>
      </c>
      <c r="T906" s="9">
        <f>N906+R906</f>
        <v>0</v>
      </c>
      <c r="U906" s="85"/>
      <c r="V906" s="85"/>
      <c r="W906" s="85"/>
      <c r="X906" s="85"/>
      <c r="Y906" s="9">
        <f>S906+U906+V906+W906+X906</f>
        <v>2970</v>
      </c>
      <c r="Z906" s="9">
        <f>T906+X906</f>
        <v>0</v>
      </c>
      <c r="AA906" s="85"/>
      <c r="AB906" s="85"/>
      <c r="AC906" s="85"/>
      <c r="AD906" s="85"/>
      <c r="AE906" s="9">
        <f>Y906+AA906+AB906+AC906+AD906</f>
        <v>2970</v>
      </c>
      <c r="AF906" s="9">
        <f>Z906+AD906</f>
        <v>0</v>
      </c>
      <c r="AG906" s="85"/>
      <c r="AH906" s="85"/>
      <c r="AI906" s="85"/>
      <c r="AJ906" s="85"/>
      <c r="AK906" s="9">
        <f>AE906+AG906+AH906+AI906+AJ906</f>
        <v>2970</v>
      </c>
      <c r="AL906" s="9">
        <f>AF906+AJ906</f>
        <v>0</v>
      </c>
    </row>
    <row r="907" spans="1:38" hidden="1">
      <c r="A907" s="25"/>
      <c r="B907" s="26"/>
      <c r="C907" s="26"/>
      <c r="D907" s="26"/>
      <c r="E907" s="26"/>
      <c r="F907" s="26"/>
      <c r="G907" s="9"/>
      <c r="H907" s="9"/>
      <c r="I907" s="84"/>
      <c r="J907" s="84"/>
      <c r="K907" s="84"/>
      <c r="L907" s="84"/>
      <c r="M907" s="84"/>
      <c r="N907" s="84"/>
      <c r="O907" s="85"/>
      <c r="P907" s="85"/>
      <c r="Q907" s="85"/>
      <c r="R907" s="85"/>
      <c r="S907" s="85"/>
      <c r="T907" s="85"/>
      <c r="U907" s="85"/>
      <c r="V907" s="85"/>
      <c r="W907" s="85"/>
      <c r="X907" s="85"/>
      <c r="Y907" s="85"/>
      <c r="Z907" s="85"/>
      <c r="AA907" s="85"/>
      <c r="AB907" s="85"/>
      <c r="AC907" s="85"/>
      <c r="AD907" s="85"/>
      <c r="AE907" s="85"/>
      <c r="AF907" s="85"/>
      <c r="AG907" s="85"/>
      <c r="AH907" s="85"/>
      <c r="AI907" s="85"/>
      <c r="AJ907" s="85"/>
      <c r="AK907" s="85"/>
      <c r="AL907" s="85"/>
    </row>
    <row r="908" spans="1:38" ht="18.75" hidden="1">
      <c r="A908" s="23" t="s">
        <v>19</v>
      </c>
      <c r="B908" s="24" t="s">
        <v>438</v>
      </c>
      <c r="C908" s="24" t="s">
        <v>20</v>
      </c>
      <c r="D908" s="24" t="s">
        <v>21</v>
      </c>
      <c r="E908" s="24"/>
      <c r="F908" s="24"/>
      <c r="G908" s="13">
        <f t="shared" ref="G908:H912" si="1221">G909</f>
        <v>0</v>
      </c>
      <c r="H908" s="13">
        <f t="shared" si="1221"/>
        <v>0</v>
      </c>
      <c r="I908" s="84"/>
      <c r="J908" s="84"/>
      <c r="K908" s="84"/>
      <c r="L908" s="84"/>
      <c r="M908" s="84"/>
      <c r="N908" s="84"/>
      <c r="O908" s="85"/>
      <c r="P908" s="85"/>
      <c r="Q908" s="85"/>
      <c r="R908" s="85"/>
      <c r="S908" s="85"/>
      <c r="T908" s="85"/>
      <c r="U908" s="85"/>
      <c r="V908" s="85"/>
      <c r="W908" s="85"/>
      <c r="X908" s="85"/>
      <c r="Y908" s="85"/>
      <c r="Z908" s="85"/>
      <c r="AA908" s="13">
        <f>AA909</f>
        <v>0</v>
      </c>
      <c r="AB908" s="13">
        <f t="shared" ref="AB908:AL908" si="1222">AB909</f>
        <v>2436</v>
      </c>
      <c r="AC908" s="13">
        <f t="shared" si="1222"/>
        <v>0</v>
      </c>
      <c r="AD908" s="13">
        <f t="shared" si="1222"/>
        <v>13253</v>
      </c>
      <c r="AE908" s="13">
        <f t="shared" si="1222"/>
        <v>15689</v>
      </c>
      <c r="AF908" s="13">
        <f t="shared" si="1222"/>
        <v>13253</v>
      </c>
      <c r="AG908" s="13">
        <f>AG909</f>
        <v>0</v>
      </c>
      <c r="AH908" s="13">
        <f t="shared" si="1222"/>
        <v>0</v>
      </c>
      <c r="AI908" s="13">
        <f t="shared" si="1222"/>
        <v>0</v>
      </c>
      <c r="AJ908" s="13">
        <f t="shared" si="1222"/>
        <v>0</v>
      </c>
      <c r="AK908" s="13">
        <f t="shared" si="1222"/>
        <v>15689</v>
      </c>
      <c r="AL908" s="13">
        <f t="shared" si="1222"/>
        <v>13253</v>
      </c>
    </row>
    <row r="909" spans="1:38" ht="24" hidden="1" customHeight="1">
      <c r="A909" s="25" t="s">
        <v>718</v>
      </c>
      <c r="B909" s="26" t="s">
        <v>438</v>
      </c>
      <c r="C909" s="26" t="s">
        <v>20</v>
      </c>
      <c r="D909" s="26" t="s">
        <v>21</v>
      </c>
      <c r="E909" s="26" t="s">
        <v>38</v>
      </c>
      <c r="F909" s="26"/>
      <c r="G909" s="9">
        <f t="shared" si="1221"/>
        <v>0</v>
      </c>
      <c r="H909" s="9">
        <f t="shared" si="1221"/>
        <v>0</v>
      </c>
      <c r="I909" s="84"/>
      <c r="J909" s="84"/>
      <c r="K909" s="84"/>
      <c r="L909" s="84"/>
      <c r="M909" s="84"/>
      <c r="N909" s="84"/>
      <c r="O909" s="85"/>
      <c r="P909" s="85"/>
      <c r="Q909" s="85"/>
      <c r="R909" s="85"/>
      <c r="S909" s="85"/>
      <c r="T909" s="85"/>
      <c r="U909" s="85"/>
      <c r="V909" s="85"/>
      <c r="W909" s="85"/>
      <c r="X909" s="85"/>
      <c r="Y909" s="85"/>
      <c r="Z909" s="85"/>
      <c r="AA909" s="85">
        <f>AA910+AA914</f>
        <v>0</v>
      </c>
      <c r="AB909" s="9">
        <f t="shared" ref="AB909:AF909" si="1223">AB910+AB914</f>
        <v>2436</v>
      </c>
      <c r="AC909" s="9">
        <f t="shared" si="1223"/>
        <v>0</v>
      </c>
      <c r="AD909" s="9">
        <f t="shared" si="1223"/>
        <v>13253</v>
      </c>
      <c r="AE909" s="9">
        <f t="shared" si="1223"/>
        <v>15689</v>
      </c>
      <c r="AF909" s="9">
        <f t="shared" si="1223"/>
        <v>13253</v>
      </c>
      <c r="AG909" s="85">
        <f>AG910+AG914</f>
        <v>0</v>
      </c>
      <c r="AH909" s="9">
        <f t="shared" ref="AH909:AL909" si="1224">AH910+AH914</f>
        <v>0</v>
      </c>
      <c r="AI909" s="9">
        <f t="shared" si="1224"/>
        <v>0</v>
      </c>
      <c r="AJ909" s="9">
        <f t="shared" si="1224"/>
        <v>0</v>
      </c>
      <c r="AK909" s="9">
        <f t="shared" si="1224"/>
        <v>15689</v>
      </c>
      <c r="AL909" s="9">
        <f t="shared" si="1224"/>
        <v>13253</v>
      </c>
    </row>
    <row r="910" spans="1:38" ht="20.100000000000001" hidden="1" customHeight="1">
      <c r="A910" s="28" t="s">
        <v>14</v>
      </c>
      <c r="B910" s="26" t="s">
        <v>438</v>
      </c>
      <c r="C910" s="26" t="s">
        <v>20</v>
      </c>
      <c r="D910" s="26" t="s">
        <v>21</v>
      </c>
      <c r="E910" s="26" t="s">
        <v>41</v>
      </c>
      <c r="F910" s="26"/>
      <c r="G910" s="9">
        <f t="shared" si="1221"/>
        <v>0</v>
      </c>
      <c r="H910" s="9">
        <f t="shared" si="1221"/>
        <v>0</v>
      </c>
      <c r="I910" s="84"/>
      <c r="J910" s="84"/>
      <c r="K910" s="84"/>
      <c r="L910" s="84"/>
      <c r="M910" s="84"/>
      <c r="N910" s="84"/>
      <c r="O910" s="85"/>
      <c r="P910" s="85"/>
      <c r="Q910" s="85"/>
      <c r="R910" s="85"/>
      <c r="S910" s="85"/>
      <c r="T910" s="85"/>
      <c r="U910" s="85"/>
      <c r="V910" s="85"/>
      <c r="W910" s="85"/>
      <c r="X910" s="85"/>
      <c r="Y910" s="85"/>
      <c r="Z910" s="85"/>
      <c r="AA910" s="85">
        <f>AA911</f>
        <v>0</v>
      </c>
      <c r="AB910" s="9">
        <f t="shared" ref="AB910:AL912" si="1225">AB911</f>
        <v>1738</v>
      </c>
      <c r="AC910" s="9">
        <f t="shared" si="1225"/>
        <v>0</v>
      </c>
      <c r="AD910" s="9">
        <f t="shared" si="1225"/>
        <v>0</v>
      </c>
      <c r="AE910" s="9">
        <f t="shared" si="1225"/>
        <v>1738</v>
      </c>
      <c r="AF910" s="9">
        <f t="shared" si="1225"/>
        <v>0</v>
      </c>
      <c r="AG910" s="85">
        <f>AG911</f>
        <v>0</v>
      </c>
      <c r="AH910" s="9">
        <f t="shared" si="1225"/>
        <v>0</v>
      </c>
      <c r="AI910" s="9">
        <f t="shared" si="1225"/>
        <v>0</v>
      </c>
      <c r="AJ910" s="9">
        <f t="shared" si="1225"/>
        <v>0</v>
      </c>
      <c r="AK910" s="9">
        <f t="shared" si="1225"/>
        <v>1738</v>
      </c>
      <c r="AL910" s="9">
        <f t="shared" si="1225"/>
        <v>0</v>
      </c>
    </row>
    <row r="911" spans="1:38" ht="20.100000000000001" hidden="1" customHeight="1">
      <c r="A911" s="28" t="s">
        <v>167</v>
      </c>
      <c r="B911" s="26" t="s">
        <v>438</v>
      </c>
      <c r="C911" s="26" t="s">
        <v>20</v>
      </c>
      <c r="D911" s="26" t="s">
        <v>21</v>
      </c>
      <c r="E911" s="26" t="s">
        <v>461</v>
      </c>
      <c r="F911" s="26"/>
      <c r="G911" s="9">
        <f t="shared" si="1221"/>
        <v>0</v>
      </c>
      <c r="H911" s="9">
        <f t="shared" si="1221"/>
        <v>0</v>
      </c>
      <c r="I911" s="84"/>
      <c r="J911" s="84"/>
      <c r="K911" s="84"/>
      <c r="L911" s="84"/>
      <c r="M911" s="84"/>
      <c r="N911" s="84"/>
      <c r="O911" s="85"/>
      <c r="P911" s="85"/>
      <c r="Q911" s="85"/>
      <c r="R911" s="85"/>
      <c r="S911" s="85"/>
      <c r="T911" s="85"/>
      <c r="U911" s="85"/>
      <c r="V911" s="85"/>
      <c r="W911" s="85"/>
      <c r="X911" s="85"/>
      <c r="Y911" s="85"/>
      <c r="Z911" s="85"/>
      <c r="AA911" s="85">
        <f>AA912</f>
        <v>0</v>
      </c>
      <c r="AB911" s="9">
        <f t="shared" si="1225"/>
        <v>1738</v>
      </c>
      <c r="AC911" s="9">
        <f t="shared" si="1225"/>
        <v>0</v>
      </c>
      <c r="AD911" s="9">
        <f t="shared" si="1225"/>
        <v>0</v>
      </c>
      <c r="AE911" s="9">
        <f t="shared" si="1225"/>
        <v>1738</v>
      </c>
      <c r="AF911" s="9">
        <f t="shared" si="1225"/>
        <v>0</v>
      </c>
      <c r="AG911" s="85">
        <f>AG912</f>
        <v>0</v>
      </c>
      <c r="AH911" s="9">
        <f t="shared" si="1225"/>
        <v>0</v>
      </c>
      <c r="AI911" s="9">
        <f t="shared" si="1225"/>
        <v>0</v>
      </c>
      <c r="AJ911" s="9">
        <f t="shared" si="1225"/>
        <v>0</v>
      </c>
      <c r="AK911" s="9">
        <f t="shared" si="1225"/>
        <v>1738</v>
      </c>
      <c r="AL911" s="9">
        <f t="shared" si="1225"/>
        <v>0</v>
      </c>
    </row>
    <row r="912" spans="1:38" ht="33" hidden="1">
      <c r="A912" s="25" t="s">
        <v>179</v>
      </c>
      <c r="B912" s="26" t="s">
        <v>438</v>
      </c>
      <c r="C912" s="26" t="s">
        <v>20</v>
      </c>
      <c r="D912" s="26" t="s">
        <v>21</v>
      </c>
      <c r="E912" s="26" t="s">
        <v>461</v>
      </c>
      <c r="F912" s="26" t="s">
        <v>180</v>
      </c>
      <c r="G912" s="9">
        <f t="shared" si="1221"/>
        <v>0</v>
      </c>
      <c r="H912" s="9">
        <f t="shared" si="1221"/>
        <v>0</v>
      </c>
      <c r="I912" s="84"/>
      <c r="J912" s="84"/>
      <c r="K912" s="84"/>
      <c r="L912" s="84"/>
      <c r="M912" s="84"/>
      <c r="N912" s="84"/>
      <c r="O912" s="85"/>
      <c r="P912" s="85"/>
      <c r="Q912" s="85"/>
      <c r="R912" s="85"/>
      <c r="S912" s="85"/>
      <c r="T912" s="85"/>
      <c r="U912" s="85"/>
      <c r="V912" s="85"/>
      <c r="W912" s="85"/>
      <c r="X912" s="85"/>
      <c r="Y912" s="85"/>
      <c r="Z912" s="85"/>
      <c r="AA912" s="85">
        <f>AA913</f>
        <v>0</v>
      </c>
      <c r="AB912" s="9">
        <f t="shared" si="1225"/>
        <v>1738</v>
      </c>
      <c r="AC912" s="9">
        <f t="shared" si="1225"/>
        <v>0</v>
      </c>
      <c r="AD912" s="9">
        <f t="shared" si="1225"/>
        <v>0</v>
      </c>
      <c r="AE912" s="9">
        <f t="shared" si="1225"/>
        <v>1738</v>
      </c>
      <c r="AF912" s="9">
        <f t="shared" si="1225"/>
        <v>0</v>
      </c>
      <c r="AG912" s="85">
        <f>AG913</f>
        <v>0</v>
      </c>
      <c r="AH912" s="9">
        <f t="shared" si="1225"/>
        <v>0</v>
      </c>
      <c r="AI912" s="9">
        <f t="shared" si="1225"/>
        <v>0</v>
      </c>
      <c r="AJ912" s="9">
        <f t="shared" si="1225"/>
        <v>0</v>
      </c>
      <c r="AK912" s="9">
        <f t="shared" si="1225"/>
        <v>1738</v>
      </c>
      <c r="AL912" s="9">
        <f t="shared" si="1225"/>
        <v>0</v>
      </c>
    </row>
    <row r="913" spans="1:38" ht="18" hidden="1" customHeight="1">
      <c r="A913" s="25" t="s">
        <v>167</v>
      </c>
      <c r="B913" s="26" t="s">
        <v>438</v>
      </c>
      <c r="C913" s="26" t="s">
        <v>20</v>
      </c>
      <c r="D913" s="26" t="s">
        <v>21</v>
      </c>
      <c r="E913" s="26" t="s">
        <v>461</v>
      </c>
      <c r="F913" s="26" t="s">
        <v>181</v>
      </c>
      <c r="G913" s="9"/>
      <c r="H913" s="9"/>
      <c r="I913" s="84"/>
      <c r="J913" s="84"/>
      <c r="K913" s="84"/>
      <c r="L913" s="84"/>
      <c r="M913" s="84"/>
      <c r="N913" s="84"/>
      <c r="O913" s="85"/>
      <c r="P913" s="85"/>
      <c r="Q913" s="85"/>
      <c r="R913" s="85"/>
      <c r="S913" s="85"/>
      <c r="T913" s="85"/>
      <c r="U913" s="85"/>
      <c r="V913" s="85"/>
      <c r="W913" s="85"/>
      <c r="X913" s="85"/>
      <c r="Y913" s="85"/>
      <c r="Z913" s="85"/>
      <c r="AA913" s="85"/>
      <c r="AB913" s="9">
        <v>1738</v>
      </c>
      <c r="AC913" s="9"/>
      <c r="AD913" s="9"/>
      <c r="AE913" s="9">
        <f>Y913+AA913+AB913+AC913+AD913</f>
        <v>1738</v>
      </c>
      <c r="AF913" s="9">
        <f>Z913+AD913</f>
        <v>0</v>
      </c>
      <c r="AG913" s="85"/>
      <c r="AH913" s="9"/>
      <c r="AI913" s="9"/>
      <c r="AJ913" s="9"/>
      <c r="AK913" s="9">
        <f>AE913+AG913+AH913+AI913+AJ913</f>
        <v>1738</v>
      </c>
      <c r="AL913" s="9">
        <f>AF913+AJ913</f>
        <v>0</v>
      </c>
    </row>
    <row r="914" spans="1:38" ht="19.5" hidden="1" customHeight="1">
      <c r="A914" s="28" t="s">
        <v>786</v>
      </c>
      <c r="B914" s="26" t="s">
        <v>438</v>
      </c>
      <c r="C914" s="26" t="s">
        <v>20</v>
      </c>
      <c r="D914" s="26" t="s">
        <v>21</v>
      </c>
      <c r="E914" s="26" t="s">
        <v>785</v>
      </c>
      <c r="F914" s="26"/>
      <c r="G914" s="9"/>
      <c r="H914" s="9"/>
      <c r="I914" s="84"/>
      <c r="J914" s="84"/>
      <c r="K914" s="84"/>
      <c r="L914" s="84"/>
      <c r="M914" s="84"/>
      <c r="N914" s="84"/>
      <c r="O914" s="85"/>
      <c r="P914" s="85"/>
      <c r="Q914" s="85"/>
      <c r="R914" s="85"/>
      <c r="S914" s="85"/>
      <c r="T914" s="85"/>
      <c r="U914" s="85"/>
      <c r="V914" s="85"/>
      <c r="W914" s="85"/>
      <c r="X914" s="85"/>
      <c r="Y914" s="85"/>
      <c r="Z914" s="85"/>
      <c r="AA914" s="85">
        <f>AA915</f>
        <v>0</v>
      </c>
      <c r="AB914" s="9">
        <f t="shared" ref="AB914:AL915" si="1226">AB915</f>
        <v>698</v>
      </c>
      <c r="AC914" s="85">
        <f t="shared" si="1226"/>
        <v>0</v>
      </c>
      <c r="AD914" s="9">
        <f t="shared" si="1226"/>
        <v>13253</v>
      </c>
      <c r="AE914" s="9">
        <f t="shared" si="1226"/>
        <v>13951</v>
      </c>
      <c r="AF914" s="9">
        <f t="shared" si="1226"/>
        <v>13253</v>
      </c>
      <c r="AG914" s="85">
        <f>AG915</f>
        <v>0</v>
      </c>
      <c r="AH914" s="9">
        <f t="shared" si="1226"/>
        <v>0</v>
      </c>
      <c r="AI914" s="85">
        <f t="shared" si="1226"/>
        <v>0</v>
      </c>
      <c r="AJ914" s="9">
        <f t="shared" si="1226"/>
        <v>0</v>
      </c>
      <c r="AK914" s="9">
        <f t="shared" si="1226"/>
        <v>13951</v>
      </c>
      <c r="AL914" s="9">
        <f t="shared" si="1226"/>
        <v>13253</v>
      </c>
    </row>
    <row r="915" spans="1:38" ht="33" hidden="1">
      <c r="A915" s="25" t="s">
        <v>179</v>
      </c>
      <c r="B915" s="26" t="s">
        <v>438</v>
      </c>
      <c r="C915" s="26" t="s">
        <v>20</v>
      </c>
      <c r="D915" s="26" t="s">
        <v>21</v>
      </c>
      <c r="E915" s="26" t="s">
        <v>785</v>
      </c>
      <c r="F915" s="26" t="s">
        <v>180</v>
      </c>
      <c r="G915" s="9"/>
      <c r="H915" s="9"/>
      <c r="I915" s="84"/>
      <c r="J915" s="84"/>
      <c r="K915" s="84"/>
      <c r="L915" s="84"/>
      <c r="M915" s="84"/>
      <c r="N915" s="84"/>
      <c r="O915" s="85"/>
      <c r="P915" s="85"/>
      <c r="Q915" s="85"/>
      <c r="R915" s="85"/>
      <c r="S915" s="85"/>
      <c r="T915" s="85"/>
      <c r="U915" s="85"/>
      <c r="V915" s="85"/>
      <c r="W915" s="85"/>
      <c r="X915" s="85"/>
      <c r="Y915" s="85"/>
      <c r="Z915" s="85"/>
      <c r="AA915" s="85">
        <f>AA916</f>
        <v>0</v>
      </c>
      <c r="AB915" s="9">
        <f t="shared" si="1226"/>
        <v>698</v>
      </c>
      <c r="AC915" s="85">
        <f t="shared" si="1226"/>
        <v>0</v>
      </c>
      <c r="AD915" s="9">
        <f t="shared" si="1226"/>
        <v>13253</v>
      </c>
      <c r="AE915" s="9">
        <f t="shared" si="1226"/>
        <v>13951</v>
      </c>
      <c r="AF915" s="9">
        <f t="shared" si="1226"/>
        <v>13253</v>
      </c>
      <c r="AG915" s="85">
        <f>AG916</f>
        <v>0</v>
      </c>
      <c r="AH915" s="9">
        <f t="shared" si="1226"/>
        <v>0</v>
      </c>
      <c r="AI915" s="85">
        <f t="shared" si="1226"/>
        <v>0</v>
      </c>
      <c r="AJ915" s="9">
        <f t="shared" si="1226"/>
        <v>0</v>
      </c>
      <c r="AK915" s="9">
        <f t="shared" si="1226"/>
        <v>13951</v>
      </c>
      <c r="AL915" s="9">
        <f t="shared" si="1226"/>
        <v>13253</v>
      </c>
    </row>
    <row r="916" spans="1:38" ht="18" hidden="1" customHeight="1">
      <c r="A916" s="28" t="s">
        <v>167</v>
      </c>
      <c r="B916" s="26" t="s">
        <v>438</v>
      </c>
      <c r="C916" s="26" t="s">
        <v>20</v>
      </c>
      <c r="D916" s="26" t="s">
        <v>21</v>
      </c>
      <c r="E916" s="26" t="s">
        <v>785</v>
      </c>
      <c r="F916" s="26" t="s">
        <v>181</v>
      </c>
      <c r="G916" s="9"/>
      <c r="H916" s="9"/>
      <c r="I916" s="84"/>
      <c r="J916" s="84"/>
      <c r="K916" s="84"/>
      <c r="L916" s="84"/>
      <c r="M916" s="84"/>
      <c r="N916" s="84"/>
      <c r="O916" s="85"/>
      <c r="P916" s="85"/>
      <c r="Q916" s="85"/>
      <c r="R916" s="85"/>
      <c r="S916" s="85"/>
      <c r="T916" s="85"/>
      <c r="U916" s="85"/>
      <c r="V916" s="85"/>
      <c r="W916" s="85"/>
      <c r="X916" s="85"/>
      <c r="Y916" s="85"/>
      <c r="Z916" s="85"/>
      <c r="AA916" s="85"/>
      <c r="AB916" s="9">
        <v>698</v>
      </c>
      <c r="AC916" s="9"/>
      <c r="AD916" s="9">
        <v>13253</v>
      </c>
      <c r="AE916" s="9">
        <f>Y916+AA916+AB916+AC916+AD916</f>
        <v>13951</v>
      </c>
      <c r="AF916" s="9">
        <f>Z916+AD916</f>
        <v>13253</v>
      </c>
      <c r="AG916" s="85"/>
      <c r="AH916" s="9"/>
      <c r="AI916" s="9"/>
      <c r="AJ916" s="9"/>
      <c r="AK916" s="9">
        <f>AE916+AG916+AH916+AI916+AJ916</f>
        <v>13951</v>
      </c>
      <c r="AL916" s="9">
        <f>AF916+AJ916</f>
        <v>13253</v>
      </c>
    </row>
    <row r="917" spans="1:38" ht="18" hidden="1" customHeight="1">
      <c r="A917" s="25"/>
      <c r="B917" s="26"/>
      <c r="C917" s="26"/>
      <c r="D917" s="26"/>
      <c r="E917" s="26"/>
      <c r="F917" s="26"/>
      <c r="G917" s="9"/>
      <c r="H917" s="9"/>
      <c r="I917" s="84"/>
      <c r="J917" s="84"/>
      <c r="K917" s="84"/>
      <c r="L917" s="84"/>
      <c r="M917" s="84"/>
      <c r="N917" s="84"/>
      <c r="O917" s="85"/>
      <c r="P917" s="85"/>
      <c r="Q917" s="85"/>
      <c r="R917" s="85"/>
      <c r="S917" s="85"/>
      <c r="T917" s="85"/>
      <c r="U917" s="85"/>
      <c r="V917" s="85"/>
      <c r="W917" s="85"/>
      <c r="X917" s="85"/>
      <c r="Y917" s="85"/>
      <c r="Z917" s="85"/>
      <c r="AA917" s="85"/>
      <c r="AB917" s="85"/>
      <c r="AC917" s="85"/>
      <c r="AD917" s="85"/>
      <c r="AE917" s="85"/>
      <c r="AF917" s="85"/>
      <c r="AG917" s="85"/>
      <c r="AH917" s="85"/>
      <c r="AI917" s="85"/>
      <c r="AJ917" s="85"/>
      <c r="AK917" s="85"/>
      <c r="AL917" s="85"/>
    </row>
    <row r="918" spans="1:38" ht="18" hidden="1" customHeight="1">
      <c r="A918" s="51" t="s">
        <v>241</v>
      </c>
      <c r="B918" s="58" t="s">
        <v>438</v>
      </c>
      <c r="C918" s="58" t="s">
        <v>152</v>
      </c>
      <c r="D918" s="58" t="s">
        <v>8</v>
      </c>
      <c r="E918" s="58"/>
      <c r="F918" s="26"/>
      <c r="G918" s="15">
        <f t="shared" ref="G918:N918" si="1227">G919</f>
        <v>4166</v>
      </c>
      <c r="H918" s="15">
        <f t="shared" si="1227"/>
        <v>0</v>
      </c>
      <c r="I918" s="15">
        <f t="shared" si="1227"/>
        <v>0</v>
      </c>
      <c r="J918" s="15">
        <f t="shared" si="1227"/>
        <v>57101</v>
      </c>
      <c r="K918" s="15">
        <f t="shared" si="1227"/>
        <v>0</v>
      </c>
      <c r="L918" s="15">
        <f t="shared" si="1227"/>
        <v>33718</v>
      </c>
      <c r="M918" s="15">
        <f t="shared" si="1227"/>
        <v>94985</v>
      </c>
      <c r="N918" s="15">
        <f t="shared" si="1227"/>
        <v>33718</v>
      </c>
      <c r="O918" s="15">
        <f t="shared" ref="O918:T918" si="1228">O919+O930</f>
        <v>0</v>
      </c>
      <c r="P918" s="15">
        <f t="shared" si="1228"/>
        <v>518</v>
      </c>
      <c r="Q918" s="15">
        <f t="shared" si="1228"/>
        <v>0</v>
      </c>
      <c r="R918" s="15">
        <f t="shared" si="1228"/>
        <v>9841</v>
      </c>
      <c r="S918" s="15">
        <f t="shared" si="1228"/>
        <v>105344</v>
      </c>
      <c r="T918" s="15">
        <f t="shared" si="1228"/>
        <v>43559</v>
      </c>
      <c r="U918" s="15">
        <f>U919</f>
        <v>0</v>
      </c>
      <c r="V918" s="15">
        <f t="shared" ref="V918:AL918" si="1229">V919</f>
        <v>0</v>
      </c>
      <c r="W918" s="15">
        <f t="shared" si="1229"/>
        <v>0</v>
      </c>
      <c r="X918" s="15">
        <f t="shared" si="1229"/>
        <v>0</v>
      </c>
      <c r="Y918" s="15">
        <f t="shared" si="1229"/>
        <v>105344</v>
      </c>
      <c r="Z918" s="15">
        <f t="shared" si="1229"/>
        <v>43559</v>
      </c>
      <c r="AA918" s="15">
        <f>AA919</f>
        <v>-54246</v>
      </c>
      <c r="AB918" s="15">
        <f t="shared" si="1229"/>
        <v>10428</v>
      </c>
      <c r="AC918" s="15">
        <f t="shared" si="1229"/>
        <v>0</v>
      </c>
      <c r="AD918" s="15">
        <f t="shared" si="1229"/>
        <v>54246</v>
      </c>
      <c r="AE918" s="15">
        <f t="shared" si="1229"/>
        <v>115772</v>
      </c>
      <c r="AF918" s="15">
        <f t="shared" si="1229"/>
        <v>97805</v>
      </c>
      <c r="AG918" s="15">
        <f>AG919</f>
        <v>0</v>
      </c>
      <c r="AH918" s="15">
        <f t="shared" si="1229"/>
        <v>0</v>
      </c>
      <c r="AI918" s="15">
        <f t="shared" si="1229"/>
        <v>0</v>
      </c>
      <c r="AJ918" s="15">
        <f t="shared" si="1229"/>
        <v>0</v>
      </c>
      <c r="AK918" s="15">
        <f t="shared" si="1229"/>
        <v>115772</v>
      </c>
      <c r="AL918" s="15">
        <f t="shared" si="1229"/>
        <v>97805</v>
      </c>
    </row>
    <row r="919" spans="1:38" ht="38.25" hidden="1" customHeight="1">
      <c r="A919" s="28" t="s">
        <v>423</v>
      </c>
      <c r="B919" s="59" t="s">
        <v>438</v>
      </c>
      <c r="C919" s="59" t="s">
        <v>152</v>
      </c>
      <c r="D919" s="59" t="s">
        <v>8</v>
      </c>
      <c r="E919" s="59" t="s">
        <v>227</v>
      </c>
      <c r="F919" s="26"/>
      <c r="G919" s="9">
        <f t="shared" ref="G919" si="1230">G920+G924</f>
        <v>4166</v>
      </c>
      <c r="H919" s="9">
        <f t="shared" ref="H919" si="1231">H920+H924</f>
        <v>0</v>
      </c>
      <c r="I919" s="9">
        <f t="shared" ref="I919:T919" si="1232">I920+I924+I927</f>
        <v>0</v>
      </c>
      <c r="J919" s="9">
        <f t="shared" si="1232"/>
        <v>57101</v>
      </c>
      <c r="K919" s="9">
        <f t="shared" si="1232"/>
        <v>0</v>
      </c>
      <c r="L919" s="9">
        <f t="shared" si="1232"/>
        <v>33718</v>
      </c>
      <c r="M919" s="9">
        <f t="shared" si="1232"/>
        <v>94985</v>
      </c>
      <c r="N919" s="9">
        <f t="shared" si="1232"/>
        <v>33718</v>
      </c>
      <c r="O919" s="9">
        <f t="shared" si="1232"/>
        <v>0</v>
      </c>
      <c r="P919" s="9">
        <f t="shared" si="1232"/>
        <v>0</v>
      </c>
      <c r="Q919" s="9">
        <f t="shared" si="1232"/>
        <v>0</v>
      </c>
      <c r="R919" s="9">
        <f t="shared" si="1232"/>
        <v>0</v>
      </c>
      <c r="S919" s="9">
        <f t="shared" si="1232"/>
        <v>94985</v>
      </c>
      <c r="T919" s="9">
        <f t="shared" si="1232"/>
        <v>33718</v>
      </c>
      <c r="U919" s="9">
        <f t="shared" ref="U919:Z919" si="1233">U920+U924+U927+U930</f>
        <v>0</v>
      </c>
      <c r="V919" s="9">
        <f t="shared" si="1233"/>
        <v>0</v>
      </c>
      <c r="W919" s="9">
        <f t="shared" si="1233"/>
        <v>0</v>
      </c>
      <c r="X919" s="9">
        <f t="shared" si="1233"/>
        <v>0</v>
      </c>
      <c r="Y919" s="9">
        <f t="shared" si="1233"/>
        <v>105344</v>
      </c>
      <c r="Z919" s="9">
        <f t="shared" si="1233"/>
        <v>43559</v>
      </c>
      <c r="AA919" s="9">
        <f>AA920+AA924+AA927+AA930+AA933</f>
        <v>-54246</v>
      </c>
      <c r="AB919" s="9">
        <f t="shared" ref="AB919:AF919" si="1234">AB920+AB924+AB927+AB930+AB933</f>
        <v>10428</v>
      </c>
      <c r="AC919" s="9">
        <f t="shared" si="1234"/>
        <v>0</v>
      </c>
      <c r="AD919" s="9">
        <f t="shared" si="1234"/>
        <v>54246</v>
      </c>
      <c r="AE919" s="9">
        <f t="shared" si="1234"/>
        <v>115772</v>
      </c>
      <c r="AF919" s="9">
        <f t="shared" si="1234"/>
        <v>97805</v>
      </c>
      <c r="AG919" s="9">
        <f>AG920+AG924+AG927+AG930+AG933</f>
        <v>0</v>
      </c>
      <c r="AH919" s="9">
        <f t="shared" ref="AH919:AL919" si="1235">AH920+AH924+AH927+AH930+AH933</f>
        <v>0</v>
      </c>
      <c r="AI919" s="9">
        <f t="shared" si="1235"/>
        <v>0</v>
      </c>
      <c r="AJ919" s="9">
        <f t="shared" si="1235"/>
        <v>0</v>
      </c>
      <c r="AK919" s="9">
        <f t="shared" si="1235"/>
        <v>115772</v>
      </c>
      <c r="AL919" s="9">
        <f t="shared" si="1235"/>
        <v>97805</v>
      </c>
    </row>
    <row r="920" spans="1:38" ht="22.5" hidden="1" customHeight="1">
      <c r="A920" s="25" t="s">
        <v>14</v>
      </c>
      <c r="B920" s="26" t="s">
        <v>438</v>
      </c>
      <c r="C920" s="26" t="s">
        <v>152</v>
      </c>
      <c r="D920" s="26" t="s">
        <v>8</v>
      </c>
      <c r="E920" s="26" t="s">
        <v>230</v>
      </c>
      <c r="F920" s="26"/>
      <c r="G920" s="9">
        <f t="shared" ref="G920:V922" si="1236">G921</f>
        <v>2391</v>
      </c>
      <c r="H920" s="9">
        <f t="shared" si="1236"/>
        <v>0</v>
      </c>
      <c r="I920" s="9">
        <f t="shared" si="1236"/>
        <v>0</v>
      </c>
      <c r="J920" s="9">
        <f t="shared" si="1236"/>
        <v>57101</v>
      </c>
      <c r="K920" s="9">
        <f t="shared" si="1236"/>
        <v>0</v>
      </c>
      <c r="L920" s="9">
        <f t="shared" si="1236"/>
        <v>0</v>
      </c>
      <c r="M920" s="9">
        <f t="shared" si="1236"/>
        <v>59492</v>
      </c>
      <c r="N920" s="9">
        <f t="shared" si="1236"/>
        <v>0</v>
      </c>
      <c r="O920" s="9">
        <f t="shared" si="1236"/>
        <v>0</v>
      </c>
      <c r="P920" s="9">
        <f t="shared" si="1236"/>
        <v>0</v>
      </c>
      <c r="Q920" s="9">
        <f t="shared" si="1236"/>
        <v>0</v>
      </c>
      <c r="R920" s="9">
        <f t="shared" si="1236"/>
        <v>0</v>
      </c>
      <c r="S920" s="9">
        <f t="shared" si="1236"/>
        <v>59492</v>
      </c>
      <c r="T920" s="9">
        <f t="shared" si="1236"/>
        <v>0</v>
      </c>
      <c r="U920" s="9">
        <f t="shared" si="1236"/>
        <v>0</v>
      </c>
      <c r="V920" s="9">
        <f t="shared" si="1236"/>
        <v>0</v>
      </c>
      <c r="W920" s="9">
        <f t="shared" ref="U920:AJ922" si="1237">W921</f>
        <v>0</v>
      </c>
      <c r="X920" s="9">
        <f t="shared" si="1237"/>
        <v>0</v>
      </c>
      <c r="Y920" s="9">
        <f t="shared" si="1237"/>
        <v>59492</v>
      </c>
      <c r="Z920" s="9">
        <f t="shared" si="1237"/>
        <v>0</v>
      </c>
      <c r="AA920" s="9">
        <f t="shared" si="1237"/>
        <v>-57101</v>
      </c>
      <c r="AB920" s="9">
        <f t="shared" si="1237"/>
        <v>10428</v>
      </c>
      <c r="AC920" s="9">
        <f t="shared" si="1237"/>
        <v>0</v>
      </c>
      <c r="AD920" s="9">
        <f t="shared" si="1237"/>
        <v>0</v>
      </c>
      <c r="AE920" s="9">
        <f t="shared" si="1237"/>
        <v>12819</v>
      </c>
      <c r="AF920" s="9">
        <f t="shared" si="1237"/>
        <v>0</v>
      </c>
      <c r="AG920" s="9">
        <f t="shared" si="1237"/>
        <v>0</v>
      </c>
      <c r="AH920" s="9">
        <f t="shared" si="1237"/>
        <v>0</v>
      </c>
      <c r="AI920" s="9">
        <f t="shared" si="1237"/>
        <v>0</v>
      </c>
      <c r="AJ920" s="9">
        <f t="shared" si="1237"/>
        <v>0</v>
      </c>
      <c r="AK920" s="9">
        <f t="shared" ref="AG920:AL922" si="1238">AK921</f>
        <v>12819</v>
      </c>
      <c r="AL920" s="9">
        <f t="shared" si="1238"/>
        <v>0</v>
      </c>
    </row>
    <row r="921" spans="1:38" ht="21.75" hidden="1" customHeight="1">
      <c r="A921" s="25" t="s">
        <v>167</v>
      </c>
      <c r="B921" s="26" t="s">
        <v>438</v>
      </c>
      <c r="C921" s="26" t="s">
        <v>152</v>
      </c>
      <c r="D921" s="26" t="s">
        <v>8</v>
      </c>
      <c r="E921" s="26" t="s">
        <v>706</v>
      </c>
      <c r="F921" s="26"/>
      <c r="G921" s="9">
        <f t="shared" si="1236"/>
        <v>2391</v>
      </c>
      <c r="H921" s="9">
        <f t="shared" si="1236"/>
        <v>0</v>
      </c>
      <c r="I921" s="9">
        <f t="shared" si="1236"/>
        <v>0</v>
      </c>
      <c r="J921" s="9">
        <f t="shared" si="1236"/>
        <v>57101</v>
      </c>
      <c r="K921" s="9">
        <f t="shared" si="1236"/>
        <v>0</v>
      </c>
      <c r="L921" s="9">
        <f t="shared" si="1236"/>
        <v>0</v>
      </c>
      <c r="M921" s="9">
        <f t="shared" si="1236"/>
        <v>59492</v>
      </c>
      <c r="N921" s="9">
        <f t="shared" si="1236"/>
        <v>0</v>
      </c>
      <c r="O921" s="9">
        <f t="shared" si="1236"/>
        <v>0</v>
      </c>
      <c r="P921" s="9">
        <f t="shared" si="1236"/>
        <v>0</v>
      </c>
      <c r="Q921" s="9">
        <f t="shared" si="1236"/>
        <v>0</v>
      </c>
      <c r="R921" s="9">
        <f t="shared" si="1236"/>
        <v>0</v>
      </c>
      <c r="S921" s="9">
        <f t="shared" si="1236"/>
        <v>59492</v>
      </c>
      <c r="T921" s="9">
        <f t="shared" si="1236"/>
        <v>0</v>
      </c>
      <c r="U921" s="9">
        <f t="shared" si="1237"/>
        <v>0</v>
      </c>
      <c r="V921" s="9">
        <f t="shared" si="1237"/>
        <v>0</v>
      </c>
      <c r="W921" s="9">
        <f t="shared" si="1237"/>
        <v>0</v>
      </c>
      <c r="X921" s="9">
        <f t="shared" si="1237"/>
        <v>0</v>
      </c>
      <c r="Y921" s="9">
        <f t="shared" si="1237"/>
        <v>59492</v>
      </c>
      <c r="Z921" s="9">
        <f t="shared" si="1237"/>
        <v>0</v>
      </c>
      <c r="AA921" s="9">
        <f t="shared" si="1237"/>
        <v>-57101</v>
      </c>
      <c r="AB921" s="9">
        <f t="shared" si="1237"/>
        <v>10428</v>
      </c>
      <c r="AC921" s="9">
        <f t="shared" si="1237"/>
        <v>0</v>
      </c>
      <c r="AD921" s="9">
        <f t="shared" si="1237"/>
        <v>0</v>
      </c>
      <c r="AE921" s="9">
        <f t="shared" si="1237"/>
        <v>12819</v>
      </c>
      <c r="AF921" s="9">
        <f t="shared" si="1237"/>
        <v>0</v>
      </c>
      <c r="AG921" s="9">
        <f t="shared" si="1238"/>
        <v>0</v>
      </c>
      <c r="AH921" s="9">
        <f t="shared" si="1238"/>
        <v>0</v>
      </c>
      <c r="AI921" s="9">
        <f t="shared" si="1238"/>
        <v>0</v>
      </c>
      <c r="AJ921" s="9">
        <f t="shared" si="1238"/>
        <v>0</v>
      </c>
      <c r="AK921" s="9">
        <f t="shared" si="1238"/>
        <v>12819</v>
      </c>
      <c r="AL921" s="9">
        <f t="shared" si="1238"/>
        <v>0</v>
      </c>
    </row>
    <row r="922" spans="1:38" ht="38.25" hidden="1" customHeight="1">
      <c r="A922" s="25" t="s">
        <v>179</v>
      </c>
      <c r="B922" s="26" t="s">
        <v>438</v>
      </c>
      <c r="C922" s="26" t="s">
        <v>152</v>
      </c>
      <c r="D922" s="26" t="s">
        <v>8</v>
      </c>
      <c r="E922" s="26" t="s">
        <v>706</v>
      </c>
      <c r="F922" s="26" t="s">
        <v>180</v>
      </c>
      <c r="G922" s="9">
        <f t="shared" si="1236"/>
        <v>2391</v>
      </c>
      <c r="H922" s="9">
        <f t="shared" si="1236"/>
        <v>0</v>
      </c>
      <c r="I922" s="9">
        <f t="shared" si="1236"/>
        <v>0</v>
      </c>
      <c r="J922" s="9">
        <f t="shared" si="1236"/>
        <v>57101</v>
      </c>
      <c r="K922" s="9">
        <f t="shared" si="1236"/>
        <v>0</v>
      </c>
      <c r="L922" s="9">
        <f t="shared" si="1236"/>
        <v>0</v>
      </c>
      <c r="M922" s="9">
        <f t="shared" si="1236"/>
        <v>59492</v>
      </c>
      <c r="N922" s="9">
        <f t="shared" si="1236"/>
        <v>0</v>
      </c>
      <c r="O922" s="9">
        <f t="shared" si="1236"/>
        <v>0</v>
      </c>
      <c r="P922" s="9">
        <f t="shared" si="1236"/>
        <v>0</v>
      </c>
      <c r="Q922" s="9">
        <f t="shared" si="1236"/>
        <v>0</v>
      </c>
      <c r="R922" s="9">
        <f t="shared" si="1236"/>
        <v>0</v>
      </c>
      <c r="S922" s="9">
        <f t="shared" si="1236"/>
        <v>59492</v>
      </c>
      <c r="T922" s="9">
        <f t="shared" si="1236"/>
        <v>0</v>
      </c>
      <c r="U922" s="9">
        <f t="shared" si="1237"/>
        <v>0</v>
      </c>
      <c r="V922" s="9">
        <f t="shared" si="1237"/>
        <v>0</v>
      </c>
      <c r="W922" s="9">
        <f t="shared" si="1237"/>
        <v>0</v>
      </c>
      <c r="X922" s="9">
        <f t="shared" si="1237"/>
        <v>0</v>
      </c>
      <c r="Y922" s="9">
        <f t="shared" si="1237"/>
        <v>59492</v>
      </c>
      <c r="Z922" s="9">
        <f t="shared" si="1237"/>
        <v>0</v>
      </c>
      <c r="AA922" s="9">
        <f t="shared" si="1237"/>
        <v>-57101</v>
      </c>
      <c r="AB922" s="9">
        <f t="shared" si="1237"/>
        <v>10428</v>
      </c>
      <c r="AC922" s="9">
        <f t="shared" si="1237"/>
        <v>0</v>
      </c>
      <c r="AD922" s="9">
        <f t="shared" si="1237"/>
        <v>0</v>
      </c>
      <c r="AE922" s="9">
        <f t="shared" si="1237"/>
        <v>12819</v>
      </c>
      <c r="AF922" s="9">
        <f t="shared" si="1237"/>
        <v>0</v>
      </c>
      <c r="AG922" s="9">
        <f t="shared" si="1238"/>
        <v>0</v>
      </c>
      <c r="AH922" s="9">
        <f t="shared" si="1238"/>
        <v>0</v>
      </c>
      <c r="AI922" s="9">
        <f t="shared" si="1238"/>
        <v>0</v>
      </c>
      <c r="AJ922" s="9">
        <f t="shared" si="1238"/>
        <v>0</v>
      </c>
      <c r="AK922" s="9">
        <f t="shared" si="1238"/>
        <v>12819</v>
      </c>
      <c r="AL922" s="9">
        <f t="shared" si="1238"/>
        <v>0</v>
      </c>
    </row>
    <row r="923" spans="1:38" ht="23.25" hidden="1" customHeight="1">
      <c r="A923" s="25" t="s">
        <v>167</v>
      </c>
      <c r="B923" s="26" t="s">
        <v>438</v>
      </c>
      <c r="C923" s="26" t="s">
        <v>152</v>
      </c>
      <c r="D923" s="26" t="s">
        <v>8</v>
      </c>
      <c r="E923" s="26" t="s">
        <v>706</v>
      </c>
      <c r="F923" s="26" t="s">
        <v>181</v>
      </c>
      <c r="G923" s="9">
        <v>2391</v>
      </c>
      <c r="H923" s="9"/>
      <c r="I923" s="84"/>
      <c r="J923" s="9">
        <v>57101</v>
      </c>
      <c r="K923" s="84"/>
      <c r="L923" s="84"/>
      <c r="M923" s="9">
        <f>G923+I923+J923+K923+L923</f>
        <v>59492</v>
      </c>
      <c r="N923" s="9">
        <f>H923+L923</f>
        <v>0</v>
      </c>
      <c r="O923" s="85"/>
      <c r="P923" s="9"/>
      <c r="Q923" s="85"/>
      <c r="R923" s="85"/>
      <c r="S923" s="9">
        <f>M923+O923+P923+Q923+R923</f>
        <v>59492</v>
      </c>
      <c r="T923" s="9">
        <f>N923+R923</f>
        <v>0</v>
      </c>
      <c r="U923" s="85"/>
      <c r="V923" s="9"/>
      <c r="W923" s="85"/>
      <c r="X923" s="85"/>
      <c r="Y923" s="9">
        <f>S923+U923+V923+W923+X923</f>
        <v>59492</v>
      </c>
      <c r="Z923" s="9">
        <f>T923+X923</f>
        <v>0</v>
      </c>
      <c r="AA923" s="9">
        <v>-57101</v>
      </c>
      <c r="AB923" s="9">
        <f>8996+1432</f>
        <v>10428</v>
      </c>
      <c r="AC923" s="85"/>
      <c r="AD923" s="85"/>
      <c r="AE923" s="9">
        <f>Y923+AA923+AB923+AC923+AD923</f>
        <v>12819</v>
      </c>
      <c r="AF923" s="9">
        <f>Z923+AD923</f>
        <v>0</v>
      </c>
      <c r="AG923" s="9"/>
      <c r="AH923" s="9"/>
      <c r="AI923" s="85"/>
      <c r="AJ923" s="85"/>
      <c r="AK923" s="9">
        <f>AE923+AG923+AH923+AI923+AJ923</f>
        <v>12819</v>
      </c>
      <c r="AL923" s="9">
        <f>AF923+AJ923</f>
        <v>0</v>
      </c>
    </row>
    <row r="924" spans="1:38" ht="82.5" hidden="1">
      <c r="A924" s="25" t="s">
        <v>704</v>
      </c>
      <c r="B924" s="26" t="s">
        <v>438</v>
      </c>
      <c r="C924" s="26" t="s">
        <v>152</v>
      </c>
      <c r="D924" s="26" t="s">
        <v>8</v>
      </c>
      <c r="E924" s="26" t="s">
        <v>705</v>
      </c>
      <c r="F924" s="26"/>
      <c r="G924" s="9">
        <f t="shared" ref="G924:V925" si="1239">G925</f>
        <v>1775</v>
      </c>
      <c r="H924" s="9">
        <f t="shared" si="1239"/>
        <v>0</v>
      </c>
      <c r="I924" s="9">
        <f t="shared" si="1239"/>
        <v>-1775</v>
      </c>
      <c r="J924" s="9">
        <f t="shared" si="1239"/>
        <v>0</v>
      </c>
      <c r="K924" s="9">
        <f t="shared" si="1239"/>
        <v>0</v>
      </c>
      <c r="L924" s="9">
        <f t="shared" si="1239"/>
        <v>0</v>
      </c>
      <c r="M924" s="9">
        <f t="shared" si="1239"/>
        <v>0</v>
      </c>
      <c r="N924" s="9">
        <f t="shared" si="1239"/>
        <v>0</v>
      </c>
      <c r="O924" s="9">
        <f t="shared" si="1239"/>
        <v>0</v>
      </c>
      <c r="P924" s="9">
        <f t="shared" si="1239"/>
        <v>0</v>
      </c>
      <c r="Q924" s="9">
        <f t="shared" si="1239"/>
        <v>0</v>
      </c>
      <c r="R924" s="9">
        <f t="shared" si="1239"/>
        <v>0</v>
      </c>
      <c r="S924" s="9">
        <f t="shared" si="1239"/>
        <v>0</v>
      </c>
      <c r="T924" s="9">
        <f t="shared" si="1239"/>
        <v>0</v>
      </c>
      <c r="U924" s="9">
        <f t="shared" si="1239"/>
        <v>0</v>
      </c>
      <c r="V924" s="9">
        <f t="shared" si="1239"/>
        <v>0</v>
      </c>
      <c r="W924" s="9">
        <f t="shared" ref="U924:AJ925" si="1240">W925</f>
        <v>0</v>
      </c>
      <c r="X924" s="9">
        <f t="shared" si="1240"/>
        <v>0</v>
      </c>
      <c r="Y924" s="9">
        <f t="shared" si="1240"/>
        <v>0</v>
      </c>
      <c r="Z924" s="9">
        <f t="shared" si="1240"/>
        <v>0</v>
      </c>
      <c r="AA924" s="9">
        <f t="shared" si="1240"/>
        <v>0</v>
      </c>
      <c r="AB924" s="9">
        <f t="shared" si="1240"/>
        <v>0</v>
      </c>
      <c r="AC924" s="9">
        <f t="shared" si="1240"/>
        <v>0</v>
      </c>
      <c r="AD924" s="9">
        <f t="shared" si="1240"/>
        <v>0</v>
      </c>
      <c r="AE924" s="9">
        <f t="shared" si="1240"/>
        <v>0</v>
      </c>
      <c r="AF924" s="9">
        <f t="shared" si="1240"/>
        <v>0</v>
      </c>
      <c r="AG924" s="9">
        <f t="shared" si="1240"/>
        <v>0</v>
      </c>
      <c r="AH924" s="9">
        <f t="shared" si="1240"/>
        <v>0</v>
      </c>
      <c r="AI924" s="9">
        <f t="shared" si="1240"/>
        <v>0</v>
      </c>
      <c r="AJ924" s="9">
        <f t="shared" si="1240"/>
        <v>0</v>
      </c>
      <c r="AK924" s="9">
        <f t="shared" ref="AG924:AL925" si="1241">AK925</f>
        <v>0</v>
      </c>
      <c r="AL924" s="9">
        <f t="shared" si="1241"/>
        <v>0</v>
      </c>
    </row>
    <row r="925" spans="1:38" ht="33" hidden="1">
      <c r="A925" s="25" t="s">
        <v>179</v>
      </c>
      <c r="B925" s="26" t="s">
        <v>438</v>
      </c>
      <c r="C925" s="26" t="s">
        <v>152</v>
      </c>
      <c r="D925" s="26" t="s">
        <v>8</v>
      </c>
      <c r="E925" s="26" t="s">
        <v>705</v>
      </c>
      <c r="F925" s="26" t="s">
        <v>180</v>
      </c>
      <c r="G925" s="9">
        <f t="shared" si="1239"/>
        <v>1775</v>
      </c>
      <c r="H925" s="9">
        <f t="shared" si="1239"/>
        <v>0</v>
      </c>
      <c r="I925" s="9">
        <f t="shared" si="1239"/>
        <v>-1775</v>
      </c>
      <c r="J925" s="9">
        <f t="shared" si="1239"/>
        <v>0</v>
      </c>
      <c r="K925" s="9">
        <f t="shared" si="1239"/>
        <v>0</v>
      </c>
      <c r="L925" s="9">
        <f t="shared" si="1239"/>
        <v>0</v>
      </c>
      <c r="M925" s="9">
        <f t="shared" si="1239"/>
        <v>0</v>
      </c>
      <c r="N925" s="9">
        <f t="shared" si="1239"/>
        <v>0</v>
      </c>
      <c r="O925" s="9">
        <f t="shared" si="1239"/>
        <v>0</v>
      </c>
      <c r="P925" s="9">
        <f t="shared" si="1239"/>
        <v>0</v>
      </c>
      <c r="Q925" s="9">
        <f t="shared" si="1239"/>
        <v>0</v>
      </c>
      <c r="R925" s="9">
        <f t="shared" si="1239"/>
        <v>0</v>
      </c>
      <c r="S925" s="9">
        <f t="shared" si="1239"/>
        <v>0</v>
      </c>
      <c r="T925" s="9">
        <f t="shared" si="1239"/>
        <v>0</v>
      </c>
      <c r="U925" s="9">
        <f t="shared" si="1240"/>
        <v>0</v>
      </c>
      <c r="V925" s="9">
        <f t="shared" si="1240"/>
        <v>0</v>
      </c>
      <c r="W925" s="9">
        <f t="shared" si="1240"/>
        <v>0</v>
      </c>
      <c r="X925" s="9">
        <f t="shared" si="1240"/>
        <v>0</v>
      </c>
      <c r="Y925" s="9">
        <f t="shared" si="1240"/>
        <v>0</v>
      </c>
      <c r="Z925" s="9">
        <f t="shared" si="1240"/>
        <v>0</v>
      </c>
      <c r="AA925" s="9">
        <f t="shared" si="1240"/>
        <v>0</v>
      </c>
      <c r="AB925" s="9">
        <f t="shared" si="1240"/>
        <v>0</v>
      </c>
      <c r="AC925" s="9">
        <f t="shared" si="1240"/>
        <v>0</v>
      </c>
      <c r="AD925" s="9">
        <f t="shared" si="1240"/>
        <v>0</v>
      </c>
      <c r="AE925" s="9">
        <f t="shared" si="1240"/>
        <v>0</v>
      </c>
      <c r="AF925" s="9">
        <f t="shared" si="1240"/>
        <v>0</v>
      </c>
      <c r="AG925" s="9">
        <f t="shared" si="1241"/>
        <v>0</v>
      </c>
      <c r="AH925" s="9">
        <f t="shared" si="1241"/>
        <v>0</v>
      </c>
      <c r="AI925" s="9">
        <f t="shared" si="1241"/>
        <v>0</v>
      </c>
      <c r="AJ925" s="9">
        <f t="shared" si="1241"/>
        <v>0</v>
      </c>
      <c r="AK925" s="9">
        <f t="shared" si="1241"/>
        <v>0</v>
      </c>
      <c r="AL925" s="9">
        <f t="shared" si="1241"/>
        <v>0</v>
      </c>
    </row>
    <row r="926" spans="1:38" ht="18" hidden="1" customHeight="1">
      <c r="A926" s="25" t="s">
        <v>167</v>
      </c>
      <c r="B926" s="26" t="s">
        <v>438</v>
      </c>
      <c r="C926" s="26" t="s">
        <v>152</v>
      </c>
      <c r="D926" s="26" t="s">
        <v>8</v>
      </c>
      <c r="E926" s="26" t="s">
        <v>705</v>
      </c>
      <c r="F926" s="31">
        <v>410</v>
      </c>
      <c r="G926" s="9">
        <v>1775</v>
      </c>
      <c r="H926" s="9"/>
      <c r="I926" s="9">
        <v>-1775</v>
      </c>
      <c r="J926" s="84"/>
      <c r="K926" s="84"/>
      <c r="L926" s="84"/>
      <c r="M926" s="9">
        <f>G926+I926+J926+K926+L926</f>
        <v>0</v>
      </c>
      <c r="N926" s="9">
        <f>H926+L926</f>
        <v>0</v>
      </c>
      <c r="O926" s="9"/>
      <c r="P926" s="85"/>
      <c r="Q926" s="85"/>
      <c r="R926" s="85"/>
      <c r="S926" s="9">
        <f>M926+O926+P926+Q926+R926</f>
        <v>0</v>
      </c>
      <c r="T926" s="9">
        <f>N926+R926</f>
        <v>0</v>
      </c>
      <c r="U926" s="9"/>
      <c r="V926" s="85"/>
      <c r="W926" s="85"/>
      <c r="X926" s="85"/>
      <c r="Y926" s="9">
        <f>S926+U926+V926+W926+X926</f>
        <v>0</v>
      </c>
      <c r="Z926" s="9">
        <f>T926+X926</f>
        <v>0</v>
      </c>
      <c r="AA926" s="9"/>
      <c r="AB926" s="85"/>
      <c r="AC926" s="85"/>
      <c r="AD926" s="85"/>
      <c r="AE926" s="9">
        <f>Y926+AA926+AB926+AC926+AD926</f>
        <v>0</v>
      </c>
      <c r="AF926" s="9">
        <f>Z926+AD926</f>
        <v>0</v>
      </c>
      <c r="AG926" s="9"/>
      <c r="AH926" s="85"/>
      <c r="AI926" s="85"/>
      <c r="AJ926" s="85"/>
      <c r="AK926" s="9">
        <f>AE926+AG926+AH926+AI926+AJ926</f>
        <v>0</v>
      </c>
      <c r="AL926" s="9">
        <f>AF926+AJ926</f>
        <v>0</v>
      </c>
    </row>
    <row r="927" spans="1:38" ht="33" hidden="1">
      <c r="A927" s="25" t="s">
        <v>731</v>
      </c>
      <c r="B927" s="26" t="s">
        <v>438</v>
      </c>
      <c r="C927" s="26" t="s">
        <v>152</v>
      </c>
      <c r="D927" s="26" t="s">
        <v>8</v>
      </c>
      <c r="E927" s="26" t="s">
        <v>730</v>
      </c>
      <c r="F927" s="26"/>
      <c r="G927" s="9"/>
      <c r="H927" s="9"/>
      <c r="I927" s="9">
        <f>I928</f>
        <v>1775</v>
      </c>
      <c r="J927" s="9">
        <f t="shared" ref="J927:Y928" si="1242">J928</f>
        <v>0</v>
      </c>
      <c r="K927" s="9">
        <f t="shared" si="1242"/>
        <v>0</v>
      </c>
      <c r="L927" s="9">
        <f t="shared" si="1242"/>
        <v>33718</v>
      </c>
      <c r="M927" s="9">
        <f t="shared" si="1242"/>
        <v>35493</v>
      </c>
      <c r="N927" s="9">
        <f t="shared" si="1242"/>
        <v>33718</v>
      </c>
      <c r="O927" s="9">
        <f>O928</f>
        <v>0</v>
      </c>
      <c r="P927" s="9">
        <f t="shared" si="1242"/>
        <v>0</v>
      </c>
      <c r="Q927" s="9">
        <f t="shared" si="1242"/>
        <v>0</v>
      </c>
      <c r="R927" s="9">
        <f t="shared" si="1242"/>
        <v>0</v>
      </c>
      <c r="S927" s="9">
        <f t="shared" si="1242"/>
        <v>35493</v>
      </c>
      <c r="T927" s="9">
        <f t="shared" si="1242"/>
        <v>33718</v>
      </c>
      <c r="U927" s="9">
        <f>U928</f>
        <v>0</v>
      </c>
      <c r="V927" s="9">
        <f t="shared" si="1242"/>
        <v>0</v>
      </c>
      <c r="W927" s="9">
        <f t="shared" si="1242"/>
        <v>0</v>
      </c>
      <c r="X927" s="9">
        <f t="shared" si="1242"/>
        <v>0</v>
      </c>
      <c r="Y927" s="9">
        <f t="shared" si="1242"/>
        <v>35493</v>
      </c>
      <c r="Z927" s="9">
        <f t="shared" ref="V927:Z928" si="1243">Z928</f>
        <v>33718</v>
      </c>
      <c r="AA927" s="9">
        <f>AA928</f>
        <v>0</v>
      </c>
      <c r="AB927" s="9">
        <f t="shared" ref="AB927:AL928" si="1244">AB928</f>
        <v>0</v>
      </c>
      <c r="AC927" s="9">
        <f t="shared" si="1244"/>
        <v>0</v>
      </c>
      <c r="AD927" s="9">
        <f t="shared" si="1244"/>
        <v>0</v>
      </c>
      <c r="AE927" s="9">
        <f t="shared" si="1244"/>
        <v>35493</v>
      </c>
      <c r="AF927" s="9">
        <f t="shared" si="1244"/>
        <v>33718</v>
      </c>
      <c r="AG927" s="9">
        <f>AG928</f>
        <v>0</v>
      </c>
      <c r="AH927" s="9">
        <f t="shared" si="1244"/>
        <v>0</v>
      </c>
      <c r="AI927" s="9">
        <f t="shared" si="1244"/>
        <v>0</v>
      </c>
      <c r="AJ927" s="9">
        <f t="shared" si="1244"/>
        <v>0</v>
      </c>
      <c r="AK927" s="9">
        <f t="shared" si="1244"/>
        <v>35493</v>
      </c>
      <c r="AL927" s="9">
        <f t="shared" si="1244"/>
        <v>33718</v>
      </c>
    </row>
    <row r="928" spans="1:38" ht="33" hidden="1">
      <c r="A928" s="25" t="s">
        <v>179</v>
      </c>
      <c r="B928" s="26" t="s">
        <v>438</v>
      </c>
      <c r="C928" s="26" t="s">
        <v>152</v>
      </c>
      <c r="D928" s="26" t="s">
        <v>8</v>
      </c>
      <c r="E928" s="26" t="s">
        <v>730</v>
      </c>
      <c r="F928" s="26" t="s">
        <v>180</v>
      </c>
      <c r="G928" s="9"/>
      <c r="H928" s="9"/>
      <c r="I928" s="9">
        <f>I929</f>
        <v>1775</v>
      </c>
      <c r="J928" s="9">
        <f t="shared" si="1242"/>
        <v>0</v>
      </c>
      <c r="K928" s="9">
        <f t="shared" si="1242"/>
        <v>0</v>
      </c>
      <c r="L928" s="9">
        <f t="shared" si="1242"/>
        <v>33718</v>
      </c>
      <c r="M928" s="9">
        <f t="shared" si="1242"/>
        <v>35493</v>
      </c>
      <c r="N928" s="9">
        <f t="shared" si="1242"/>
        <v>33718</v>
      </c>
      <c r="O928" s="9">
        <f>O929</f>
        <v>0</v>
      </c>
      <c r="P928" s="9">
        <f t="shared" si="1242"/>
        <v>0</v>
      </c>
      <c r="Q928" s="9">
        <f t="shared" si="1242"/>
        <v>0</v>
      </c>
      <c r="R928" s="9">
        <f t="shared" si="1242"/>
        <v>0</v>
      </c>
      <c r="S928" s="9">
        <f t="shared" si="1242"/>
        <v>35493</v>
      </c>
      <c r="T928" s="9">
        <f t="shared" si="1242"/>
        <v>33718</v>
      </c>
      <c r="U928" s="9">
        <f>U929</f>
        <v>0</v>
      </c>
      <c r="V928" s="9">
        <f t="shared" si="1243"/>
        <v>0</v>
      </c>
      <c r="W928" s="9">
        <f t="shared" si="1243"/>
        <v>0</v>
      </c>
      <c r="X928" s="9">
        <f t="shared" si="1243"/>
        <v>0</v>
      </c>
      <c r="Y928" s="9">
        <f t="shared" si="1243"/>
        <v>35493</v>
      </c>
      <c r="Z928" s="9">
        <f t="shared" si="1243"/>
        <v>33718</v>
      </c>
      <c r="AA928" s="9">
        <f>AA929</f>
        <v>0</v>
      </c>
      <c r="AB928" s="9">
        <f t="shared" si="1244"/>
        <v>0</v>
      </c>
      <c r="AC928" s="9">
        <f t="shared" si="1244"/>
        <v>0</v>
      </c>
      <c r="AD928" s="9">
        <f t="shared" si="1244"/>
        <v>0</v>
      </c>
      <c r="AE928" s="9">
        <f t="shared" si="1244"/>
        <v>35493</v>
      </c>
      <c r="AF928" s="9">
        <f t="shared" si="1244"/>
        <v>33718</v>
      </c>
      <c r="AG928" s="9">
        <f>AG929</f>
        <v>0</v>
      </c>
      <c r="AH928" s="9">
        <f t="shared" si="1244"/>
        <v>0</v>
      </c>
      <c r="AI928" s="9">
        <f t="shared" si="1244"/>
        <v>0</v>
      </c>
      <c r="AJ928" s="9">
        <f t="shared" si="1244"/>
        <v>0</v>
      </c>
      <c r="AK928" s="9">
        <f t="shared" si="1244"/>
        <v>35493</v>
      </c>
      <c r="AL928" s="9">
        <f t="shared" si="1244"/>
        <v>33718</v>
      </c>
    </row>
    <row r="929" spans="1:38" ht="18" hidden="1" customHeight="1">
      <c r="A929" s="25" t="s">
        <v>167</v>
      </c>
      <c r="B929" s="26" t="s">
        <v>438</v>
      </c>
      <c r="C929" s="26" t="s">
        <v>152</v>
      </c>
      <c r="D929" s="26" t="s">
        <v>8</v>
      </c>
      <c r="E929" s="26" t="s">
        <v>730</v>
      </c>
      <c r="F929" s="31">
        <v>410</v>
      </c>
      <c r="G929" s="9"/>
      <c r="H929" s="9"/>
      <c r="I929" s="9">
        <v>1775</v>
      </c>
      <c r="J929" s="9"/>
      <c r="K929" s="84"/>
      <c r="L929" s="9">
        <v>33718</v>
      </c>
      <c r="M929" s="9">
        <f>G929+I929+J929+K929+L929</f>
        <v>35493</v>
      </c>
      <c r="N929" s="9">
        <f>H929+L929</f>
        <v>33718</v>
      </c>
      <c r="O929" s="9"/>
      <c r="P929" s="9"/>
      <c r="Q929" s="85"/>
      <c r="R929" s="9"/>
      <c r="S929" s="9">
        <f>M929+O929+P929+Q929+R929</f>
        <v>35493</v>
      </c>
      <c r="T929" s="9">
        <f>N929+R929</f>
        <v>33718</v>
      </c>
      <c r="U929" s="9"/>
      <c r="V929" s="9"/>
      <c r="W929" s="85"/>
      <c r="X929" s="9"/>
      <c r="Y929" s="9">
        <f>S929+U929+V929+W929+X929</f>
        <v>35493</v>
      </c>
      <c r="Z929" s="9">
        <f>T929+X929</f>
        <v>33718</v>
      </c>
      <c r="AA929" s="9"/>
      <c r="AB929" s="9"/>
      <c r="AC929" s="85"/>
      <c r="AD929" s="9"/>
      <c r="AE929" s="9">
        <f>Y929+AA929+AB929+AC929+AD929</f>
        <v>35493</v>
      </c>
      <c r="AF929" s="9">
        <f>Z929+AD929</f>
        <v>33718</v>
      </c>
      <c r="AG929" s="9"/>
      <c r="AH929" s="9"/>
      <c r="AI929" s="85"/>
      <c r="AJ929" s="9"/>
      <c r="AK929" s="9">
        <f>AE929+AG929+AH929+AI929+AJ929</f>
        <v>35493</v>
      </c>
      <c r="AL929" s="9">
        <f>AF929+AJ929</f>
        <v>33718</v>
      </c>
    </row>
    <row r="930" spans="1:38" ht="49.5" hidden="1">
      <c r="A930" s="25" t="s">
        <v>740</v>
      </c>
      <c r="B930" s="26" t="s">
        <v>438</v>
      </c>
      <c r="C930" s="26" t="s">
        <v>152</v>
      </c>
      <c r="D930" s="26" t="s">
        <v>8</v>
      </c>
      <c r="E930" s="26" t="s">
        <v>739</v>
      </c>
      <c r="F930" s="26"/>
      <c r="G930" s="9"/>
      <c r="H930" s="9"/>
      <c r="I930" s="9"/>
      <c r="J930" s="9"/>
      <c r="K930" s="84"/>
      <c r="L930" s="9"/>
      <c r="M930" s="9"/>
      <c r="N930" s="9"/>
      <c r="O930" s="9">
        <f>O931</f>
        <v>0</v>
      </c>
      <c r="P930" s="9">
        <f t="shared" ref="P930:AE931" si="1245">P931</f>
        <v>518</v>
      </c>
      <c r="Q930" s="9">
        <f t="shared" si="1245"/>
        <v>0</v>
      </c>
      <c r="R930" s="9">
        <f t="shared" si="1245"/>
        <v>9841</v>
      </c>
      <c r="S930" s="9">
        <f t="shared" si="1245"/>
        <v>10359</v>
      </c>
      <c r="T930" s="9">
        <f t="shared" si="1245"/>
        <v>9841</v>
      </c>
      <c r="U930" s="9">
        <f>U931</f>
        <v>0</v>
      </c>
      <c r="V930" s="9">
        <f t="shared" si="1245"/>
        <v>0</v>
      </c>
      <c r="W930" s="9">
        <f t="shared" si="1245"/>
        <v>0</v>
      </c>
      <c r="X930" s="9">
        <f t="shared" si="1245"/>
        <v>0</v>
      </c>
      <c r="Y930" s="9">
        <f t="shared" si="1245"/>
        <v>10359</v>
      </c>
      <c r="Z930" s="9">
        <f t="shared" si="1245"/>
        <v>9841</v>
      </c>
      <c r="AA930" s="9">
        <f>AA931</f>
        <v>0</v>
      </c>
      <c r="AB930" s="9">
        <f t="shared" si="1245"/>
        <v>0</v>
      </c>
      <c r="AC930" s="9">
        <f t="shared" si="1245"/>
        <v>0</v>
      </c>
      <c r="AD930" s="9">
        <f t="shared" si="1245"/>
        <v>0</v>
      </c>
      <c r="AE930" s="9">
        <f t="shared" si="1245"/>
        <v>10359</v>
      </c>
      <c r="AF930" s="9">
        <f t="shared" ref="AB930:AF931" si="1246">AF931</f>
        <v>9841</v>
      </c>
      <c r="AG930" s="9">
        <f>AG931</f>
        <v>0</v>
      </c>
      <c r="AH930" s="9">
        <f t="shared" ref="AH930:AL931" si="1247">AH931</f>
        <v>0</v>
      </c>
      <c r="AI930" s="9">
        <f t="shared" si="1247"/>
        <v>0</v>
      </c>
      <c r="AJ930" s="9">
        <f t="shared" si="1247"/>
        <v>0</v>
      </c>
      <c r="AK930" s="9">
        <f t="shared" si="1247"/>
        <v>10359</v>
      </c>
      <c r="AL930" s="9">
        <f t="shared" si="1247"/>
        <v>9841</v>
      </c>
    </row>
    <row r="931" spans="1:38" ht="33" hidden="1">
      <c r="A931" s="25" t="s">
        <v>179</v>
      </c>
      <c r="B931" s="26" t="s">
        <v>438</v>
      </c>
      <c r="C931" s="26" t="s">
        <v>152</v>
      </c>
      <c r="D931" s="26" t="s">
        <v>8</v>
      </c>
      <c r="E931" s="26" t="s">
        <v>739</v>
      </c>
      <c r="F931" s="26" t="s">
        <v>180</v>
      </c>
      <c r="G931" s="9"/>
      <c r="H931" s="9"/>
      <c r="I931" s="9"/>
      <c r="J931" s="9"/>
      <c r="K931" s="84"/>
      <c r="L931" s="9"/>
      <c r="M931" s="9"/>
      <c r="N931" s="9"/>
      <c r="O931" s="9">
        <f>O932</f>
        <v>0</v>
      </c>
      <c r="P931" s="9">
        <f t="shared" si="1245"/>
        <v>518</v>
      </c>
      <c r="Q931" s="9">
        <f t="shared" si="1245"/>
        <v>0</v>
      </c>
      <c r="R931" s="9">
        <f t="shared" si="1245"/>
        <v>9841</v>
      </c>
      <c r="S931" s="9">
        <f t="shared" si="1245"/>
        <v>10359</v>
      </c>
      <c r="T931" s="9">
        <f t="shared" si="1245"/>
        <v>9841</v>
      </c>
      <c r="U931" s="9">
        <f>U932</f>
        <v>0</v>
      </c>
      <c r="V931" s="9">
        <f t="shared" si="1245"/>
        <v>0</v>
      </c>
      <c r="W931" s="9">
        <f t="shared" si="1245"/>
        <v>0</v>
      </c>
      <c r="X931" s="9">
        <f t="shared" si="1245"/>
        <v>0</v>
      </c>
      <c r="Y931" s="9">
        <f t="shared" si="1245"/>
        <v>10359</v>
      </c>
      <c r="Z931" s="9">
        <f t="shared" si="1245"/>
        <v>9841</v>
      </c>
      <c r="AA931" s="9">
        <f>AA932</f>
        <v>0</v>
      </c>
      <c r="AB931" s="9">
        <f t="shared" si="1246"/>
        <v>0</v>
      </c>
      <c r="AC931" s="9">
        <f t="shared" si="1246"/>
        <v>0</v>
      </c>
      <c r="AD931" s="9">
        <f t="shared" si="1246"/>
        <v>0</v>
      </c>
      <c r="AE931" s="9">
        <f t="shared" si="1246"/>
        <v>10359</v>
      </c>
      <c r="AF931" s="9">
        <f t="shared" si="1246"/>
        <v>9841</v>
      </c>
      <c r="AG931" s="9">
        <f>AG932</f>
        <v>0</v>
      </c>
      <c r="AH931" s="9">
        <f t="shared" si="1247"/>
        <v>0</v>
      </c>
      <c r="AI931" s="9">
        <f t="shared" si="1247"/>
        <v>0</v>
      </c>
      <c r="AJ931" s="9">
        <f t="shared" si="1247"/>
        <v>0</v>
      </c>
      <c r="AK931" s="9">
        <f t="shared" si="1247"/>
        <v>10359</v>
      </c>
      <c r="AL931" s="9">
        <f t="shared" si="1247"/>
        <v>9841</v>
      </c>
    </row>
    <row r="932" spans="1:38" ht="18" hidden="1" customHeight="1">
      <c r="A932" s="25" t="s">
        <v>167</v>
      </c>
      <c r="B932" s="26" t="s">
        <v>438</v>
      </c>
      <c r="C932" s="26" t="s">
        <v>152</v>
      </c>
      <c r="D932" s="26" t="s">
        <v>8</v>
      </c>
      <c r="E932" s="26" t="s">
        <v>739</v>
      </c>
      <c r="F932" s="31">
        <v>410</v>
      </c>
      <c r="G932" s="9"/>
      <c r="H932" s="9"/>
      <c r="I932" s="9"/>
      <c r="J932" s="9"/>
      <c r="K932" s="84"/>
      <c r="L932" s="9"/>
      <c r="M932" s="9"/>
      <c r="N932" s="9"/>
      <c r="O932" s="9"/>
      <c r="P932" s="9">
        <v>518</v>
      </c>
      <c r="Q932" s="85"/>
      <c r="R932" s="9">
        <v>9841</v>
      </c>
      <c r="S932" s="9">
        <f>M932+O932+P932+Q932+R932</f>
        <v>10359</v>
      </c>
      <c r="T932" s="9">
        <f>N932+R932</f>
        <v>9841</v>
      </c>
      <c r="U932" s="9"/>
      <c r="V932" s="9"/>
      <c r="W932" s="85"/>
      <c r="X932" s="9"/>
      <c r="Y932" s="9">
        <f>S932+U932+V932+W932+X932</f>
        <v>10359</v>
      </c>
      <c r="Z932" s="9">
        <f>T932+X932</f>
        <v>9841</v>
      </c>
      <c r="AA932" s="9"/>
      <c r="AB932" s="9"/>
      <c r="AC932" s="85"/>
      <c r="AD932" s="9"/>
      <c r="AE932" s="9">
        <f>Y932+AA932+AB932+AC932+AD932</f>
        <v>10359</v>
      </c>
      <c r="AF932" s="9">
        <f>Z932+AD932</f>
        <v>9841</v>
      </c>
      <c r="AG932" s="9"/>
      <c r="AH932" s="9"/>
      <c r="AI932" s="85"/>
      <c r="AJ932" s="9"/>
      <c r="AK932" s="9">
        <f>AE932+AG932+AH932+AI932+AJ932</f>
        <v>10359</v>
      </c>
      <c r="AL932" s="9">
        <f>AF932+AJ932</f>
        <v>9841</v>
      </c>
    </row>
    <row r="933" spans="1:38" ht="33" hidden="1">
      <c r="A933" s="25" t="s">
        <v>788</v>
      </c>
      <c r="B933" s="26" t="s">
        <v>438</v>
      </c>
      <c r="C933" s="26" t="s">
        <v>152</v>
      </c>
      <c r="D933" s="26" t="s">
        <v>8</v>
      </c>
      <c r="E933" s="26" t="s">
        <v>787</v>
      </c>
      <c r="F933" s="26"/>
      <c r="G933" s="9"/>
      <c r="H933" s="9"/>
      <c r="I933" s="9"/>
      <c r="J933" s="9"/>
      <c r="K933" s="84"/>
      <c r="L933" s="9"/>
      <c r="M933" s="9"/>
      <c r="N933" s="9"/>
      <c r="O933" s="9"/>
      <c r="P933" s="9"/>
      <c r="Q933" s="85"/>
      <c r="R933" s="9"/>
      <c r="S933" s="9"/>
      <c r="T933" s="9"/>
      <c r="U933" s="9"/>
      <c r="V933" s="9"/>
      <c r="W933" s="85"/>
      <c r="X933" s="9"/>
      <c r="Y933" s="9"/>
      <c r="Z933" s="9"/>
      <c r="AA933" s="9">
        <f>AA934</f>
        <v>2855</v>
      </c>
      <c r="AB933" s="9">
        <f t="shared" ref="AB933:AL934" si="1248">AB934</f>
        <v>0</v>
      </c>
      <c r="AC933" s="9">
        <f t="shared" si="1248"/>
        <v>0</v>
      </c>
      <c r="AD933" s="9">
        <f t="shared" si="1248"/>
        <v>54246</v>
      </c>
      <c r="AE933" s="9">
        <f t="shared" si="1248"/>
        <v>57101</v>
      </c>
      <c r="AF933" s="9">
        <f t="shared" si="1248"/>
        <v>54246</v>
      </c>
      <c r="AG933" s="9">
        <f>AG934</f>
        <v>0</v>
      </c>
      <c r="AH933" s="9">
        <f t="shared" si="1248"/>
        <v>0</v>
      </c>
      <c r="AI933" s="9">
        <f t="shared" si="1248"/>
        <v>0</v>
      </c>
      <c r="AJ933" s="9">
        <f t="shared" si="1248"/>
        <v>0</v>
      </c>
      <c r="AK933" s="9">
        <f t="shared" si="1248"/>
        <v>57101</v>
      </c>
      <c r="AL933" s="9">
        <f t="shared" si="1248"/>
        <v>54246</v>
      </c>
    </row>
    <row r="934" spans="1:38" ht="33" hidden="1">
      <c r="A934" s="25" t="s">
        <v>179</v>
      </c>
      <c r="B934" s="26" t="s">
        <v>438</v>
      </c>
      <c r="C934" s="26" t="s">
        <v>152</v>
      </c>
      <c r="D934" s="26" t="s">
        <v>8</v>
      </c>
      <c r="E934" s="26" t="s">
        <v>787</v>
      </c>
      <c r="F934" s="26" t="s">
        <v>180</v>
      </c>
      <c r="G934" s="9"/>
      <c r="H934" s="9"/>
      <c r="I934" s="9"/>
      <c r="J934" s="9"/>
      <c r="K934" s="84"/>
      <c r="L934" s="9"/>
      <c r="M934" s="9"/>
      <c r="N934" s="9"/>
      <c r="O934" s="9"/>
      <c r="P934" s="9"/>
      <c r="Q934" s="85"/>
      <c r="R934" s="9"/>
      <c r="S934" s="9"/>
      <c r="T934" s="9"/>
      <c r="U934" s="9"/>
      <c r="V934" s="9"/>
      <c r="W934" s="85"/>
      <c r="X934" s="9"/>
      <c r="Y934" s="9"/>
      <c r="Z934" s="9"/>
      <c r="AA934" s="9">
        <f>AA935</f>
        <v>2855</v>
      </c>
      <c r="AB934" s="9">
        <f t="shared" si="1248"/>
        <v>0</v>
      </c>
      <c r="AC934" s="9">
        <f t="shared" si="1248"/>
        <v>0</v>
      </c>
      <c r="AD934" s="9">
        <f t="shared" si="1248"/>
        <v>54246</v>
      </c>
      <c r="AE934" s="9">
        <f t="shared" si="1248"/>
        <v>57101</v>
      </c>
      <c r="AF934" s="9">
        <f t="shared" si="1248"/>
        <v>54246</v>
      </c>
      <c r="AG934" s="9">
        <f>AG935</f>
        <v>0</v>
      </c>
      <c r="AH934" s="9">
        <f t="shared" si="1248"/>
        <v>0</v>
      </c>
      <c r="AI934" s="9">
        <f t="shared" si="1248"/>
        <v>0</v>
      </c>
      <c r="AJ934" s="9">
        <f t="shared" si="1248"/>
        <v>0</v>
      </c>
      <c r="AK934" s="9">
        <f t="shared" si="1248"/>
        <v>57101</v>
      </c>
      <c r="AL934" s="9">
        <f t="shared" si="1248"/>
        <v>54246</v>
      </c>
    </row>
    <row r="935" spans="1:38" ht="18" hidden="1" customHeight="1">
      <c r="A935" s="25" t="s">
        <v>167</v>
      </c>
      <c r="B935" s="26" t="s">
        <v>438</v>
      </c>
      <c r="C935" s="26" t="s">
        <v>152</v>
      </c>
      <c r="D935" s="26" t="s">
        <v>8</v>
      </c>
      <c r="E935" s="26" t="s">
        <v>787</v>
      </c>
      <c r="F935" s="31">
        <v>410</v>
      </c>
      <c r="G935" s="9"/>
      <c r="H935" s="9"/>
      <c r="I935" s="9"/>
      <c r="J935" s="9"/>
      <c r="K935" s="84"/>
      <c r="L935" s="9"/>
      <c r="M935" s="9"/>
      <c r="N935" s="9"/>
      <c r="O935" s="9"/>
      <c r="P935" s="9"/>
      <c r="Q935" s="85"/>
      <c r="R935" s="9"/>
      <c r="S935" s="9"/>
      <c r="T935" s="9"/>
      <c r="U935" s="9"/>
      <c r="V935" s="9"/>
      <c r="W935" s="85"/>
      <c r="X935" s="9"/>
      <c r="Y935" s="9"/>
      <c r="Z935" s="9"/>
      <c r="AA935" s="9">
        <v>2855</v>
      </c>
      <c r="AB935" s="9"/>
      <c r="AC935" s="85"/>
      <c r="AD935" s="9">
        <v>54246</v>
      </c>
      <c r="AE935" s="9">
        <f>Y935+AA935+AB935+AC935+AD935</f>
        <v>57101</v>
      </c>
      <c r="AF935" s="9">
        <f>Z935+AD935</f>
        <v>54246</v>
      </c>
      <c r="AG935" s="9"/>
      <c r="AH935" s="9"/>
      <c r="AI935" s="85"/>
      <c r="AJ935" s="9"/>
      <c r="AK935" s="9">
        <f>AE935+AG935+AH935+AI935+AJ935</f>
        <v>57101</v>
      </c>
      <c r="AL935" s="9">
        <f>AF935+AJ935</f>
        <v>54246</v>
      </c>
    </row>
    <row r="936" spans="1:38" hidden="1">
      <c r="A936" s="25"/>
      <c r="B936" s="26"/>
      <c r="C936" s="26"/>
      <c r="D936" s="26"/>
      <c r="E936" s="26"/>
      <c r="F936" s="26"/>
      <c r="G936" s="9"/>
      <c r="H936" s="9"/>
      <c r="I936" s="84"/>
      <c r="J936" s="84"/>
      <c r="K936" s="84"/>
      <c r="L936" s="84"/>
      <c r="M936" s="84"/>
      <c r="N936" s="84"/>
      <c r="O936" s="85"/>
      <c r="P936" s="85"/>
      <c r="Q936" s="85"/>
      <c r="R936" s="85"/>
      <c r="S936" s="85"/>
      <c r="T936" s="85"/>
      <c r="U936" s="85"/>
      <c r="V936" s="85"/>
      <c r="W936" s="85"/>
      <c r="X936" s="85"/>
      <c r="Y936" s="85"/>
      <c r="Z936" s="85"/>
      <c r="AA936" s="85"/>
      <c r="AB936" s="85"/>
      <c r="AC936" s="85"/>
      <c r="AD936" s="85"/>
      <c r="AE936" s="85"/>
      <c r="AF936" s="85"/>
      <c r="AG936" s="85"/>
      <c r="AH936" s="85"/>
      <c r="AI936" s="85"/>
      <c r="AJ936" s="85"/>
      <c r="AK936" s="85"/>
      <c r="AL936" s="85"/>
    </row>
    <row r="937" spans="1:38" ht="40.5" hidden="1">
      <c r="A937" s="20" t="s">
        <v>480</v>
      </c>
      <c r="B937" s="21">
        <v>915</v>
      </c>
      <c r="C937" s="22"/>
      <c r="D937" s="22"/>
      <c r="E937" s="21"/>
      <c r="F937" s="22"/>
      <c r="G937" s="6">
        <f t="shared" ref="G937" si="1249">G939+G964+G971</f>
        <v>30498</v>
      </c>
      <c r="H937" s="6">
        <f t="shared" ref="H937:N937" si="1250">H939+H964+H971</f>
        <v>20701</v>
      </c>
      <c r="I937" s="6">
        <f t="shared" si="1250"/>
        <v>0</v>
      </c>
      <c r="J937" s="6">
        <f t="shared" si="1250"/>
        <v>0</v>
      </c>
      <c r="K937" s="6">
        <f t="shared" si="1250"/>
        <v>0</v>
      </c>
      <c r="L937" s="6">
        <f t="shared" si="1250"/>
        <v>0</v>
      </c>
      <c r="M937" s="6">
        <f t="shared" si="1250"/>
        <v>30498</v>
      </c>
      <c r="N937" s="6">
        <f t="shared" si="1250"/>
        <v>20701</v>
      </c>
      <c r="O937" s="6">
        <f t="shared" ref="O937:T937" si="1251">O939+O964+O971</f>
        <v>0</v>
      </c>
      <c r="P937" s="6">
        <f t="shared" si="1251"/>
        <v>0</v>
      </c>
      <c r="Q937" s="6">
        <f t="shared" si="1251"/>
        <v>0</v>
      </c>
      <c r="R937" s="6">
        <f t="shared" si="1251"/>
        <v>0</v>
      </c>
      <c r="S937" s="6">
        <f t="shared" si="1251"/>
        <v>30498</v>
      </c>
      <c r="T937" s="6">
        <f t="shared" si="1251"/>
        <v>20701</v>
      </c>
      <c r="U937" s="6">
        <f t="shared" ref="U937:Z937" si="1252">U939+U964+U971</f>
        <v>0</v>
      </c>
      <c r="V937" s="6">
        <f t="shared" si="1252"/>
        <v>0</v>
      </c>
      <c r="W937" s="6">
        <f t="shared" si="1252"/>
        <v>0</v>
      </c>
      <c r="X937" s="6">
        <f t="shared" si="1252"/>
        <v>0</v>
      </c>
      <c r="Y937" s="6">
        <f t="shared" si="1252"/>
        <v>30498</v>
      </c>
      <c r="Z937" s="6">
        <f t="shared" si="1252"/>
        <v>20701</v>
      </c>
      <c r="AA937" s="6">
        <f t="shared" ref="AA937:AF937" si="1253">AA939+AA964+AA971</f>
        <v>105</v>
      </c>
      <c r="AB937" s="6">
        <f t="shared" si="1253"/>
        <v>0</v>
      </c>
      <c r="AC937" s="6">
        <f t="shared" si="1253"/>
        <v>0</v>
      </c>
      <c r="AD937" s="6">
        <f t="shared" si="1253"/>
        <v>0</v>
      </c>
      <c r="AE937" s="6">
        <f t="shared" si="1253"/>
        <v>30603</v>
      </c>
      <c r="AF937" s="6">
        <f t="shared" si="1253"/>
        <v>20701</v>
      </c>
      <c r="AG937" s="6">
        <f t="shared" ref="AG937:AL937" si="1254">AG939+AG964+AG971</f>
        <v>0</v>
      </c>
      <c r="AH937" s="6">
        <f t="shared" si="1254"/>
        <v>0</v>
      </c>
      <c r="AI937" s="6">
        <f t="shared" si="1254"/>
        <v>0</v>
      </c>
      <c r="AJ937" s="6">
        <f t="shared" si="1254"/>
        <v>0</v>
      </c>
      <c r="AK937" s="6">
        <f t="shared" si="1254"/>
        <v>30603</v>
      </c>
      <c r="AL937" s="6">
        <f t="shared" si="1254"/>
        <v>20701</v>
      </c>
    </row>
    <row r="938" spans="1:38" s="72" customFormat="1" hidden="1">
      <c r="A938" s="73"/>
      <c r="B938" s="27"/>
      <c r="C938" s="56"/>
      <c r="D938" s="56"/>
      <c r="E938" s="27"/>
      <c r="F938" s="56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</row>
    <row r="939" spans="1:38" ht="18.75" hidden="1">
      <c r="A939" s="23" t="s">
        <v>168</v>
      </c>
      <c r="B939" s="24">
        <v>915</v>
      </c>
      <c r="C939" s="24" t="s">
        <v>32</v>
      </c>
      <c r="D939" s="24" t="s">
        <v>79</v>
      </c>
      <c r="E939" s="24"/>
      <c r="F939" s="55"/>
      <c r="G939" s="13">
        <f t="shared" ref="G939:V940" si="1255">G940</f>
        <v>7987</v>
      </c>
      <c r="H939" s="13">
        <f t="shared" si="1255"/>
        <v>0</v>
      </c>
      <c r="I939" s="13">
        <f t="shared" si="1255"/>
        <v>0</v>
      </c>
      <c r="J939" s="13">
        <f t="shared" si="1255"/>
        <v>0</v>
      </c>
      <c r="K939" s="13">
        <f t="shared" si="1255"/>
        <v>0</v>
      </c>
      <c r="L939" s="13">
        <f t="shared" si="1255"/>
        <v>0</v>
      </c>
      <c r="M939" s="13">
        <f t="shared" si="1255"/>
        <v>7987</v>
      </c>
      <c r="N939" s="13">
        <f t="shared" si="1255"/>
        <v>0</v>
      </c>
      <c r="O939" s="13">
        <f t="shared" si="1255"/>
        <v>0</v>
      </c>
      <c r="P939" s="13">
        <f t="shared" si="1255"/>
        <v>0</v>
      </c>
      <c r="Q939" s="13">
        <f t="shared" si="1255"/>
        <v>0</v>
      </c>
      <c r="R939" s="13">
        <f t="shared" si="1255"/>
        <v>0</v>
      </c>
      <c r="S939" s="13">
        <f t="shared" si="1255"/>
        <v>7987</v>
      </c>
      <c r="T939" s="13">
        <f t="shared" si="1255"/>
        <v>0</v>
      </c>
      <c r="U939" s="13">
        <f t="shared" si="1255"/>
        <v>0</v>
      </c>
      <c r="V939" s="13">
        <f t="shared" si="1255"/>
        <v>0</v>
      </c>
      <c r="W939" s="13">
        <f t="shared" ref="U939:AJ940" si="1256">W940</f>
        <v>0</v>
      </c>
      <c r="X939" s="13">
        <f t="shared" si="1256"/>
        <v>0</v>
      </c>
      <c r="Y939" s="13">
        <f t="shared" si="1256"/>
        <v>7987</v>
      </c>
      <c r="Z939" s="13">
        <f t="shared" si="1256"/>
        <v>0</v>
      </c>
      <c r="AA939" s="13">
        <f t="shared" si="1256"/>
        <v>105</v>
      </c>
      <c r="AB939" s="13">
        <f t="shared" si="1256"/>
        <v>0</v>
      </c>
      <c r="AC939" s="13">
        <f t="shared" si="1256"/>
        <v>0</v>
      </c>
      <c r="AD939" s="13">
        <f t="shared" si="1256"/>
        <v>0</v>
      </c>
      <c r="AE939" s="13">
        <f t="shared" si="1256"/>
        <v>8092</v>
      </c>
      <c r="AF939" s="13">
        <f t="shared" si="1256"/>
        <v>0</v>
      </c>
      <c r="AG939" s="13">
        <f t="shared" si="1256"/>
        <v>0</v>
      </c>
      <c r="AH939" s="13">
        <f t="shared" si="1256"/>
        <v>0</v>
      </c>
      <c r="AI939" s="13">
        <f t="shared" si="1256"/>
        <v>0</v>
      </c>
      <c r="AJ939" s="13">
        <f t="shared" si="1256"/>
        <v>0</v>
      </c>
      <c r="AK939" s="13">
        <f t="shared" ref="AG939:AL940" si="1257">AK940</f>
        <v>8092</v>
      </c>
      <c r="AL939" s="13">
        <f t="shared" si="1257"/>
        <v>0</v>
      </c>
    </row>
    <row r="940" spans="1:38" ht="66" hidden="1">
      <c r="A940" s="25" t="s">
        <v>424</v>
      </c>
      <c r="B940" s="26">
        <v>915</v>
      </c>
      <c r="C940" s="26" t="s">
        <v>32</v>
      </c>
      <c r="D940" s="26" t="s">
        <v>79</v>
      </c>
      <c r="E940" s="26" t="s">
        <v>221</v>
      </c>
      <c r="F940" s="56"/>
      <c r="G940" s="11">
        <f t="shared" si="1255"/>
        <v>7987</v>
      </c>
      <c r="H940" s="11">
        <f t="shared" si="1255"/>
        <v>0</v>
      </c>
      <c r="I940" s="11">
        <f t="shared" si="1255"/>
        <v>0</v>
      </c>
      <c r="J940" s="11">
        <f t="shared" si="1255"/>
        <v>0</v>
      </c>
      <c r="K940" s="11">
        <f t="shared" si="1255"/>
        <v>0</v>
      </c>
      <c r="L940" s="11">
        <f t="shared" si="1255"/>
        <v>0</v>
      </c>
      <c r="M940" s="11">
        <f t="shared" si="1255"/>
        <v>7987</v>
      </c>
      <c r="N940" s="11">
        <f t="shared" si="1255"/>
        <v>0</v>
      </c>
      <c r="O940" s="11">
        <f t="shared" si="1255"/>
        <v>0</v>
      </c>
      <c r="P940" s="11">
        <f t="shared" si="1255"/>
        <v>0</v>
      </c>
      <c r="Q940" s="11">
        <f t="shared" si="1255"/>
        <v>0</v>
      </c>
      <c r="R940" s="11">
        <f t="shared" si="1255"/>
        <v>0</v>
      </c>
      <c r="S940" s="11">
        <f t="shared" si="1255"/>
        <v>7987</v>
      </c>
      <c r="T940" s="11">
        <f t="shared" si="1255"/>
        <v>0</v>
      </c>
      <c r="U940" s="11">
        <f t="shared" si="1256"/>
        <v>0</v>
      </c>
      <c r="V940" s="11">
        <f t="shared" si="1256"/>
        <v>0</v>
      </c>
      <c r="W940" s="11">
        <f t="shared" si="1256"/>
        <v>0</v>
      </c>
      <c r="X940" s="11">
        <f t="shared" si="1256"/>
        <v>0</v>
      </c>
      <c r="Y940" s="11">
        <f t="shared" si="1256"/>
        <v>7987</v>
      </c>
      <c r="Z940" s="11">
        <f t="shared" si="1256"/>
        <v>0</v>
      </c>
      <c r="AA940" s="11">
        <f t="shared" si="1256"/>
        <v>105</v>
      </c>
      <c r="AB940" s="11">
        <f t="shared" si="1256"/>
        <v>0</v>
      </c>
      <c r="AC940" s="11">
        <f t="shared" si="1256"/>
        <v>0</v>
      </c>
      <c r="AD940" s="11">
        <f t="shared" si="1256"/>
        <v>0</v>
      </c>
      <c r="AE940" s="11">
        <f t="shared" si="1256"/>
        <v>8092</v>
      </c>
      <c r="AF940" s="11">
        <f t="shared" si="1256"/>
        <v>0</v>
      </c>
      <c r="AG940" s="11">
        <f t="shared" si="1257"/>
        <v>0</v>
      </c>
      <c r="AH940" s="11">
        <f t="shared" si="1257"/>
        <v>0</v>
      </c>
      <c r="AI940" s="11">
        <f t="shared" si="1257"/>
        <v>0</v>
      </c>
      <c r="AJ940" s="11">
        <f t="shared" si="1257"/>
        <v>0</v>
      </c>
      <c r="AK940" s="11">
        <f t="shared" si="1257"/>
        <v>8092</v>
      </c>
      <c r="AL940" s="11">
        <f t="shared" si="1257"/>
        <v>0</v>
      </c>
    </row>
    <row r="941" spans="1:38" ht="20.100000000000001" hidden="1" customHeight="1">
      <c r="A941" s="28" t="s">
        <v>265</v>
      </c>
      <c r="B941" s="26">
        <v>915</v>
      </c>
      <c r="C941" s="26" t="s">
        <v>32</v>
      </c>
      <c r="D941" s="26" t="s">
        <v>79</v>
      </c>
      <c r="E941" s="26" t="s">
        <v>266</v>
      </c>
      <c r="F941" s="26"/>
      <c r="G941" s="9">
        <f t="shared" ref="G941" si="1258">G942+G945+G948+G951+G954+G957+G960</f>
        <v>7987</v>
      </c>
      <c r="H941" s="9">
        <f t="shared" ref="H941:N941" si="1259">H942+H945+H948+H951+H954+H957+H960</f>
        <v>0</v>
      </c>
      <c r="I941" s="9">
        <f t="shared" si="1259"/>
        <v>0</v>
      </c>
      <c r="J941" s="9">
        <f t="shared" si="1259"/>
        <v>0</v>
      </c>
      <c r="K941" s="9">
        <f t="shared" si="1259"/>
        <v>0</v>
      </c>
      <c r="L941" s="9">
        <f t="shared" si="1259"/>
        <v>0</v>
      </c>
      <c r="M941" s="9">
        <f t="shared" si="1259"/>
        <v>7987</v>
      </c>
      <c r="N941" s="9">
        <f t="shared" si="1259"/>
        <v>0</v>
      </c>
      <c r="O941" s="9">
        <f t="shared" ref="O941:T941" si="1260">O942+O945+O948+O951+O954+O957+O960</f>
        <v>0</v>
      </c>
      <c r="P941" s="9">
        <f t="shared" si="1260"/>
        <v>0</v>
      </c>
      <c r="Q941" s="9">
        <f t="shared" si="1260"/>
        <v>0</v>
      </c>
      <c r="R941" s="9">
        <f t="shared" si="1260"/>
        <v>0</v>
      </c>
      <c r="S941" s="9">
        <f t="shared" si="1260"/>
        <v>7987</v>
      </c>
      <c r="T941" s="9">
        <f t="shared" si="1260"/>
        <v>0</v>
      </c>
      <c r="U941" s="9">
        <f t="shared" ref="U941:Z941" si="1261">U942+U945+U948+U951+U954+U957+U960</f>
        <v>0</v>
      </c>
      <c r="V941" s="9">
        <f t="shared" si="1261"/>
        <v>0</v>
      </c>
      <c r="W941" s="9">
        <f t="shared" si="1261"/>
        <v>0</v>
      </c>
      <c r="X941" s="9">
        <f t="shared" si="1261"/>
        <v>0</v>
      </c>
      <c r="Y941" s="9">
        <f t="shared" si="1261"/>
        <v>7987</v>
      </c>
      <c r="Z941" s="9">
        <f t="shared" si="1261"/>
        <v>0</v>
      </c>
      <c r="AA941" s="9">
        <f t="shared" ref="AA941:AF941" si="1262">AA942+AA945+AA948+AA951+AA954+AA957+AA960</f>
        <v>105</v>
      </c>
      <c r="AB941" s="9">
        <f t="shared" si="1262"/>
        <v>0</v>
      </c>
      <c r="AC941" s="9">
        <f t="shared" si="1262"/>
        <v>0</v>
      </c>
      <c r="AD941" s="9">
        <f t="shared" si="1262"/>
        <v>0</v>
      </c>
      <c r="AE941" s="9">
        <f t="shared" si="1262"/>
        <v>8092</v>
      </c>
      <c r="AF941" s="9">
        <f t="shared" si="1262"/>
        <v>0</v>
      </c>
      <c r="AG941" s="9">
        <f t="shared" ref="AG941:AL941" si="1263">AG942+AG945+AG948+AG951+AG954+AG957+AG960</f>
        <v>0</v>
      </c>
      <c r="AH941" s="9">
        <f t="shared" si="1263"/>
        <v>0</v>
      </c>
      <c r="AI941" s="9">
        <f t="shared" si="1263"/>
        <v>0</v>
      </c>
      <c r="AJ941" s="9">
        <f t="shared" si="1263"/>
        <v>0</v>
      </c>
      <c r="AK941" s="9">
        <f t="shared" si="1263"/>
        <v>8092</v>
      </c>
      <c r="AL941" s="9">
        <f t="shared" si="1263"/>
        <v>0</v>
      </c>
    </row>
    <row r="942" spans="1:38" ht="67.5" hidden="1">
      <c r="A942" s="25" t="s">
        <v>525</v>
      </c>
      <c r="B942" s="26">
        <v>915</v>
      </c>
      <c r="C942" s="26" t="s">
        <v>32</v>
      </c>
      <c r="D942" s="26" t="s">
        <v>79</v>
      </c>
      <c r="E942" s="26" t="s">
        <v>517</v>
      </c>
      <c r="F942" s="34"/>
      <c r="G942" s="11">
        <f t="shared" ref="G942:V943" si="1264">G943</f>
        <v>90</v>
      </c>
      <c r="H942" s="11">
        <f t="shared" si="1264"/>
        <v>0</v>
      </c>
      <c r="I942" s="11">
        <f t="shared" si="1264"/>
        <v>0</v>
      </c>
      <c r="J942" s="11">
        <f t="shared" si="1264"/>
        <v>0</v>
      </c>
      <c r="K942" s="11">
        <f t="shared" si="1264"/>
        <v>0</v>
      </c>
      <c r="L942" s="11">
        <f t="shared" si="1264"/>
        <v>0</v>
      </c>
      <c r="M942" s="11">
        <f t="shared" si="1264"/>
        <v>90</v>
      </c>
      <c r="N942" s="11">
        <f t="shared" si="1264"/>
        <v>0</v>
      </c>
      <c r="O942" s="11">
        <f t="shared" si="1264"/>
        <v>0</v>
      </c>
      <c r="P942" s="11">
        <f t="shared" si="1264"/>
        <v>0</v>
      </c>
      <c r="Q942" s="11">
        <f t="shared" si="1264"/>
        <v>0</v>
      </c>
      <c r="R942" s="11">
        <f t="shared" si="1264"/>
        <v>0</v>
      </c>
      <c r="S942" s="11">
        <f t="shared" si="1264"/>
        <v>90</v>
      </c>
      <c r="T942" s="11">
        <f t="shared" si="1264"/>
        <v>0</v>
      </c>
      <c r="U942" s="11">
        <f t="shared" si="1264"/>
        <v>0</v>
      </c>
      <c r="V942" s="11">
        <f t="shared" si="1264"/>
        <v>0</v>
      </c>
      <c r="W942" s="11">
        <f t="shared" ref="U942:AJ943" si="1265">W943</f>
        <v>0</v>
      </c>
      <c r="X942" s="11">
        <f t="shared" si="1265"/>
        <v>0</v>
      </c>
      <c r="Y942" s="11">
        <f t="shared" si="1265"/>
        <v>90</v>
      </c>
      <c r="Z942" s="11">
        <f t="shared" si="1265"/>
        <v>0</v>
      </c>
      <c r="AA942" s="11">
        <f t="shared" si="1265"/>
        <v>30</v>
      </c>
      <c r="AB942" s="11">
        <f t="shared" si="1265"/>
        <v>0</v>
      </c>
      <c r="AC942" s="11">
        <f t="shared" si="1265"/>
        <v>0</v>
      </c>
      <c r="AD942" s="11">
        <f t="shared" si="1265"/>
        <v>0</v>
      </c>
      <c r="AE942" s="11">
        <f t="shared" si="1265"/>
        <v>120</v>
      </c>
      <c r="AF942" s="11">
        <f t="shared" si="1265"/>
        <v>0</v>
      </c>
      <c r="AG942" s="11">
        <f t="shared" si="1265"/>
        <v>0</v>
      </c>
      <c r="AH942" s="11">
        <f t="shared" si="1265"/>
        <v>0</v>
      </c>
      <c r="AI942" s="11">
        <f t="shared" si="1265"/>
        <v>0</v>
      </c>
      <c r="AJ942" s="11">
        <f t="shared" si="1265"/>
        <v>0</v>
      </c>
      <c r="AK942" s="11">
        <f t="shared" ref="AG942:AL943" si="1266">AK943</f>
        <v>120</v>
      </c>
      <c r="AL942" s="11">
        <f t="shared" si="1266"/>
        <v>0</v>
      </c>
    </row>
    <row r="943" spans="1:38" ht="20.100000000000001" hidden="1" customHeight="1">
      <c r="A943" s="28" t="s">
        <v>100</v>
      </c>
      <c r="B943" s="26">
        <v>915</v>
      </c>
      <c r="C943" s="26" t="s">
        <v>32</v>
      </c>
      <c r="D943" s="26" t="s">
        <v>79</v>
      </c>
      <c r="E943" s="26" t="s">
        <v>517</v>
      </c>
      <c r="F943" s="26">
        <v>300</v>
      </c>
      <c r="G943" s="9">
        <f t="shared" si="1264"/>
        <v>90</v>
      </c>
      <c r="H943" s="9">
        <f t="shared" si="1264"/>
        <v>0</v>
      </c>
      <c r="I943" s="9">
        <f t="shared" si="1264"/>
        <v>0</v>
      </c>
      <c r="J943" s="9">
        <f t="shared" si="1264"/>
        <v>0</v>
      </c>
      <c r="K943" s="9">
        <f t="shared" si="1264"/>
        <v>0</v>
      </c>
      <c r="L943" s="9">
        <f t="shared" si="1264"/>
        <v>0</v>
      </c>
      <c r="M943" s="9">
        <f t="shared" si="1264"/>
        <v>90</v>
      </c>
      <c r="N943" s="9">
        <f t="shared" si="1264"/>
        <v>0</v>
      </c>
      <c r="O943" s="9">
        <f t="shared" si="1264"/>
        <v>0</v>
      </c>
      <c r="P943" s="9">
        <f t="shared" si="1264"/>
        <v>0</v>
      </c>
      <c r="Q943" s="9">
        <f t="shared" si="1264"/>
        <v>0</v>
      </c>
      <c r="R943" s="9">
        <f t="shared" si="1264"/>
        <v>0</v>
      </c>
      <c r="S943" s="9">
        <f t="shared" si="1264"/>
        <v>90</v>
      </c>
      <c r="T943" s="9">
        <f t="shared" si="1264"/>
        <v>0</v>
      </c>
      <c r="U943" s="9">
        <f t="shared" si="1265"/>
        <v>0</v>
      </c>
      <c r="V943" s="9">
        <f t="shared" si="1265"/>
        <v>0</v>
      </c>
      <c r="W943" s="9">
        <f t="shared" si="1265"/>
        <v>0</v>
      </c>
      <c r="X943" s="9">
        <f t="shared" si="1265"/>
        <v>0</v>
      </c>
      <c r="Y943" s="9">
        <f t="shared" si="1265"/>
        <v>90</v>
      </c>
      <c r="Z943" s="9">
        <f t="shared" si="1265"/>
        <v>0</v>
      </c>
      <c r="AA943" s="9">
        <f t="shared" si="1265"/>
        <v>30</v>
      </c>
      <c r="AB943" s="9">
        <f t="shared" si="1265"/>
        <v>0</v>
      </c>
      <c r="AC943" s="9">
        <f t="shared" si="1265"/>
        <v>0</v>
      </c>
      <c r="AD943" s="9">
        <f t="shared" si="1265"/>
        <v>0</v>
      </c>
      <c r="AE943" s="9">
        <f t="shared" si="1265"/>
        <v>120</v>
      </c>
      <c r="AF943" s="9">
        <f t="shared" si="1265"/>
        <v>0</v>
      </c>
      <c r="AG943" s="9">
        <f t="shared" si="1266"/>
        <v>0</v>
      </c>
      <c r="AH943" s="9">
        <f t="shared" si="1266"/>
        <v>0</v>
      </c>
      <c r="AI943" s="9">
        <f t="shared" si="1266"/>
        <v>0</v>
      </c>
      <c r="AJ943" s="9">
        <f t="shared" si="1266"/>
        <v>0</v>
      </c>
      <c r="AK943" s="9">
        <f t="shared" si="1266"/>
        <v>120</v>
      </c>
      <c r="AL943" s="9">
        <f t="shared" si="1266"/>
        <v>0</v>
      </c>
    </row>
    <row r="944" spans="1:38" ht="20.100000000000001" hidden="1" customHeight="1">
      <c r="A944" s="28" t="s">
        <v>269</v>
      </c>
      <c r="B944" s="26">
        <v>915</v>
      </c>
      <c r="C944" s="26" t="s">
        <v>32</v>
      </c>
      <c r="D944" s="26" t="s">
        <v>79</v>
      </c>
      <c r="E944" s="26" t="s">
        <v>517</v>
      </c>
      <c r="F944" s="26">
        <v>310</v>
      </c>
      <c r="G944" s="9">
        <v>90</v>
      </c>
      <c r="H944" s="9"/>
      <c r="I944" s="84"/>
      <c r="J944" s="84"/>
      <c r="K944" s="84"/>
      <c r="L944" s="84"/>
      <c r="M944" s="9">
        <f>G944+I944+J944+K944+L944</f>
        <v>90</v>
      </c>
      <c r="N944" s="9">
        <f>H944+L944</f>
        <v>0</v>
      </c>
      <c r="O944" s="85"/>
      <c r="P944" s="85"/>
      <c r="Q944" s="85"/>
      <c r="R944" s="85"/>
      <c r="S944" s="9">
        <f>M944+O944+P944+Q944+R944</f>
        <v>90</v>
      </c>
      <c r="T944" s="9">
        <f>N944+R944</f>
        <v>0</v>
      </c>
      <c r="U944" s="85"/>
      <c r="V944" s="85"/>
      <c r="W944" s="85"/>
      <c r="X944" s="85"/>
      <c r="Y944" s="9">
        <f>S944+U944+V944+W944+X944</f>
        <v>90</v>
      </c>
      <c r="Z944" s="9">
        <f>T944+X944</f>
        <v>0</v>
      </c>
      <c r="AA944" s="9">
        <v>30</v>
      </c>
      <c r="AB944" s="85"/>
      <c r="AC944" s="85"/>
      <c r="AD944" s="85"/>
      <c r="AE944" s="9">
        <f>Y944+AA944+AB944+AC944+AD944</f>
        <v>120</v>
      </c>
      <c r="AF944" s="9">
        <f>Z944+AD944</f>
        <v>0</v>
      </c>
      <c r="AG944" s="9"/>
      <c r="AH944" s="85"/>
      <c r="AI944" s="85"/>
      <c r="AJ944" s="85"/>
      <c r="AK944" s="9">
        <f>AE944+AG944+AH944+AI944+AJ944</f>
        <v>120</v>
      </c>
      <c r="AL944" s="9">
        <f>AF944+AJ944</f>
        <v>0</v>
      </c>
    </row>
    <row r="945" spans="1:38" ht="20.100000000000001" hidden="1" customHeight="1">
      <c r="A945" s="28" t="s">
        <v>243</v>
      </c>
      <c r="B945" s="26">
        <v>915</v>
      </c>
      <c r="C945" s="26" t="s">
        <v>32</v>
      </c>
      <c r="D945" s="26" t="s">
        <v>79</v>
      </c>
      <c r="E945" s="26" t="s">
        <v>518</v>
      </c>
      <c r="F945" s="26"/>
      <c r="G945" s="9">
        <f t="shared" ref="G945:V946" si="1267">G946</f>
        <v>430</v>
      </c>
      <c r="H945" s="9">
        <f t="shared" si="1267"/>
        <v>0</v>
      </c>
      <c r="I945" s="9">
        <f t="shared" si="1267"/>
        <v>0</v>
      </c>
      <c r="J945" s="9">
        <f t="shared" si="1267"/>
        <v>0</v>
      </c>
      <c r="K945" s="9">
        <f t="shared" si="1267"/>
        <v>0</v>
      </c>
      <c r="L945" s="9">
        <f t="shared" si="1267"/>
        <v>0</v>
      </c>
      <c r="M945" s="9">
        <f t="shared" si="1267"/>
        <v>430</v>
      </c>
      <c r="N945" s="9">
        <f t="shared" si="1267"/>
        <v>0</v>
      </c>
      <c r="O945" s="9">
        <f t="shared" si="1267"/>
        <v>0</v>
      </c>
      <c r="P945" s="9">
        <f t="shared" si="1267"/>
        <v>0</v>
      </c>
      <c r="Q945" s="9">
        <f t="shared" si="1267"/>
        <v>0</v>
      </c>
      <c r="R945" s="9">
        <f t="shared" si="1267"/>
        <v>0</v>
      </c>
      <c r="S945" s="9">
        <f t="shared" si="1267"/>
        <v>430</v>
      </c>
      <c r="T945" s="9">
        <f t="shared" si="1267"/>
        <v>0</v>
      </c>
      <c r="U945" s="9">
        <f t="shared" si="1267"/>
        <v>0</v>
      </c>
      <c r="V945" s="9">
        <f t="shared" si="1267"/>
        <v>0</v>
      </c>
      <c r="W945" s="9">
        <f t="shared" ref="U945:AJ946" si="1268">W946</f>
        <v>0</v>
      </c>
      <c r="X945" s="9">
        <f t="shared" si="1268"/>
        <v>0</v>
      </c>
      <c r="Y945" s="9">
        <f t="shared" si="1268"/>
        <v>430</v>
      </c>
      <c r="Z945" s="9">
        <f t="shared" si="1268"/>
        <v>0</v>
      </c>
      <c r="AA945" s="9">
        <f t="shared" si="1268"/>
        <v>105</v>
      </c>
      <c r="AB945" s="9">
        <f t="shared" si="1268"/>
        <v>0</v>
      </c>
      <c r="AC945" s="9">
        <f t="shared" si="1268"/>
        <v>0</v>
      </c>
      <c r="AD945" s="9">
        <f t="shared" si="1268"/>
        <v>0</v>
      </c>
      <c r="AE945" s="9">
        <f t="shared" si="1268"/>
        <v>535</v>
      </c>
      <c r="AF945" s="9">
        <f t="shared" si="1268"/>
        <v>0</v>
      </c>
      <c r="AG945" s="9">
        <f t="shared" si="1268"/>
        <v>0</v>
      </c>
      <c r="AH945" s="9">
        <f t="shared" si="1268"/>
        <v>0</v>
      </c>
      <c r="AI945" s="9">
        <f t="shared" si="1268"/>
        <v>0</v>
      </c>
      <c r="AJ945" s="9">
        <f t="shared" si="1268"/>
        <v>0</v>
      </c>
      <c r="AK945" s="9">
        <f t="shared" ref="AG945:AL946" si="1269">AK946</f>
        <v>535</v>
      </c>
      <c r="AL945" s="9">
        <f t="shared" si="1269"/>
        <v>0</v>
      </c>
    </row>
    <row r="946" spans="1:38" ht="20.100000000000001" hidden="1" customHeight="1">
      <c r="A946" s="28" t="s">
        <v>100</v>
      </c>
      <c r="B946" s="26">
        <v>915</v>
      </c>
      <c r="C946" s="26" t="s">
        <v>32</v>
      </c>
      <c r="D946" s="26" t="s">
        <v>79</v>
      </c>
      <c r="E946" s="26" t="s">
        <v>518</v>
      </c>
      <c r="F946" s="26">
        <v>300</v>
      </c>
      <c r="G946" s="9">
        <f t="shared" si="1267"/>
        <v>430</v>
      </c>
      <c r="H946" s="9">
        <f t="shared" si="1267"/>
        <v>0</v>
      </c>
      <c r="I946" s="9">
        <f t="shared" si="1267"/>
        <v>0</v>
      </c>
      <c r="J946" s="9">
        <f t="shared" si="1267"/>
        <v>0</v>
      </c>
      <c r="K946" s="9">
        <f t="shared" si="1267"/>
        <v>0</v>
      </c>
      <c r="L946" s="9">
        <f t="shared" si="1267"/>
        <v>0</v>
      </c>
      <c r="M946" s="9">
        <f t="shared" si="1267"/>
        <v>430</v>
      </c>
      <c r="N946" s="9">
        <f t="shared" si="1267"/>
        <v>0</v>
      </c>
      <c r="O946" s="9">
        <f t="shared" si="1267"/>
        <v>0</v>
      </c>
      <c r="P946" s="9">
        <f t="shared" si="1267"/>
        <v>0</v>
      </c>
      <c r="Q946" s="9">
        <f t="shared" si="1267"/>
        <v>0</v>
      </c>
      <c r="R946" s="9">
        <f t="shared" si="1267"/>
        <v>0</v>
      </c>
      <c r="S946" s="9">
        <f t="shared" si="1267"/>
        <v>430</v>
      </c>
      <c r="T946" s="9">
        <f t="shared" si="1267"/>
        <v>0</v>
      </c>
      <c r="U946" s="9">
        <f t="shared" si="1268"/>
        <v>0</v>
      </c>
      <c r="V946" s="9">
        <f t="shared" si="1268"/>
        <v>0</v>
      </c>
      <c r="W946" s="9">
        <f t="shared" si="1268"/>
        <v>0</v>
      </c>
      <c r="X946" s="9">
        <f t="shared" si="1268"/>
        <v>0</v>
      </c>
      <c r="Y946" s="9">
        <f t="shared" si="1268"/>
        <v>430</v>
      </c>
      <c r="Z946" s="9">
        <f t="shared" si="1268"/>
        <v>0</v>
      </c>
      <c r="AA946" s="9">
        <f t="shared" si="1268"/>
        <v>105</v>
      </c>
      <c r="AB946" s="9">
        <f t="shared" si="1268"/>
        <v>0</v>
      </c>
      <c r="AC946" s="9">
        <f t="shared" si="1268"/>
        <v>0</v>
      </c>
      <c r="AD946" s="9">
        <f t="shared" si="1268"/>
        <v>0</v>
      </c>
      <c r="AE946" s="9">
        <f t="shared" si="1268"/>
        <v>535</v>
      </c>
      <c r="AF946" s="9">
        <f t="shared" si="1268"/>
        <v>0</v>
      </c>
      <c r="AG946" s="9">
        <f t="shared" si="1269"/>
        <v>0</v>
      </c>
      <c r="AH946" s="9">
        <f t="shared" si="1269"/>
        <v>0</v>
      </c>
      <c r="AI946" s="9">
        <f t="shared" si="1269"/>
        <v>0</v>
      </c>
      <c r="AJ946" s="9">
        <f t="shared" si="1269"/>
        <v>0</v>
      </c>
      <c r="AK946" s="9">
        <f t="shared" si="1269"/>
        <v>535</v>
      </c>
      <c r="AL946" s="9">
        <f t="shared" si="1269"/>
        <v>0</v>
      </c>
    </row>
    <row r="947" spans="1:38" ht="20.100000000000001" hidden="1" customHeight="1">
      <c r="A947" s="28" t="s">
        <v>269</v>
      </c>
      <c r="B947" s="26">
        <v>915</v>
      </c>
      <c r="C947" s="26" t="s">
        <v>32</v>
      </c>
      <c r="D947" s="26" t="s">
        <v>79</v>
      </c>
      <c r="E947" s="26" t="s">
        <v>518</v>
      </c>
      <c r="F947" s="26">
        <v>310</v>
      </c>
      <c r="G947" s="9">
        <v>430</v>
      </c>
      <c r="H947" s="9"/>
      <c r="I947" s="84"/>
      <c r="J947" s="84"/>
      <c r="K947" s="84"/>
      <c r="L947" s="84"/>
      <c r="M947" s="9">
        <f>G947+I947+J947+K947+L947</f>
        <v>430</v>
      </c>
      <c r="N947" s="9">
        <f>H947+L947</f>
        <v>0</v>
      </c>
      <c r="O947" s="85"/>
      <c r="P947" s="85"/>
      <c r="Q947" s="85"/>
      <c r="R947" s="85"/>
      <c r="S947" s="9">
        <f>M947+O947+P947+Q947+R947</f>
        <v>430</v>
      </c>
      <c r="T947" s="9">
        <f>N947+R947</f>
        <v>0</v>
      </c>
      <c r="U947" s="85"/>
      <c r="V947" s="85"/>
      <c r="W947" s="85"/>
      <c r="X947" s="85"/>
      <c r="Y947" s="9">
        <f>S947+U947+V947+W947+X947</f>
        <v>430</v>
      </c>
      <c r="Z947" s="9">
        <f>T947+X947</f>
        <v>0</v>
      </c>
      <c r="AA947" s="9">
        <v>105</v>
      </c>
      <c r="AB947" s="85"/>
      <c r="AC947" s="85"/>
      <c r="AD947" s="85"/>
      <c r="AE947" s="9">
        <f>Y947+AA947+AB947+AC947+AD947</f>
        <v>535</v>
      </c>
      <c r="AF947" s="9">
        <f>Z947+AD947</f>
        <v>0</v>
      </c>
      <c r="AG947" s="9"/>
      <c r="AH947" s="85"/>
      <c r="AI947" s="85"/>
      <c r="AJ947" s="85"/>
      <c r="AK947" s="9">
        <f>AE947+AG947+AH947+AI947+AJ947</f>
        <v>535</v>
      </c>
      <c r="AL947" s="9">
        <f>AF947+AJ947</f>
        <v>0</v>
      </c>
    </row>
    <row r="948" spans="1:38" ht="66" hidden="1">
      <c r="A948" s="25" t="s">
        <v>526</v>
      </c>
      <c r="B948" s="26">
        <v>915</v>
      </c>
      <c r="C948" s="26" t="s">
        <v>32</v>
      </c>
      <c r="D948" s="26" t="s">
        <v>79</v>
      </c>
      <c r="E948" s="26" t="s">
        <v>519</v>
      </c>
      <c r="F948" s="34"/>
      <c r="G948" s="11">
        <f t="shared" ref="G948:V949" si="1270">G949</f>
        <v>172</v>
      </c>
      <c r="H948" s="11">
        <f t="shared" si="1270"/>
        <v>0</v>
      </c>
      <c r="I948" s="11">
        <f t="shared" si="1270"/>
        <v>0</v>
      </c>
      <c r="J948" s="11">
        <f t="shared" si="1270"/>
        <v>0</v>
      </c>
      <c r="K948" s="11">
        <f t="shared" si="1270"/>
        <v>0</v>
      </c>
      <c r="L948" s="11">
        <f t="shared" si="1270"/>
        <v>0</v>
      </c>
      <c r="M948" s="11">
        <f t="shared" si="1270"/>
        <v>172</v>
      </c>
      <c r="N948" s="11">
        <f t="shared" si="1270"/>
        <v>0</v>
      </c>
      <c r="O948" s="11">
        <f t="shared" si="1270"/>
        <v>0</v>
      </c>
      <c r="P948" s="11">
        <f t="shared" si="1270"/>
        <v>0</v>
      </c>
      <c r="Q948" s="11">
        <f t="shared" si="1270"/>
        <v>0</v>
      </c>
      <c r="R948" s="11">
        <f t="shared" si="1270"/>
        <v>0</v>
      </c>
      <c r="S948" s="11">
        <f t="shared" si="1270"/>
        <v>172</v>
      </c>
      <c r="T948" s="11">
        <f t="shared" si="1270"/>
        <v>0</v>
      </c>
      <c r="U948" s="11">
        <f t="shared" si="1270"/>
        <v>0</v>
      </c>
      <c r="V948" s="11">
        <f t="shared" si="1270"/>
        <v>0</v>
      </c>
      <c r="W948" s="11">
        <f t="shared" ref="U948:AJ949" si="1271">W949</f>
        <v>0</v>
      </c>
      <c r="X948" s="11">
        <f t="shared" si="1271"/>
        <v>0</v>
      </c>
      <c r="Y948" s="11">
        <f t="shared" si="1271"/>
        <v>172</v>
      </c>
      <c r="Z948" s="11">
        <f t="shared" si="1271"/>
        <v>0</v>
      </c>
      <c r="AA948" s="11">
        <f t="shared" si="1271"/>
        <v>0</v>
      </c>
      <c r="AB948" s="11">
        <f t="shared" si="1271"/>
        <v>0</v>
      </c>
      <c r="AC948" s="11">
        <f t="shared" si="1271"/>
        <v>0</v>
      </c>
      <c r="AD948" s="11">
        <f t="shared" si="1271"/>
        <v>0</v>
      </c>
      <c r="AE948" s="11">
        <f t="shared" si="1271"/>
        <v>172</v>
      </c>
      <c r="AF948" s="11">
        <f t="shared" si="1271"/>
        <v>0</v>
      </c>
      <c r="AG948" s="11">
        <f t="shared" si="1271"/>
        <v>0</v>
      </c>
      <c r="AH948" s="11">
        <f t="shared" si="1271"/>
        <v>0</v>
      </c>
      <c r="AI948" s="11">
        <f t="shared" si="1271"/>
        <v>0</v>
      </c>
      <c r="AJ948" s="11">
        <f t="shared" si="1271"/>
        <v>0</v>
      </c>
      <c r="AK948" s="11">
        <f t="shared" ref="AG948:AL949" si="1272">AK949</f>
        <v>172</v>
      </c>
      <c r="AL948" s="11">
        <f t="shared" si="1272"/>
        <v>0</v>
      </c>
    </row>
    <row r="949" spans="1:38" ht="20.100000000000001" hidden="1" customHeight="1">
      <c r="A949" s="28" t="s">
        <v>100</v>
      </c>
      <c r="B949" s="26">
        <v>915</v>
      </c>
      <c r="C949" s="26" t="s">
        <v>32</v>
      </c>
      <c r="D949" s="26" t="s">
        <v>79</v>
      </c>
      <c r="E949" s="26" t="s">
        <v>519</v>
      </c>
      <c r="F949" s="26">
        <v>300</v>
      </c>
      <c r="G949" s="9">
        <f t="shared" si="1270"/>
        <v>172</v>
      </c>
      <c r="H949" s="9">
        <f t="shared" si="1270"/>
        <v>0</v>
      </c>
      <c r="I949" s="9">
        <f t="shared" si="1270"/>
        <v>0</v>
      </c>
      <c r="J949" s="9">
        <f t="shared" si="1270"/>
        <v>0</v>
      </c>
      <c r="K949" s="9">
        <f t="shared" si="1270"/>
        <v>0</v>
      </c>
      <c r="L949" s="9">
        <f t="shared" si="1270"/>
        <v>0</v>
      </c>
      <c r="M949" s="9">
        <f t="shared" si="1270"/>
        <v>172</v>
      </c>
      <c r="N949" s="9">
        <f t="shared" si="1270"/>
        <v>0</v>
      </c>
      <c r="O949" s="9">
        <f t="shared" si="1270"/>
        <v>0</v>
      </c>
      <c r="P949" s="9">
        <f t="shared" si="1270"/>
        <v>0</v>
      </c>
      <c r="Q949" s="9">
        <f t="shared" si="1270"/>
        <v>0</v>
      </c>
      <c r="R949" s="9">
        <f t="shared" si="1270"/>
        <v>0</v>
      </c>
      <c r="S949" s="9">
        <f t="shared" si="1270"/>
        <v>172</v>
      </c>
      <c r="T949" s="9">
        <f t="shared" si="1270"/>
        <v>0</v>
      </c>
      <c r="U949" s="9">
        <f t="shared" si="1271"/>
        <v>0</v>
      </c>
      <c r="V949" s="9">
        <f t="shared" si="1271"/>
        <v>0</v>
      </c>
      <c r="W949" s="9">
        <f t="shared" si="1271"/>
        <v>0</v>
      </c>
      <c r="X949" s="9">
        <f t="shared" si="1271"/>
        <v>0</v>
      </c>
      <c r="Y949" s="9">
        <f t="shared" si="1271"/>
        <v>172</v>
      </c>
      <c r="Z949" s="9">
        <f t="shared" si="1271"/>
        <v>0</v>
      </c>
      <c r="AA949" s="9">
        <f t="shared" si="1271"/>
        <v>0</v>
      </c>
      <c r="AB949" s="9">
        <f t="shared" si="1271"/>
        <v>0</v>
      </c>
      <c r="AC949" s="9">
        <f t="shared" si="1271"/>
        <v>0</v>
      </c>
      <c r="AD949" s="9">
        <f t="shared" si="1271"/>
        <v>0</v>
      </c>
      <c r="AE949" s="9">
        <f t="shared" si="1271"/>
        <v>172</v>
      </c>
      <c r="AF949" s="9">
        <f t="shared" si="1271"/>
        <v>0</v>
      </c>
      <c r="AG949" s="9">
        <f t="shared" si="1272"/>
        <v>0</v>
      </c>
      <c r="AH949" s="9">
        <f t="shared" si="1272"/>
        <v>0</v>
      </c>
      <c r="AI949" s="9">
        <f t="shared" si="1272"/>
        <v>0</v>
      </c>
      <c r="AJ949" s="9">
        <f t="shared" si="1272"/>
        <v>0</v>
      </c>
      <c r="AK949" s="9">
        <f t="shared" si="1272"/>
        <v>172</v>
      </c>
      <c r="AL949" s="9">
        <f t="shared" si="1272"/>
        <v>0</v>
      </c>
    </row>
    <row r="950" spans="1:38" ht="20.100000000000001" hidden="1" customHeight="1">
      <c r="A950" s="28" t="s">
        <v>269</v>
      </c>
      <c r="B950" s="26">
        <v>915</v>
      </c>
      <c r="C950" s="26" t="s">
        <v>32</v>
      </c>
      <c r="D950" s="26" t="s">
        <v>79</v>
      </c>
      <c r="E950" s="26" t="s">
        <v>519</v>
      </c>
      <c r="F950" s="26">
        <v>310</v>
      </c>
      <c r="G950" s="9">
        <v>172</v>
      </c>
      <c r="H950" s="9"/>
      <c r="I950" s="84"/>
      <c r="J950" s="84"/>
      <c r="K950" s="84"/>
      <c r="L950" s="84"/>
      <c r="M950" s="9">
        <f>G950+I950+J950+K950+L950</f>
        <v>172</v>
      </c>
      <c r="N950" s="9">
        <f>H950+L950</f>
        <v>0</v>
      </c>
      <c r="O950" s="85"/>
      <c r="P950" s="85"/>
      <c r="Q950" s="85"/>
      <c r="R950" s="85"/>
      <c r="S950" s="9">
        <f>M950+O950+P950+Q950+R950</f>
        <v>172</v>
      </c>
      <c r="T950" s="9">
        <f>N950+R950</f>
        <v>0</v>
      </c>
      <c r="U950" s="85"/>
      <c r="V950" s="85"/>
      <c r="W950" s="85"/>
      <c r="X950" s="85"/>
      <c r="Y950" s="9">
        <f>S950+U950+V950+W950+X950</f>
        <v>172</v>
      </c>
      <c r="Z950" s="9">
        <f>T950+X950</f>
        <v>0</v>
      </c>
      <c r="AA950" s="85"/>
      <c r="AB950" s="85"/>
      <c r="AC950" s="85"/>
      <c r="AD950" s="85"/>
      <c r="AE950" s="9">
        <f>Y950+AA950+AB950+AC950+AD950</f>
        <v>172</v>
      </c>
      <c r="AF950" s="9">
        <f>Z950+AD950</f>
        <v>0</v>
      </c>
      <c r="AG950" s="85"/>
      <c r="AH950" s="85"/>
      <c r="AI950" s="85"/>
      <c r="AJ950" s="85"/>
      <c r="AK950" s="9">
        <f>AE950+AG950+AH950+AI950+AJ950</f>
        <v>172</v>
      </c>
      <c r="AL950" s="9">
        <f>AF950+AJ950</f>
        <v>0</v>
      </c>
    </row>
    <row r="951" spans="1:38" ht="66" hidden="1">
      <c r="A951" s="25" t="s">
        <v>527</v>
      </c>
      <c r="B951" s="26">
        <v>915</v>
      </c>
      <c r="C951" s="26" t="s">
        <v>32</v>
      </c>
      <c r="D951" s="26" t="s">
        <v>79</v>
      </c>
      <c r="E951" s="26" t="s">
        <v>520</v>
      </c>
      <c r="F951" s="34"/>
      <c r="G951" s="11">
        <f t="shared" ref="G951:V952" si="1273">G952</f>
        <v>53</v>
      </c>
      <c r="H951" s="11">
        <f t="shared" si="1273"/>
        <v>0</v>
      </c>
      <c r="I951" s="11">
        <f t="shared" si="1273"/>
        <v>0</v>
      </c>
      <c r="J951" s="11">
        <f t="shared" si="1273"/>
        <v>0</v>
      </c>
      <c r="K951" s="11">
        <f t="shared" si="1273"/>
        <v>0</v>
      </c>
      <c r="L951" s="11">
        <f t="shared" si="1273"/>
        <v>0</v>
      </c>
      <c r="M951" s="11">
        <f t="shared" si="1273"/>
        <v>53</v>
      </c>
      <c r="N951" s="11">
        <f t="shared" si="1273"/>
        <v>0</v>
      </c>
      <c r="O951" s="11">
        <f t="shared" si="1273"/>
        <v>0</v>
      </c>
      <c r="P951" s="11">
        <f t="shared" si="1273"/>
        <v>0</v>
      </c>
      <c r="Q951" s="11">
        <f t="shared" si="1273"/>
        <v>0</v>
      </c>
      <c r="R951" s="11">
        <f t="shared" si="1273"/>
        <v>0</v>
      </c>
      <c r="S951" s="11">
        <f t="shared" si="1273"/>
        <v>53</v>
      </c>
      <c r="T951" s="11">
        <f t="shared" si="1273"/>
        <v>0</v>
      </c>
      <c r="U951" s="11">
        <f t="shared" si="1273"/>
        <v>0</v>
      </c>
      <c r="V951" s="11">
        <f t="shared" si="1273"/>
        <v>0</v>
      </c>
      <c r="W951" s="11">
        <f t="shared" ref="U951:AJ952" si="1274">W952</f>
        <v>0</v>
      </c>
      <c r="X951" s="11">
        <f t="shared" si="1274"/>
        <v>0</v>
      </c>
      <c r="Y951" s="11">
        <f t="shared" si="1274"/>
        <v>53</v>
      </c>
      <c r="Z951" s="11">
        <f t="shared" si="1274"/>
        <v>0</v>
      </c>
      <c r="AA951" s="11">
        <f t="shared" si="1274"/>
        <v>0</v>
      </c>
      <c r="AB951" s="11">
        <f t="shared" si="1274"/>
        <v>0</v>
      </c>
      <c r="AC951" s="11">
        <f t="shared" si="1274"/>
        <v>0</v>
      </c>
      <c r="AD951" s="11">
        <f t="shared" si="1274"/>
        <v>0</v>
      </c>
      <c r="AE951" s="11">
        <f t="shared" si="1274"/>
        <v>53</v>
      </c>
      <c r="AF951" s="11">
        <f t="shared" si="1274"/>
        <v>0</v>
      </c>
      <c r="AG951" s="11">
        <f t="shared" si="1274"/>
        <v>0</v>
      </c>
      <c r="AH951" s="11">
        <f t="shared" si="1274"/>
        <v>0</v>
      </c>
      <c r="AI951" s="11">
        <f t="shared" si="1274"/>
        <v>0</v>
      </c>
      <c r="AJ951" s="11">
        <f t="shared" si="1274"/>
        <v>0</v>
      </c>
      <c r="AK951" s="11">
        <f t="shared" ref="AG951:AL952" si="1275">AK952</f>
        <v>53</v>
      </c>
      <c r="AL951" s="11">
        <f t="shared" si="1275"/>
        <v>0</v>
      </c>
    </row>
    <row r="952" spans="1:38" ht="20.100000000000001" hidden="1" customHeight="1">
      <c r="A952" s="28" t="s">
        <v>100</v>
      </c>
      <c r="B952" s="26">
        <v>915</v>
      </c>
      <c r="C952" s="26" t="s">
        <v>32</v>
      </c>
      <c r="D952" s="26" t="s">
        <v>79</v>
      </c>
      <c r="E952" s="26" t="s">
        <v>520</v>
      </c>
      <c r="F952" s="26">
        <v>300</v>
      </c>
      <c r="G952" s="9">
        <f t="shared" si="1273"/>
        <v>53</v>
      </c>
      <c r="H952" s="9">
        <f t="shared" si="1273"/>
        <v>0</v>
      </c>
      <c r="I952" s="9">
        <f t="shared" si="1273"/>
        <v>0</v>
      </c>
      <c r="J952" s="9">
        <f t="shared" si="1273"/>
        <v>0</v>
      </c>
      <c r="K952" s="9">
        <f t="shared" si="1273"/>
        <v>0</v>
      </c>
      <c r="L952" s="9">
        <f t="shared" si="1273"/>
        <v>0</v>
      </c>
      <c r="M952" s="9">
        <f t="shared" si="1273"/>
        <v>53</v>
      </c>
      <c r="N952" s="9">
        <f t="shared" si="1273"/>
        <v>0</v>
      </c>
      <c r="O952" s="9">
        <f t="shared" si="1273"/>
        <v>0</v>
      </c>
      <c r="P952" s="9">
        <f t="shared" si="1273"/>
        <v>0</v>
      </c>
      <c r="Q952" s="9">
        <f t="shared" si="1273"/>
        <v>0</v>
      </c>
      <c r="R952" s="9">
        <f t="shared" si="1273"/>
        <v>0</v>
      </c>
      <c r="S952" s="9">
        <f t="shared" si="1273"/>
        <v>53</v>
      </c>
      <c r="T952" s="9">
        <f t="shared" si="1273"/>
        <v>0</v>
      </c>
      <c r="U952" s="9">
        <f t="shared" si="1274"/>
        <v>0</v>
      </c>
      <c r="V952" s="9">
        <f t="shared" si="1274"/>
        <v>0</v>
      </c>
      <c r="W952" s="9">
        <f t="shared" si="1274"/>
        <v>0</v>
      </c>
      <c r="X952" s="9">
        <f t="shared" si="1274"/>
        <v>0</v>
      </c>
      <c r="Y952" s="9">
        <f t="shared" si="1274"/>
        <v>53</v>
      </c>
      <c r="Z952" s="9">
        <f t="shared" si="1274"/>
        <v>0</v>
      </c>
      <c r="AA952" s="9">
        <f t="shared" si="1274"/>
        <v>0</v>
      </c>
      <c r="AB952" s="9">
        <f t="shared" si="1274"/>
        <v>0</v>
      </c>
      <c r="AC952" s="9">
        <f t="shared" si="1274"/>
        <v>0</v>
      </c>
      <c r="AD952" s="9">
        <f t="shared" si="1274"/>
        <v>0</v>
      </c>
      <c r="AE952" s="9">
        <f t="shared" si="1274"/>
        <v>53</v>
      </c>
      <c r="AF952" s="9">
        <f t="shared" si="1274"/>
        <v>0</v>
      </c>
      <c r="AG952" s="9">
        <f t="shared" si="1275"/>
        <v>0</v>
      </c>
      <c r="AH952" s="9">
        <f t="shared" si="1275"/>
        <v>0</v>
      </c>
      <c r="AI952" s="9">
        <f t="shared" si="1275"/>
        <v>0</v>
      </c>
      <c r="AJ952" s="9">
        <f t="shared" si="1275"/>
        <v>0</v>
      </c>
      <c r="AK952" s="9">
        <f t="shared" si="1275"/>
        <v>53</v>
      </c>
      <c r="AL952" s="9">
        <f t="shared" si="1275"/>
        <v>0</v>
      </c>
    </row>
    <row r="953" spans="1:38" ht="20.100000000000001" hidden="1" customHeight="1">
      <c r="A953" s="28" t="s">
        <v>269</v>
      </c>
      <c r="B953" s="26">
        <v>915</v>
      </c>
      <c r="C953" s="26" t="s">
        <v>32</v>
      </c>
      <c r="D953" s="26" t="s">
        <v>79</v>
      </c>
      <c r="E953" s="26" t="s">
        <v>520</v>
      </c>
      <c r="F953" s="26">
        <v>310</v>
      </c>
      <c r="G953" s="9">
        <v>53</v>
      </c>
      <c r="H953" s="9"/>
      <c r="I953" s="84"/>
      <c r="J953" s="84"/>
      <c r="K953" s="84"/>
      <c r="L953" s="84"/>
      <c r="M953" s="9">
        <f>G953+I953+J953+K953+L953</f>
        <v>53</v>
      </c>
      <c r="N953" s="9">
        <f>H953+L953</f>
        <v>0</v>
      </c>
      <c r="O953" s="85"/>
      <c r="P953" s="85"/>
      <c r="Q953" s="85"/>
      <c r="R953" s="85"/>
      <c r="S953" s="9">
        <f>M953+O953+P953+Q953+R953</f>
        <v>53</v>
      </c>
      <c r="T953" s="9">
        <f>N953+R953</f>
        <v>0</v>
      </c>
      <c r="U953" s="85"/>
      <c r="V953" s="85"/>
      <c r="W953" s="85"/>
      <c r="X953" s="85"/>
      <c r="Y953" s="9">
        <f>S953+U953+V953+W953+X953</f>
        <v>53</v>
      </c>
      <c r="Z953" s="9">
        <f>T953+X953</f>
        <v>0</v>
      </c>
      <c r="AA953" s="85"/>
      <c r="AB953" s="85"/>
      <c r="AC953" s="85"/>
      <c r="AD953" s="85"/>
      <c r="AE953" s="9">
        <f>Y953+AA953+AB953+AC953+AD953</f>
        <v>53</v>
      </c>
      <c r="AF953" s="9">
        <f>Z953+AD953</f>
        <v>0</v>
      </c>
      <c r="AG953" s="85"/>
      <c r="AH953" s="85"/>
      <c r="AI953" s="85"/>
      <c r="AJ953" s="85"/>
      <c r="AK953" s="9">
        <f>AE953+AG953+AH953+AI953+AJ953</f>
        <v>53</v>
      </c>
      <c r="AL953" s="9">
        <f>AF953+AJ953</f>
        <v>0</v>
      </c>
    </row>
    <row r="954" spans="1:38" ht="33" hidden="1">
      <c r="A954" s="25" t="s">
        <v>244</v>
      </c>
      <c r="B954" s="26">
        <v>915</v>
      </c>
      <c r="C954" s="26" t="s">
        <v>32</v>
      </c>
      <c r="D954" s="26" t="s">
        <v>79</v>
      </c>
      <c r="E954" s="26" t="s">
        <v>521</v>
      </c>
      <c r="F954" s="34"/>
      <c r="G954" s="9">
        <f t="shared" ref="G954:V955" si="1276">G955</f>
        <v>174</v>
      </c>
      <c r="H954" s="9">
        <f t="shared" si="1276"/>
        <v>0</v>
      </c>
      <c r="I954" s="9">
        <f t="shared" si="1276"/>
        <v>0</v>
      </c>
      <c r="J954" s="9">
        <f t="shared" si="1276"/>
        <v>0</v>
      </c>
      <c r="K954" s="9">
        <f t="shared" si="1276"/>
        <v>0</v>
      </c>
      <c r="L954" s="9">
        <f t="shared" si="1276"/>
        <v>0</v>
      </c>
      <c r="M954" s="9">
        <f t="shared" si="1276"/>
        <v>174</v>
      </c>
      <c r="N954" s="9">
        <f t="shared" si="1276"/>
        <v>0</v>
      </c>
      <c r="O954" s="9">
        <f t="shared" si="1276"/>
        <v>0</v>
      </c>
      <c r="P954" s="9">
        <f t="shared" si="1276"/>
        <v>0</v>
      </c>
      <c r="Q954" s="9">
        <f t="shared" si="1276"/>
        <v>0</v>
      </c>
      <c r="R954" s="9">
        <f t="shared" si="1276"/>
        <v>0</v>
      </c>
      <c r="S954" s="9">
        <f t="shared" si="1276"/>
        <v>174</v>
      </c>
      <c r="T954" s="9">
        <f t="shared" si="1276"/>
        <v>0</v>
      </c>
      <c r="U954" s="9">
        <f t="shared" si="1276"/>
        <v>0</v>
      </c>
      <c r="V954" s="9">
        <f t="shared" si="1276"/>
        <v>0</v>
      </c>
      <c r="W954" s="9">
        <f t="shared" ref="U954:AJ955" si="1277">W955</f>
        <v>0</v>
      </c>
      <c r="X954" s="9">
        <f t="shared" si="1277"/>
        <v>0</v>
      </c>
      <c r="Y954" s="9">
        <f t="shared" si="1277"/>
        <v>174</v>
      </c>
      <c r="Z954" s="9">
        <f t="shared" si="1277"/>
        <v>0</v>
      </c>
      <c r="AA954" s="9">
        <f t="shared" si="1277"/>
        <v>0</v>
      </c>
      <c r="AB954" s="9">
        <f t="shared" si="1277"/>
        <v>0</v>
      </c>
      <c r="AC954" s="9">
        <f t="shared" si="1277"/>
        <v>0</v>
      </c>
      <c r="AD954" s="9">
        <f t="shared" si="1277"/>
        <v>0</v>
      </c>
      <c r="AE954" s="9">
        <f t="shared" si="1277"/>
        <v>174</v>
      </c>
      <c r="AF954" s="9">
        <f t="shared" si="1277"/>
        <v>0</v>
      </c>
      <c r="AG954" s="9">
        <f t="shared" si="1277"/>
        <v>0</v>
      </c>
      <c r="AH954" s="9">
        <f t="shared" si="1277"/>
        <v>0</v>
      </c>
      <c r="AI954" s="9">
        <f t="shared" si="1277"/>
        <v>0</v>
      </c>
      <c r="AJ954" s="9">
        <f t="shared" si="1277"/>
        <v>0</v>
      </c>
      <c r="AK954" s="9">
        <f t="shared" ref="AG954:AL955" si="1278">AK955</f>
        <v>174</v>
      </c>
      <c r="AL954" s="9">
        <f t="shared" si="1278"/>
        <v>0</v>
      </c>
    </row>
    <row r="955" spans="1:38" ht="20.100000000000001" hidden="1" customHeight="1">
      <c r="A955" s="28" t="s">
        <v>100</v>
      </c>
      <c r="B955" s="26">
        <v>915</v>
      </c>
      <c r="C955" s="26" t="s">
        <v>32</v>
      </c>
      <c r="D955" s="26" t="s">
        <v>79</v>
      </c>
      <c r="E955" s="26" t="s">
        <v>521</v>
      </c>
      <c r="F955" s="26">
        <v>300</v>
      </c>
      <c r="G955" s="9">
        <f t="shared" si="1276"/>
        <v>174</v>
      </c>
      <c r="H955" s="9">
        <f t="shared" si="1276"/>
        <v>0</v>
      </c>
      <c r="I955" s="9">
        <f t="shared" si="1276"/>
        <v>0</v>
      </c>
      <c r="J955" s="9">
        <f t="shared" si="1276"/>
        <v>0</v>
      </c>
      <c r="K955" s="9">
        <f t="shared" si="1276"/>
        <v>0</v>
      </c>
      <c r="L955" s="9">
        <f t="shared" si="1276"/>
        <v>0</v>
      </c>
      <c r="M955" s="9">
        <f t="shared" si="1276"/>
        <v>174</v>
      </c>
      <c r="N955" s="9">
        <f t="shared" si="1276"/>
        <v>0</v>
      </c>
      <c r="O955" s="9">
        <f t="shared" si="1276"/>
        <v>0</v>
      </c>
      <c r="P955" s="9">
        <f t="shared" si="1276"/>
        <v>0</v>
      </c>
      <c r="Q955" s="9">
        <f t="shared" si="1276"/>
        <v>0</v>
      </c>
      <c r="R955" s="9">
        <f t="shared" si="1276"/>
        <v>0</v>
      </c>
      <c r="S955" s="9">
        <f t="shared" si="1276"/>
        <v>174</v>
      </c>
      <c r="T955" s="9">
        <f t="shared" si="1276"/>
        <v>0</v>
      </c>
      <c r="U955" s="9">
        <f t="shared" si="1277"/>
        <v>0</v>
      </c>
      <c r="V955" s="9">
        <f t="shared" si="1277"/>
        <v>0</v>
      </c>
      <c r="W955" s="9">
        <f t="shared" si="1277"/>
        <v>0</v>
      </c>
      <c r="X955" s="9">
        <f t="shared" si="1277"/>
        <v>0</v>
      </c>
      <c r="Y955" s="9">
        <f t="shared" si="1277"/>
        <v>174</v>
      </c>
      <c r="Z955" s="9">
        <f t="shared" si="1277"/>
        <v>0</v>
      </c>
      <c r="AA955" s="9">
        <f t="shared" si="1277"/>
        <v>0</v>
      </c>
      <c r="AB955" s="9">
        <f t="shared" si="1277"/>
        <v>0</v>
      </c>
      <c r="AC955" s="9">
        <f t="shared" si="1277"/>
        <v>0</v>
      </c>
      <c r="AD955" s="9">
        <f t="shared" si="1277"/>
        <v>0</v>
      </c>
      <c r="AE955" s="9">
        <f t="shared" si="1277"/>
        <v>174</v>
      </c>
      <c r="AF955" s="9">
        <f t="shared" si="1277"/>
        <v>0</v>
      </c>
      <c r="AG955" s="9">
        <f t="shared" si="1278"/>
        <v>0</v>
      </c>
      <c r="AH955" s="9">
        <f t="shared" si="1278"/>
        <v>0</v>
      </c>
      <c r="AI955" s="9">
        <f t="shared" si="1278"/>
        <v>0</v>
      </c>
      <c r="AJ955" s="9">
        <f t="shared" si="1278"/>
        <v>0</v>
      </c>
      <c r="AK955" s="9">
        <f t="shared" si="1278"/>
        <v>174</v>
      </c>
      <c r="AL955" s="9">
        <f t="shared" si="1278"/>
        <v>0</v>
      </c>
    </row>
    <row r="956" spans="1:38" ht="20.100000000000001" hidden="1" customHeight="1">
      <c r="A956" s="28" t="s">
        <v>269</v>
      </c>
      <c r="B956" s="26">
        <v>915</v>
      </c>
      <c r="C956" s="26" t="s">
        <v>32</v>
      </c>
      <c r="D956" s="26" t="s">
        <v>79</v>
      </c>
      <c r="E956" s="26" t="s">
        <v>521</v>
      </c>
      <c r="F956" s="26">
        <v>310</v>
      </c>
      <c r="G956" s="9">
        <v>174</v>
      </c>
      <c r="H956" s="9"/>
      <c r="I956" s="84"/>
      <c r="J956" s="84"/>
      <c r="K956" s="84"/>
      <c r="L956" s="84"/>
      <c r="M956" s="9">
        <f>G956+I956+J956+K956+L956</f>
        <v>174</v>
      </c>
      <c r="N956" s="9">
        <f>H956+L956</f>
        <v>0</v>
      </c>
      <c r="O956" s="85"/>
      <c r="P956" s="85"/>
      <c r="Q956" s="85"/>
      <c r="R956" s="85"/>
      <c r="S956" s="9">
        <f>M956+O956+P956+Q956+R956</f>
        <v>174</v>
      </c>
      <c r="T956" s="9">
        <f>N956+R956</f>
        <v>0</v>
      </c>
      <c r="U956" s="85"/>
      <c r="V956" s="85"/>
      <c r="W956" s="85"/>
      <c r="X956" s="85"/>
      <c r="Y956" s="9">
        <f>S956+U956+V956+W956+X956</f>
        <v>174</v>
      </c>
      <c r="Z956" s="9">
        <f>T956+X956</f>
        <v>0</v>
      </c>
      <c r="AA956" s="85"/>
      <c r="AB956" s="85"/>
      <c r="AC956" s="85"/>
      <c r="AD956" s="85"/>
      <c r="AE956" s="9">
        <f>Y956+AA956+AB956+AC956+AD956</f>
        <v>174</v>
      </c>
      <c r="AF956" s="9">
        <f>Z956+AD956</f>
        <v>0</v>
      </c>
      <c r="AG956" s="85"/>
      <c r="AH956" s="85"/>
      <c r="AI956" s="85"/>
      <c r="AJ956" s="85"/>
      <c r="AK956" s="9">
        <f>AE956+AG956+AH956+AI956+AJ956</f>
        <v>174</v>
      </c>
      <c r="AL956" s="9">
        <f>AF956+AJ956</f>
        <v>0</v>
      </c>
    </row>
    <row r="957" spans="1:38" ht="49.5" hidden="1">
      <c r="A957" s="25" t="s">
        <v>405</v>
      </c>
      <c r="B957" s="26">
        <v>915</v>
      </c>
      <c r="C957" s="26" t="s">
        <v>32</v>
      </c>
      <c r="D957" s="26" t="s">
        <v>79</v>
      </c>
      <c r="E957" s="26" t="s">
        <v>522</v>
      </c>
      <c r="F957" s="34"/>
      <c r="G957" s="9">
        <f t="shared" ref="G957:V958" si="1279">G958</f>
        <v>300</v>
      </c>
      <c r="H957" s="9">
        <f t="shared" si="1279"/>
        <v>0</v>
      </c>
      <c r="I957" s="9">
        <f t="shared" si="1279"/>
        <v>0</v>
      </c>
      <c r="J957" s="9">
        <f t="shared" si="1279"/>
        <v>0</v>
      </c>
      <c r="K957" s="9">
        <f t="shared" si="1279"/>
        <v>0</v>
      </c>
      <c r="L957" s="9">
        <f t="shared" si="1279"/>
        <v>0</v>
      </c>
      <c r="M957" s="9">
        <f t="shared" si="1279"/>
        <v>300</v>
      </c>
      <c r="N957" s="9">
        <f t="shared" si="1279"/>
        <v>0</v>
      </c>
      <c r="O957" s="9">
        <f t="shared" si="1279"/>
        <v>0</v>
      </c>
      <c r="P957" s="9">
        <f t="shared" si="1279"/>
        <v>0</v>
      </c>
      <c r="Q957" s="9">
        <f t="shared" si="1279"/>
        <v>0</v>
      </c>
      <c r="R957" s="9">
        <f t="shared" si="1279"/>
        <v>0</v>
      </c>
      <c r="S957" s="9">
        <f t="shared" si="1279"/>
        <v>300</v>
      </c>
      <c r="T957" s="9">
        <f t="shared" si="1279"/>
        <v>0</v>
      </c>
      <c r="U957" s="9">
        <f t="shared" si="1279"/>
        <v>0</v>
      </c>
      <c r="V957" s="9">
        <f t="shared" si="1279"/>
        <v>0</v>
      </c>
      <c r="W957" s="9">
        <f t="shared" ref="U957:AJ958" si="1280">W958</f>
        <v>0</v>
      </c>
      <c r="X957" s="9">
        <f t="shared" si="1280"/>
        <v>0</v>
      </c>
      <c r="Y957" s="9">
        <f t="shared" si="1280"/>
        <v>300</v>
      </c>
      <c r="Z957" s="9">
        <f t="shared" si="1280"/>
        <v>0</v>
      </c>
      <c r="AA957" s="9">
        <f t="shared" si="1280"/>
        <v>0</v>
      </c>
      <c r="AB957" s="9">
        <f t="shared" si="1280"/>
        <v>0</v>
      </c>
      <c r="AC957" s="9">
        <f t="shared" si="1280"/>
        <v>0</v>
      </c>
      <c r="AD957" s="9">
        <f t="shared" si="1280"/>
        <v>0</v>
      </c>
      <c r="AE957" s="9">
        <f t="shared" si="1280"/>
        <v>300</v>
      </c>
      <c r="AF957" s="9">
        <f t="shared" si="1280"/>
        <v>0</v>
      </c>
      <c r="AG957" s="9">
        <f t="shared" si="1280"/>
        <v>0</v>
      </c>
      <c r="AH957" s="9">
        <f t="shared" si="1280"/>
        <v>0</v>
      </c>
      <c r="AI957" s="9">
        <f t="shared" si="1280"/>
        <v>0</v>
      </c>
      <c r="AJ957" s="9">
        <f t="shared" si="1280"/>
        <v>0</v>
      </c>
      <c r="AK957" s="9">
        <f t="shared" ref="AG957:AL958" si="1281">AK958</f>
        <v>300</v>
      </c>
      <c r="AL957" s="9">
        <f t="shared" si="1281"/>
        <v>0</v>
      </c>
    </row>
    <row r="958" spans="1:38" ht="20.100000000000001" hidden="1" customHeight="1">
      <c r="A958" s="28" t="s">
        <v>100</v>
      </c>
      <c r="B958" s="26">
        <v>915</v>
      </c>
      <c r="C958" s="26" t="s">
        <v>32</v>
      </c>
      <c r="D958" s="26" t="s">
        <v>79</v>
      </c>
      <c r="E958" s="26" t="s">
        <v>522</v>
      </c>
      <c r="F958" s="26">
        <v>300</v>
      </c>
      <c r="G958" s="9">
        <f t="shared" si="1279"/>
        <v>300</v>
      </c>
      <c r="H958" s="9">
        <f t="shared" si="1279"/>
        <v>0</v>
      </c>
      <c r="I958" s="9">
        <f t="shared" si="1279"/>
        <v>0</v>
      </c>
      <c r="J958" s="9">
        <f t="shared" si="1279"/>
        <v>0</v>
      </c>
      <c r="K958" s="9">
        <f t="shared" si="1279"/>
        <v>0</v>
      </c>
      <c r="L958" s="9">
        <f t="shared" si="1279"/>
        <v>0</v>
      </c>
      <c r="M958" s="9">
        <f t="shared" si="1279"/>
        <v>300</v>
      </c>
      <c r="N958" s="9">
        <f t="shared" si="1279"/>
        <v>0</v>
      </c>
      <c r="O958" s="9">
        <f t="shared" si="1279"/>
        <v>0</v>
      </c>
      <c r="P958" s="9">
        <f t="shared" si="1279"/>
        <v>0</v>
      </c>
      <c r="Q958" s="9">
        <f t="shared" si="1279"/>
        <v>0</v>
      </c>
      <c r="R958" s="9">
        <f t="shared" si="1279"/>
        <v>0</v>
      </c>
      <c r="S958" s="9">
        <f t="shared" si="1279"/>
        <v>300</v>
      </c>
      <c r="T958" s="9">
        <f t="shared" si="1279"/>
        <v>0</v>
      </c>
      <c r="U958" s="9">
        <f t="shared" si="1280"/>
        <v>0</v>
      </c>
      <c r="V958" s="9">
        <f t="shared" si="1280"/>
        <v>0</v>
      </c>
      <c r="W958" s="9">
        <f t="shared" si="1280"/>
        <v>0</v>
      </c>
      <c r="X958" s="9">
        <f t="shared" si="1280"/>
        <v>0</v>
      </c>
      <c r="Y958" s="9">
        <f t="shared" si="1280"/>
        <v>300</v>
      </c>
      <c r="Z958" s="9">
        <f t="shared" si="1280"/>
        <v>0</v>
      </c>
      <c r="AA958" s="9">
        <f t="shared" si="1280"/>
        <v>0</v>
      </c>
      <c r="AB958" s="9">
        <f t="shared" si="1280"/>
        <v>0</v>
      </c>
      <c r="AC958" s="9">
        <f t="shared" si="1280"/>
        <v>0</v>
      </c>
      <c r="AD958" s="9">
        <f t="shared" si="1280"/>
        <v>0</v>
      </c>
      <c r="AE958" s="9">
        <f t="shared" si="1280"/>
        <v>300</v>
      </c>
      <c r="AF958" s="9">
        <f t="shared" si="1280"/>
        <v>0</v>
      </c>
      <c r="AG958" s="9">
        <f t="shared" si="1281"/>
        <v>0</v>
      </c>
      <c r="AH958" s="9">
        <f t="shared" si="1281"/>
        <v>0</v>
      </c>
      <c r="AI958" s="9">
        <f t="shared" si="1281"/>
        <v>0</v>
      </c>
      <c r="AJ958" s="9">
        <f t="shared" si="1281"/>
        <v>0</v>
      </c>
      <c r="AK958" s="9">
        <f t="shared" si="1281"/>
        <v>300</v>
      </c>
      <c r="AL958" s="9">
        <f t="shared" si="1281"/>
        <v>0</v>
      </c>
    </row>
    <row r="959" spans="1:38" ht="20.100000000000001" hidden="1" customHeight="1">
      <c r="A959" s="28" t="s">
        <v>269</v>
      </c>
      <c r="B959" s="26">
        <v>915</v>
      </c>
      <c r="C959" s="26" t="s">
        <v>32</v>
      </c>
      <c r="D959" s="26" t="s">
        <v>79</v>
      </c>
      <c r="E959" s="26" t="s">
        <v>522</v>
      </c>
      <c r="F959" s="26">
        <v>310</v>
      </c>
      <c r="G959" s="9">
        <v>300</v>
      </c>
      <c r="H959" s="9"/>
      <c r="I959" s="84"/>
      <c r="J959" s="84"/>
      <c r="K959" s="84"/>
      <c r="L959" s="84"/>
      <c r="M959" s="9">
        <f>G959+I959+J959+K959+L959</f>
        <v>300</v>
      </c>
      <c r="N959" s="9">
        <f>H959+L959</f>
        <v>0</v>
      </c>
      <c r="O959" s="85"/>
      <c r="P959" s="85"/>
      <c r="Q959" s="85"/>
      <c r="R959" s="85"/>
      <c r="S959" s="9">
        <f>M959+O959+P959+Q959+R959</f>
        <v>300</v>
      </c>
      <c r="T959" s="9">
        <f>N959+R959</f>
        <v>0</v>
      </c>
      <c r="U959" s="85"/>
      <c r="V959" s="85"/>
      <c r="W959" s="85"/>
      <c r="X959" s="85"/>
      <c r="Y959" s="9">
        <f>S959+U959+V959+W959+X959</f>
        <v>300</v>
      </c>
      <c r="Z959" s="9">
        <f>T959+X959</f>
        <v>0</v>
      </c>
      <c r="AA959" s="85"/>
      <c r="AB959" s="85"/>
      <c r="AC959" s="85"/>
      <c r="AD959" s="85"/>
      <c r="AE959" s="9">
        <f>Y959+AA959+AB959+AC959+AD959</f>
        <v>300</v>
      </c>
      <c r="AF959" s="9">
        <f>Z959+AD959</f>
        <v>0</v>
      </c>
      <c r="AG959" s="85"/>
      <c r="AH959" s="85"/>
      <c r="AI959" s="85"/>
      <c r="AJ959" s="85"/>
      <c r="AK959" s="9">
        <f>AE959+AG959+AH959+AI959+AJ959</f>
        <v>300</v>
      </c>
      <c r="AL959" s="9">
        <f>AF959+AJ959</f>
        <v>0</v>
      </c>
    </row>
    <row r="960" spans="1:38" ht="33" hidden="1">
      <c r="A960" s="25" t="s">
        <v>245</v>
      </c>
      <c r="B960" s="26">
        <v>915</v>
      </c>
      <c r="C960" s="26" t="s">
        <v>32</v>
      </c>
      <c r="D960" s="26" t="s">
        <v>79</v>
      </c>
      <c r="E960" s="26" t="s">
        <v>523</v>
      </c>
      <c r="F960" s="34"/>
      <c r="G960" s="9">
        <f t="shared" ref="G960:V961" si="1282">G961</f>
        <v>6768</v>
      </c>
      <c r="H960" s="9">
        <f t="shared" si="1282"/>
        <v>0</v>
      </c>
      <c r="I960" s="9">
        <f t="shared" si="1282"/>
        <v>0</v>
      </c>
      <c r="J960" s="9">
        <f t="shared" si="1282"/>
        <v>0</v>
      </c>
      <c r="K960" s="9">
        <f t="shared" si="1282"/>
        <v>0</v>
      </c>
      <c r="L960" s="9">
        <f t="shared" si="1282"/>
        <v>0</v>
      </c>
      <c r="M960" s="9">
        <f t="shared" si="1282"/>
        <v>6768</v>
      </c>
      <c r="N960" s="9">
        <f t="shared" si="1282"/>
        <v>0</v>
      </c>
      <c r="O960" s="9">
        <f t="shared" si="1282"/>
        <v>0</v>
      </c>
      <c r="P960" s="9">
        <f t="shared" si="1282"/>
        <v>0</v>
      </c>
      <c r="Q960" s="9">
        <f t="shared" si="1282"/>
        <v>0</v>
      </c>
      <c r="R960" s="9">
        <f t="shared" si="1282"/>
        <v>0</v>
      </c>
      <c r="S960" s="9">
        <f t="shared" si="1282"/>
        <v>6768</v>
      </c>
      <c r="T960" s="9">
        <f t="shared" si="1282"/>
        <v>0</v>
      </c>
      <c r="U960" s="9">
        <f t="shared" si="1282"/>
        <v>0</v>
      </c>
      <c r="V960" s="9">
        <f t="shared" si="1282"/>
        <v>0</v>
      </c>
      <c r="W960" s="9">
        <f t="shared" ref="U960:AJ961" si="1283">W961</f>
        <v>0</v>
      </c>
      <c r="X960" s="9">
        <f t="shared" si="1283"/>
        <v>0</v>
      </c>
      <c r="Y960" s="9">
        <f t="shared" si="1283"/>
        <v>6768</v>
      </c>
      <c r="Z960" s="9">
        <f t="shared" si="1283"/>
        <v>0</v>
      </c>
      <c r="AA960" s="9">
        <f t="shared" si="1283"/>
        <v>-30</v>
      </c>
      <c r="AB960" s="9">
        <f t="shared" si="1283"/>
        <v>0</v>
      </c>
      <c r="AC960" s="9">
        <f t="shared" si="1283"/>
        <v>0</v>
      </c>
      <c r="AD960" s="9">
        <f t="shared" si="1283"/>
        <v>0</v>
      </c>
      <c r="AE960" s="9">
        <f t="shared" si="1283"/>
        <v>6738</v>
      </c>
      <c r="AF960" s="9">
        <f t="shared" si="1283"/>
        <v>0</v>
      </c>
      <c r="AG960" s="9">
        <f t="shared" si="1283"/>
        <v>0</v>
      </c>
      <c r="AH960" s="9">
        <f t="shared" si="1283"/>
        <v>0</v>
      </c>
      <c r="AI960" s="9">
        <f t="shared" si="1283"/>
        <v>0</v>
      </c>
      <c r="AJ960" s="9">
        <f t="shared" si="1283"/>
        <v>0</v>
      </c>
      <c r="AK960" s="9">
        <f t="shared" ref="AG960:AL961" si="1284">AK961</f>
        <v>6738</v>
      </c>
      <c r="AL960" s="9">
        <f t="shared" si="1284"/>
        <v>0</v>
      </c>
    </row>
    <row r="961" spans="1:38" ht="20.100000000000001" hidden="1" customHeight="1">
      <c r="A961" s="28" t="s">
        <v>100</v>
      </c>
      <c r="B961" s="26">
        <v>915</v>
      </c>
      <c r="C961" s="26" t="s">
        <v>32</v>
      </c>
      <c r="D961" s="26" t="s">
        <v>79</v>
      </c>
      <c r="E961" s="26" t="s">
        <v>523</v>
      </c>
      <c r="F961" s="26">
        <v>300</v>
      </c>
      <c r="G961" s="9">
        <f t="shared" si="1282"/>
        <v>6768</v>
      </c>
      <c r="H961" s="9">
        <f t="shared" si="1282"/>
        <v>0</v>
      </c>
      <c r="I961" s="9">
        <f t="shared" si="1282"/>
        <v>0</v>
      </c>
      <c r="J961" s="9">
        <f t="shared" si="1282"/>
        <v>0</v>
      </c>
      <c r="K961" s="9">
        <f t="shared" si="1282"/>
        <v>0</v>
      </c>
      <c r="L961" s="9">
        <f t="shared" si="1282"/>
        <v>0</v>
      </c>
      <c r="M961" s="9">
        <f t="shared" si="1282"/>
        <v>6768</v>
      </c>
      <c r="N961" s="9">
        <f t="shared" si="1282"/>
        <v>0</v>
      </c>
      <c r="O961" s="9">
        <f t="shared" si="1282"/>
        <v>0</v>
      </c>
      <c r="P961" s="9">
        <f t="shared" si="1282"/>
        <v>0</v>
      </c>
      <c r="Q961" s="9">
        <f t="shared" si="1282"/>
        <v>0</v>
      </c>
      <c r="R961" s="9">
        <f t="shared" si="1282"/>
        <v>0</v>
      </c>
      <c r="S961" s="9">
        <f t="shared" si="1282"/>
        <v>6768</v>
      </c>
      <c r="T961" s="9">
        <f t="shared" si="1282"/>
        <v>0</v>
      </c>
      <c r="U961" s="9">
        <f t="shared" si="1283"/>
        <v>0</v>
      </c>
      <c r="V961" s="9">
        <f t="shared" si="1283"/>
        <v>0</v>
      </c>
      <c r="W961" s="9">
        <f t="shared" si="1283"/>
        <v>0</v>
      </c>
      <c r="X961" s="9">
        <f t="shared" si="1283"/>
        <v>0</v>
      </c>
      <c r="Y961" s="9">
        <f t="shared" si="1283"/>
        <v>6768</v>
      </c>
      <c r="Z961" s="9">
        <f t="shared" si="1283"/>
        <v>0</v>
      </c>
      <c r="AA961" s="9">
        <f t="shared" si="1283"/>
        <v>-30</v>
      </c>
      <c r="AB961" s="9">
        <f t="shared" si="1283"/>
        <v>0</v>
      </c>
      <c r="AC961" s="9">
        <f t="shared" si="1283"/>
        <v>0</v>
      </c>
      <c r="AD961" s="9">
        <f t="shared" si="1283"/>
        <v>0</v>
      </c>
      <c r="AE961" s="9">
        <f t="shared" si="1283"/>
        <v>6738</v>
      </c>
      <c r="AF961" s="9">
        <f t="shared" si="1283"/>
        <v>0</v>
      </c>
      <c r="AG961" s="9">
        <f t="shared" si="1284"/>
        <v>0</v>
      </c>
      <c r="AH961" s="9">
        <f t="shared" si="1284"/>
        <v>0</v>
      </c>
      <c r="AI961" s="9">
        <f t="shared" si="1284"/>
        <v>0</v>
      </c>
      <c r="AJ961" s="9">
        <f t="shared" si="1284"/>
        <v>0</v>
      </c>
      <c r="AK961" s="9">
        <f t="shared" si="1284"/>
        <v>6738</v>
      </c>
      <c r="AL961" s="9">
        <f t="shared" si="1284"/>
        <v>0</v>
      </c>
    </row>
    <row r="962" spans="1:38" ht="20.100000000000001" hidden="1" customHeight="1">
      <c r="A962" s="28" t="s">
        <v>269</v>
      </c>
      <c r="B962" s="26">
        <v>915</v>
      </c>
      <c r="C962" s="26" t="s">
        <v>32</v>
      </c>
      <c r="D962" s="26" t="s">
        <v>79</v>
      </c>
      <c r="E962" s="26" t="s">
        <v>523</v>
      </c>
      <c r="F962" s="26">
        <v>310</v>
      </c>
      <c r="G962" s="9">
        <v>6768</v>
      </c>
      <c r="H962" s="9"/>
      <c r="I962" s="84"/>
      <c r="J962" s="84"/>
      <c r="K962" s="84"/>
      <c r="L962" s="84"/>
      <c r="M962" s="9">
        <f>G962+I962+J962+K962+L962</f>
        <v>6768</v>
      </c>
      <c r="N962" s="9">
        <f>H962+L962</f>
        <v>0</v>
      </c>
      <c r="O962" s="85"/>
      <c r="P962" s="85"/>
      <c r="Q962" s="85"/>
      <c r="R962" s="85"/>
      <c r="S962" s="9">
        <f>M962+O962+P962+Q962+R962</f>
        <v>6768</v>
      </c>
      <c r="T962" s="9">
        <f>N962+R962</f>
        <v>0</v>
      </c>
      <c r="U962" s="85"/>
      <c r="V962" s="85"/>
      <c r="W962" s="85"/>
      <c r="X962" s="85"/>
      <c r="Y962" s="9">
        <f>S962+U962+V962+W962+X962</f>
        <v>6768</v>
      </c>
      <c r="Z962" s="9">
        <f>T962+X962</f>
        <v>0</v>
      </c>
      <c r="AA962" s="9">
        <v>-30</v>
      </c>
      <c r="AB962" s="85"/>
      <c r="AC962" s="85"/>
      <c r="AD962" s="85"/>
      <c r="AE962" s="9">
        <f>Y962+AA962+AB962+AC962+AD962</f>
        <v>6738</v>
      </c>
      <c r="AF962" s="9">
        <f>Z962+AD962</f>
        <v>0</v>
      </c>
      <c r="AG962" s="9"/>
      <c r="AH962" s="85"/>
      <c r="AI962" s="85"/>
      <c r="AJ962" s="85"/>
      <c r="AK962" s="9">
        <f>AE962+AG962+AH962+AI962+AJ962</f>
        <v>6738</v>
      </c>
      <c r="AL962" s="9">
        <f>AF962+AJ962</f>
        <v>0</v>
      </c>
    </row>
    <row r="963" spans="1:38" hidden="1">
      <c r="A963" s="25"/>
      <c r="B963" s="26"/>
      <c r="C963" s="26"/>
      <c r="D963" s="26"/>
      <c r="E963" s="26"/>
      <c r="F963" s="34"/>
      <c r="G963" s="9"/>
      <c r="H963" s="9"/>
      <c r="I963" s="84"/>
      <c r="J963" s="84"/>
      <c r="K963" s="84"/>
      <c r="L963" s="84"/>
      <c r="M963" s="84"/>
      <c r="N963" s="84"/>
      <c r="O963" s="85"/>
      <c r="P963" s="85"/>
      <c r="Q963" s="85"/>
      <c r="R963" s="85"/>
      <c r="S963" s="85"/>
      <c r="T963" s="85"/>
      <c r="U963" s="85"/>
      <c r="V963" s="85"/>
      <c r="W963" s="85"/>
      <c r="X963" s="85"/>
      <c r="Y963" s="85"/>
      <c r="Z963" s="85"/>
      <c r="AA963" s="85"/>
      <c r="AB963" s="85"/>
      <c r="AC963" s="85"/>
      <c r="AD963" s="85"/>
      <c r="AE963" s="85"/>
      <c r="AF963" s="85"/>
      <c r="AG963" s="85"/>
      <c r="AH963" s="85"/>
      <c r="AI963" s="85"/>
      <c r="AJ963" s="85"/>
      <c r="AK963" s="85"/>
      <c r="AL963" s="85"/>
    </row>
    <row r="964" spans="1:38" ht="18.75" hidden="1">
      <c r="A964" s="23" t="s">
        <v>591</v>
      </c>
      <c r="B964" s="41">
        <v>915</v>
      </c>
      <c r="C964" s="24" t="s">
        <v>32</v>
      </c>
      <c r="D964" s="24" t="s">
        <v>28</v>
      </c>
      <c r="E964" s="24"/>
      <c r="F964" s="55"/>
      <c r="G964" s="15">
        <f t="shared" ref="G964:V968" si="1285">G965</f>
        <v>20701</v>
      </c>
      <c r="H964" s="15">
        <f t="shared" si="1285"/>
        <v>20701</v>
      </c>
      <c r="I964" s="15">
        <f t="shared" si="1285"/>
        <v>0</v>
      </c>
      <c r="J964" s="15">
        <f t="shared" si="1285"/>
        <v>0</v>
      </c>
      <c r="K964" s="15">
        <f t="shared" si="1285"/>
        <v>0</v>
      </c>
      <c r="L964" s="15">
        <f t="shared" si="1285"/>
        <v>0</v>
      </c>
      <c r="M964" s="15">
        <f t="shared" si="1285"/>
        <v>20701</v>
      </c>
      <c r="N964" s="15">
        <f t="shared" si="1285"/>
        <v>20701</v>
      </c>
      <c r="O964" s="15">
        <f t="shared" si="1285"/>
        <v>0</v>
      </c>
      <c r="P964" s="15">
        <f t="shared" si="1285"/>
        <v>0</v>
      </c>
      <c r="Q964" s="15">
        <f t="shared" si="1285"/>
        <v>0</v>
      </c>
      <c r="R964" s="15">
        <f t="shared" si="1285"/>
        <v>0</v>
      </c>
      <c r="S964" s="15">
        <f t="shared" si="1285"/>
        <v>20701</v>
      </c>
      <c r="T964" s="15">
        <f t="shared" si="1285"/>
        <v>20701</v>
      </c>
      <c r="U964" s="15">
        <f t="shared" si="1285"/>
        <v>0</v>
      </c>
      <c r="V964" s="15">
        <f t="shared" si="1285"/>
        <v>0</v>
      </c>
      <c r="W964" s="15">
        <f t="shared" ref="U964:AJ968" si="1286">W965</f>
        <v>0</v>
      </c>
      <c r="X964" s="15">
        <f t="shared" si="1286"/>
        <v>0</v>
      </c>
      <c r="Y964" s="15">
        <f t="shared" si="1286"/>
        <v>20701</v>
      </c>
      <c r="Z964" s="15">
        <f t="shared" si="1286"/>
        <v>20701</v>
      </c>
      <c r="AA964" s="15">
        <f t="shared" si="1286"/>
        <v>0</v>
      </c>
      <c r="AB964" s="15">
        <f t="shared" si="1286"/>
        <v>0</v>
      </c>
      <c r="AC964" s="15">
        <f t="shared" si="1286"/>
        <v>0</v>
      </c>
      <c r="AD964" s="15">
        <f t="shared" si="1286"/>
        <v>0</v>
      </c>
      <c r="AE964" s="15">
        <f t="shared" si="1286"/>
        <v>20701</v>
      </c>
      <c r="AF964" s="15">
        <f t="shared" si="1286"/>
        <v>20701</v>
      </c>
      <c r="AG964" s="15">
        <f t="shared" si="1286"/>
        <v>0</v>
      </c>
      <c r="AH964" s="15">
        <f t="shared" si="1286"/>
        <v>0</v>
      </c>
      <c r="AI964" s="15">
        <f t="shared" si="1286"/>
        <v>0</v>
      </c>
      <c r="AJ964" s="15">
        <f t="shared" si="1286"/>
        <v>0</v>
      </c>
      <c r="AK964" s="15">
        <f t="shared" ref="AG964:AL968" si="1287">AK965</f>
        <v>20701</v>
      </c>
      <c r="AL964" s="15">
        <f t="shared" si="1287"/>
        <v>20701</v>
      </c>
    </row>
    <row r="965" spans="1:38" ht="66" hidden="1">
      <c r="A965" s="25" t="s">
        <v>424</v>
      </c>
      <c r="B965" s="42">
        <v>915</v>
      </c>
      <c r="C965" s="26" t="s">
        <v>32</v>
      </c>
      <c r="D965" s="26" t="s">
        <v>28</v>
      </c>
      <c r="E965" s="26" t="s">
        <v>221</v>
      </c>
      <c r="F965" s="34"/>
      <c r="G965" s="9">
        <f t="shared" si="1285"/>
        <v>20701</v>
      </c>
      <c r="H965" s="9">
        <f t="shared" si="1285"/>
        <v>20701</v>
      </c>
      <c r="I965" s="9">
        <f t="shared" si="1285"/>
        <v>0</v>
      </c>
      <c r="J965" s="9">
        <f t="shared" si="1285"/>
        <v>0</v>
      </c>
      <c r="K965" s="9">
        <f t="shared" si="1285"/>
        <v>0</v>
      </c>
      <c r="L965" s="9">
        <f t="shared" si="1285"/>
        <v>0</v>
      </c>
      <c r="M965" s="9">
        <f t="shared" si="1285"/>
        <v>20701</v>
      </c>
      <c r="N965" s="9">
        <f t="shared" si="1285"/>
        <v>20701</v>
      </c>
      <c r="O965" s="9">
        <f t="shared" si="1285"/>
        <v>0</v>
      </c>
      <c r="P965" s="9">
        <f t="shared" si="1285"/>
        <v>0</v>
      </c>
      <c r="Q965" s="9">
        <f t="shared" si="1285"/>
        <v>0</v>
      </c>
      <c r="R965" s="9">
        <f t="shared" si="1285"/>
        <v>0</v>
      </c>
      <c r="S965" s="9">
        <f t="shared" si="1285"/>
        <v>20701</v>
      </c>
      <c r="T965" s="9">
        <f t="shared" si="1285"/>
        <v>20701</v>
      </c>
      <c r="U965" s="9">
        <f t="shared" si="1286"/>
        <v>0</v>
      </c>
      <c r="V965" s="9">
        <f t="shared" si="1286"/>
        <v>0</v>
      </c>
      <c r="W965" s="9">
        <f t="shared" si="1286"/>
        <v>0</v>
      </c>
      <c r="X965" s="9">
        <f t="shared" si="1286"/>
        <v>0</v>
      </c>
      <c r="Y965" s="9">
        <f t="shared" si="1286"/>
        <v>20701</v>
      </c>
      <c r="Z965" s="9">
        <f t="shared" si="1286"/>
        <v>20701</v>
      </c>
      <c r="AA965" s="9">
        <f t="shared" si="1286"/>
        <v>0</v>
      </c>
      <c r="AB965" s="9">
        <f t="shared" si="1286"/>
        <v>0</v>
      </c>
      <c r="AC965" s="9">
        <f t="shared" si="1286"/>
        <v>0</v>
      </c>
      <c r="AD965" s="9">
        <f t="shared" si="1286"/>
        <v>0</v>
      </c>
      <c r="AE965" s="9">
        <f t="shared" si="1286"/>
        <v>20701</v>
      </c>
      <c r="AF965" s="9">
        <f t="shared" si="1286"/>
        <v>20701</v>
      </c>
      <c r="AG965" s="9">
        <f t="shared" si="1287"/>
        <v>0</v>
      </c>
      <c r="AH965" s="9">
        <f t="shared" si="1287"/>
        <v>0</v>
      </c>
      <c r="AI965" s="9">
        <f t="shared" si="1287"/>
        <v>0</v>
      </c>
      <c r="AJ965" s="9">
        <f t="shared" si="1287"/>
        <v>0</v>
      </c>
      <c r="AK965" s="9">
        <f t="shared" si="1287"/>
        <v>20701</v>
      </c>
      <c r="AL965" s="9">
        <f t="shared" si="1287"/>
        <v>20701</v>
      </c>
    </row>
    <row r="966" spans="1:38" ht="16.5" hidden="1" customHeight="1">
      <c r="A966" s="28" t="s">
        <v>571</v>
      </c>
      <c r="B966" s="42">
        <v>915</v>
      </c>
      <c r="C966" s="26" t="s">
        <v>32</v>
      </c>
      <c r="D966" s="26" t="s">
        <v>28</v>
      </c>
      <c r="E966" s="26" t="s">
        <v>593</v>
      </c>
      <c r="F966" s="34"/>
      <c r="G966" s="9">
        <f t="shared" si="1285"/>
        <v>20701</v>
      </c>
      <c r="H966" s="9">
        <f t="shared" si="1285"/>
        <v>20701</v>
      </c>
      <c r="I966" s="9">
        <f t="shared" si="1285"/>
        <v>0</v>
      </c>
      <c r="J966" s="9">
        <f t="shared" si="1285"/>
        <v>0</v>
      </c>
      <c r="K966" s="9">
        <f t="shared" si="1285"/>
        <v>0</v>
      </c>
      <c r="L966" s="9">
        <f t="shared" si="1285"/>
        <v>0</v>
      </c>
      <c r="M966" s="9">
        <f t="shared" si="1285"/>
        <v>20701</v>
      </c>
      <c r="N966" s="9">
        <f t="shared" si="1285"/>
        <v>20701</v>
      </c>
      <c r="O966" s="9">
        <f t="shared" si="1285"/>
        <v>0</v>
      </c>
      <c r="P966" s="9">
        <f t="shared" si="1285"/>
        <v>0</v>
      </c>
      <c r="Q966" s="9">
        <f t="shared" si="1285"/>
        <v>0</v>
      </c>
      <c r="R966" s="9">
        <f t="shared" si="1285"/>
        <v>0</v>
      </c>
      <c r="S966" s="9">
        <f t="shared" si="1285"/>
        <v>20701</v>
      </c>
      <c r="T966" s="9">
        <f t="shared" si="1285"/>
        <v>20701</v>
      </c>
      <c r="U966" s="9">
        <f t="shared" si="1286"/>
        <v>0</v>
      </c>
      <c r="V966" s="9">
        <f t="shared" si="1286"/>
        <v>0</v>
      </c>
      <c r="W966" s="9">
        <f t="shared" si="1286"/>
        <v>0</v>
      </c>
      <c r="X966" s="9">
        <f t="shared" si="1286"/>
        <v>0</v>
      </c>
      <c r="Y966" s="9">
        <f t="shared" si="1286"/>
        <v>20701</v>
      </c>
      <c r="Z966" s="9">
        <f t="shared" si="1286"/>
        <v>20701</v>
      </c>
      <c r="AA966" s="9">
        <f t="shared" si="1286"/>
        <v>0</v>
      </c>
      <c r="AB966" s="9">
        <f t="shared" si="1286"/>
        <v>0</v>
      </c>
      <c r="AC966" s="9">
        <f t="shared" si="1286"/>
        <v>0</v>
      </c>
      <c r="AD966" s="9">
        <f t="shared" si="1286"/>
        <v>0</v>
      </c>
      <c r="AE966" s="9">
        <f t="shared" si="1286"/>
        <v>20701</v>
      </c>
      <c r="AF966" s="9">
        <f t="shared" si="1286"/>
        <v>20701</v>
      </c>
      <c r="AG966" s="9">
        <f t="shared" si="1287"/>
        <v>0</v>
      </c>
      <c r="AH966" s="9">
        <f t="shared" si="1287"/>
        <v>0</v>
      </c>
      <c r="AI966" s="9">
        <f t="shared" si="1287"/>
        <v>0</v>
      </c>
      <c r="AJ966" s="9">
        <f t="shared" si="1287"/>
        <v>0</v>
      </c>
      <c r="AK966" s="9">
        <f t="shared" si="1287"/>
        <v>20701</v>
      </c>
      <c r="AL966" s="9">
        <f t="shared" si="1287"/>
        <v>20701</v>
      </c>
    </row>
    <row r="967" spans="1:38" ht="33" hidden="1">
      <c r="A967" s="28" t="s">
        <v>592</v>
      </c>
      <c r="B967" s="42">
        <v>915</v>
      </c>
      <c r="C967" s="26" t="s">
        <v>32</v>
      </c>
      <c r="D967" s="26" t="s">
        <v>28</v>
      </c>
      <c r="E967" s="26" t="s">
        <v>594</v>
      </c>
      <c r="F967" s="34"/>
      <c r="G967" s="9">
        <f t="shared" ref="G967" si="1288">G968</f>
        <v>20701</v>
      </c>
      <c r="H967" s="9">
        <f t="shared" si="1285"/>
        <v>20701</v>
      </c>
      <c r="I967" s="9">
        <f t="shared" si="1285"/>
        <v>0</v>
      </c>
      <c r="J967" s="9">
        <f t="shared" si="1285"/>
        <v>0</v>
      </c>
      <c r="K967" s="9">
        <f t="shared" si="1285"/>
        <v>0</v>
      </c>
      <c r="L967" s="9">
        <f t="shared" si="1285"/>
        <v>0</v>
      </c>
      <c r="M967" s="9">
        <f t="shared" si="1285"/>
        <v>20701</v>
      </c>
      <c r="N967" s="9">
        <f t="shared" si="1285"/>
        <v>20701</v>
      </c>
      <c r="O967" s="9">
        <f t="shared" si="1285"/>
        <v>0</v>
      </c>
      <c r="P967" s="9">
        <f t="shared" si="1285"/>
        <v>0</v>
      </c>
      <c r="Q967" s="9">
        <f t="shared" si="1285"/>
        <v>0</v>
      </c>
      <c r="R967" s="9">
        <f t="shared" si="1285"/>
        <v>0</v>
      </c>
      <c r="S967" s="9">
        <f t="shared" si="1285"/>
        <v>20701</v>
      </c>
      <c r="T967" s="9">
        <f t="shared" si="1285"/>
        <v>20701</v>
      </c>
      <c r="U967" s="9">
        <f t="shared" si="1286"/>
        <v>0</v>
      </c>
      <c r="V967" s="9">
        <f t="shared" si="1286"/>
        <v>0</v>
      </c>
      <c r="W967" s="9">
        <f t="shared" si="1286"/>
        <v>0</v>
      </c>
      <c r="X967" s="9">
        <f t="shared" si="1286"/>
        <v>0</v>
      </c>
      <c r="Y967" s="9">
        <f t="shared" si="1286"/>
        <v>20701</v>
      </c>
      <c r="Z967" s="9">
        <f t="shared" si="1286"/>
        <v>20701</v>
      </c>
      <c r="AA967" s="9">
        <f t="shared" si="1286"/>
        <v>0</v>
      </c>
      <c r="AB967" s="9">
        <f t="shared" si="1286"/>
        <v>0</v>
      </c>
      <c r="AC967" s="9">
        <f t="shared" si="1286"/>
        <v>0</v>
      </c>
      <c r="AD967" s="9">
        <f t="shared" si="1286"/>
        <v>0</v>
      </c>
      <c r="AE967" s="9">
        <f t="shared" si="1286"/>
        <v>20701</v>
      </c>
      <c r="AF967" s="9">
        <f t="shared" si="1286"/>
        <v>20701</v>
      </c>
      <c r="AG967" s="9">
        <f t="shared" si="1287"/>
        <v>0</v>
      </c>
      <c r="AH967" s="9">
        <f t="shared" si="1287"/>
        <v>0</v>
      </c>
      <c r="AI967" s="9">
        <f t="shared" si="1287"/>
        <v>0</v>
      </c>
      <c r="AJ967" s="9">
        <f t="shared" si="1287"/>
        <v>0</v>
      </c>
      <c r="AK967" s="9">
        <f t="shared" si="1287"/>
        <v>20701</v>
      </c>
      <c r="AL967" s="9">
        <f t="shared" si="1287"/>
        <v>20701</v>
      </c>
    </row>
    <row r="968" spans="1:38" ht="16.5" hidden="1" customHeight="1">
      <c r="A968" s="25" t="s">
        <v>100</v>
      </c>
      <c r="B968" s="42">
        <v>915</v>
      </c>
      <c r="C968" s="26" t="s">
        <v>32</v>
      </c>
      <c r="D968" s="26" t="s">
        <v>28</v>
      </c>
      <c r="E968" s="26" t="s">
        <v>594</v>
      </c>
      <c r="F968" s="34">
        <v>300</v>
      </c>
      <c r="G968" s="9">
        <f t="shared" ref="G968" si="1289">G969</f>
        <v>20701</v>
      </c>
      <c r="H968" s="9">
        <f t="shared" si="1285"/>
        <v>20701</v>
      </c>
      <c r="I968" s="9">
        <f t="shared" si="1285"/>
        <v>0</v>
      </c>
      <c r="J968" s="9">
        <f t="shared" si="1285"/>
        <v>0</v>
      </c>
      <c r="K968" s="9">
        <f t="shared" si="1285"/>
        <v>0</v>
      </c>
      <c r="L968" s="9">
        <f t="shared" si="1285"/>
        <v>0</v>
      </c>
      <c r="M968" s="9">
        <f t="shared" si="1285"/>
        <v>20701</v>
      </c>
      <c r="N968" s="9">
        <f t="shared" si="1285"/>
        <v>20701</v>
      </c>
      <c r="O968" s="9">
        <f t="shared" si="1285"/>
        <v>0</v>
      </c>
      <c r="P968" s="9">
        <f t="shared" si="1285"/>
        <v>0</v>
      </c>
      <c r="Q968" s="9">
        <f t="shared" si="1285"/>
        <v>0</v>
      </c>
      <c r="R968" s="9">
        <f t="shared" si="1285"/>
        <v>0</v>
      </c>
      <c r="S968" s="9">
        <f t="shared" si="1285"/>
        <v>20701</v>
      </c>
      <c r="T968" s="9">
        <f t="shared" si="1285"/>
        <v>20701</v>
      </c>
      <c r="U968" s="9">
        <f t="shared" si="1286"/>
        <v>0</v>
      </c>
      <c r="V968" s="9">
        <f t="shared" si="1286"/>
        <v>0</v>
      </c>
      <c r="W968" s="9">
        <f t="shared" si="1286"/>
        <v>0</v>
      </c>
      <c r="X968" s="9">
        <f t="shared" si="1286"/>
        <v>0</v>
      </c>
      <c r="Y968" s="9">
        <f t="shared" si="1286"/>
        <v>20701</v>
      </c>
      <c r="Z968" s="9">
        <f t="shared" si="1286"/>
        <v>20701</v>
      </c>
      <c r="AA968" s="9">
        <f t="shared" si="1286"/>
        <v>0</v>
      </c>
      <c r="AB968" s="9">
        <f t="shared" si="1286"/>
        <v>0</v>
      </c>
      <c r="AC968" s="9">
        <f t="shared" si="1286"/>
        <v>0</v>
      </c>
      <c r="AD968" s="9">
        <f t="shared" si="1286"/>
        <v>0</v>
      </c>
      <c r="AE968" s="9">
        <f t="shared" si="1286"/>
        <v>20701</v>
      </c>
      <c r="AF968" s="9">
        <f t="shared" si="1286"/>
        <v>20701</v>
      </c>
      <c r="AG968" s="9">
        <f t="shared" si="1287"/>
        <v>0</v>
      </c>
      <c r="AH968" s="9">
        <f t="shared" si="1287"/>
        <v>0</v>
      </c>
      <c r="AI968" s="9">
        <f t="shared" si="1287"/>
        <v>0</v>
      </c>
      <c r="AJ968" s="9">
        <f t="shared" si="1287"/>
        <v>0</v>
      </c>
      <c r="AK968" s="9">
        <f t="shared" si="1287"/>
        <v>20701</v>
      </c>
      <c r="AL968" s="9">
        <f t="shared" si="1287"/>
        <v>20701</v>
      </c>
    </row>
    <row r="969" spans="1:38" ht="33" hidden="1">
      <c r="A969" s="28" t="s">
        <v>169</v>
      </c>
      <c r="B969" s="42">
        <v>915</v>
      </c>
      <c r="C969" s="26" t="s">
        <v>32</v>
      </c>
      <c r="D969" s="26" t="s">
        <v>28</v>
      </c>
      <c r="E969" s="26" t="s">
        <v>594</v>
      </c>
      <c r="F969" s="34">
        <v>320</v>
      </c>
      <c r="G969" s="9">
        <v>20701</v>
      </c>
      <c r="H969" s="9">
        <v>20701</v>
      </c>
      <c r="I969" s="84"/>
      <c r="J969" s="84"/>
      <c r="K969" s="84"/>
      <c r="L969" s="84"/>
      <c r="M969" s="9">
        <f>G969+I969+J969+K969+L969</f>
        <v>20701</v>
      </c>
      <c r="N969" s="9">
        <f>H969+L969</f>
        <v>20701</v>
      </c>
      <c r="O969" s="85"/>
      <c r="P969" s="85"/>
      <c r="Q969" s="85"/>
      <c r="R969" s="85"/>
      <c r="S969" s="9">
        <f>M969+O969+P969+Q969+R969</f>
        <v>20701</v>
      </c>
      <c r="T969" s="9">
        <f>N969+R969</f>
        <v>20701</v>
      </c>
      <c r="U969" s="85"/>
      <c r="V969" s="85"/>
      <c r="W969" s="85"/>
      <c r="X969" s="85"/>
      <c r="Y969" s="9">
        <f>S969+U969+V969+W969+X969</f>
        <v>20701</v>
      </c>
      <c r="Z969" s="9">
        <f>T969+X969</f>
        <v>20701</v>
      </c>
      <c r="AA969" s="85"/>
      <c r="AB969" s="85"/>
      <c r="AC969" s="85"/>
      <c r="AD969" s="85"/>
      <c r="AE969" s="9">
        <f>Y969+AA969+AB969+AC969+AD969</f>
        <v>20701</v>
      </c>
      <c r="AF969" s="9">
        <f>Z969+AD969</f>
        <v>20701</v>
      </c>
      <c r="AG969" s="85"/>
      <c r="AH969" s="85"/>
      <c r="AI969" s="85"/>
      <c r="AJ969" s="85"/>
      <c r="AK969" s="9">
        <f>AE969+AG969+AH969+AI969+AJ969</f>
        <v>20701</v>
      </c>
      <c r="AL969" s="9">
        <f>AF969+AJ969</f>
        <v>20701</v>
      </c>
    </row>
    <row r="970" spans="1:38" hidden="1">
      <c r="A970" s="25"/>
      <c r="B970" s="26"/>
      <c r="C970" s="26"/>
      <c r="D970" s="26"/>
      <c r="E970" s="26"/>
      <c r="F970" s="34"/>
      <c r="G970" s="9"/>
      <c r="H970" s="9"/>
      <c r="I970" s="84"/>
      <c r="J970" s="84"/>
      <c r="K970" s="84"/>
      <c r="L970" s="84"/>
      <c r="M970" s="84"/>
      <c r="N970" s="84"/>
      <c r="O970" s="85"/>
      <c r="P970" s="85"/>
      <c r="Q970" s="85"/>
      <c r="R970" s="85"/>
      <c r="S970" s="85"/>
      <c r="T970" s="85"/>
      <c r="U970" s="85"/>
      <c r="V970" s="85"/>
      <c r="W970" s="85"/>
      <c r="X970" s="85"/>
      <c r="Y970" s="85"/>
      <c r="Z970" s="85"/>
      <c r="AA970" s="85"/>
      <c r="AB970" s="85"/>
      <c r="AC970" s="85"/>
      <c r="AD970" s="85"/>
      <c r="AE970" s="85"/>
      <c r="AF970" s="85"/>
      <c r="AG970" s="85"/>
      <c r="AH970" s="85"/>
      <c r="AI970" s="85"/>
      <c r="AJ970" s="85"/>
      <c r="AK970" s="85"/>
      <c r="AL970" s="85"/>
    </row>
    <row r="971" spans="1:38" ht="18.75" hidden="1">
      <c r="A971" s="23" t="s">
        <v>31</v>
      </c>
      <c r="B971" s="24">
        <v>915</v>
      </c>
      <c r="C971" s="24" t="s">
        <v>32</v>
      </c>
      <c r="D971" s="24" t="s">
        <v>16</v>
      </c>
      <c r="E971" s="24"/>
      <c r="F971" s="55"/>
      <c r="G971" s="13">
        <f t="shared" ref="G971:V972" si="1290">G972</f>
        <v>1810</v>
      </c>
      <c r="H971" s="13">
        <f t="shared" si="1290"/>
        <v>0</v>
      </c>
      <c r="I971" s="13">
        <f t="shared" si="1290"/>
        <v>0</v>
      </c>
      <c r="J971" s="13">
        <f t="shared" si="1290"/>
        <v>0</v>
      </c>
      <c r="K971" s="13">
        <f t="shared" si="1290"/>
        <v>0</v>
      </c>
      <c r="L971" s="13">
        <f t="shared" si="1290"/>
        <v>0</v>
      </c>
      <c r="M971" s="13">
        <f t="shared" si="1290"/>
        <v>1810</v>
      </c>
      <c r="N971" s="13">
        <f t="shared" si="1290"/>
        <v>0</v>
      </c>
      <c r="O971" s="13">
        <f t="shared" si="1290"/>
        <v>0</v>
      </c>
      <c r="P971" s="13">
        <f t="shared" si="1290"/>
        <v>0</v>
      </c>
      <c r="Q971" s="13">
        <f t="shared" si="1290"/>
        <v>0</v>
      </c>
      <c r="R971" s="13">
        <f t="shared" si="1290"/>
        <v>0</v>
      </c>
      <c r="S971" s="13">
        <f t="shared" si="1290"/>
        <v>1810</v>
      </c>
      <c r="T971" s="13">
        <f t="shared" si="1290"/>
        <v>0</v>
      </c>
      <c r="U971" s="13">
        <f t="shared" si="1290"/>
        <v>0</v>
      </c>
      <c r="V971" s="13">
        <f t="shared" si="1290"/>
        <v>0</v>
      </c>
      <c r="W971" s="13">
        <f t="shared" ref="U971:AJ972" si="1291">W972</f>
        <v>0</v>
      </c>
      <c r="X971" s="13">
        <f t="shared" si="1291"/>
        <v>0</v>
      </c>
      <c r="Y971" s="13">
        <f t="shared" si="1291"/>
        <v>1810</v>
      </c>
      <c r="Z971" s="13">
        <f t="shared" si="1291"/>
        <v>0</v>
      </c>
      <c r="AA971" s="13">
        <f t="shared" si="1291"/>
        <v>0</v>
      </c>
      <c r="AB971" s="13">
        <f t="shared" si="1291"/>
        <v>0</v>
      </c>
      <c r="AC971" s="13">
        <f t="shared" si="1291"/>
        <v>0</v>
      </c>
      <c r="AD971" s="13">
        <f t="shared" si="1291"/>
        <v>0</v>
      </c>
      <c r="AE971" s="13">
        <f t="shared" si="1291"/>
        <v>1810</v>
      </c>
      <c r="AF971" s="13">
        <f t="shared" si="1291"/>
        <v>0</v>
      </c>
      <c r="AG971" s="13">
        <f t="shared" si="1291"/>
        <v>0</v>
      </c>
      <c r="AH971" s="13">
        <f t="shared" si="1291"/>
        <v>0</v>
      </c>
      <c r="AI971" s="13">
        <f t="shared" si="1291"/>
        <v>0</v>
      </c>
      <c r="AJ971" s="13">
        <f t="shared" si="1291"/>
        <v>0</v>
      </c>
      <c r="AK971" s="13">
        <f t="shared" ref="AG971:AL972" si="1292">AK972</f>
        <v>1810</v>
      </c>
      <c r="AL971" s="13">
        <f t="shared" si="1292"/>
        <v>0</v>
      </c>
    </row>
    <row r="972" spans="1:38" ht="66" hidden="1">
      <c r="A972" s="25" t="s">
        <v>424</v>
      </c>
      <c r="B972" s="30">
        <v>915</v>
      </c>
      <c r="C972" s="31" t="s">
        <v>32</v>
      </c>
      <c r="D972" s="31" t="s">
        <v>16</v>
      </c>
      <c r="E972" s="30" t="s">
        <v>221</v>
      </c>
      <c r="F972" s="31"/>
      <c r="G972" s="11">
        <f t="shared" si="1290"/>
        <v>1810</v>
      </c>
      <c r="H972" s="11">
        <f t="shared" si="1290"/>
        <v>0</v>
      </c>
      <c r="I972" s="11">
        <f t="shared" si="1290"/>
        <v>0</v>
      </c>
      <c r="J972" s="11">
        <f t="shared" si="1290"/>
        <v>0</v>
      </c>
      <c r="K972" s="11">
        <f t="shared" si="1290"/>
        <v>0</v>
      </c>
      <c r="L972" s="11">
        <f t="shared" si="1290"/>
        <v>0</v>
      </c>
      <c r="M972" s="11">
        <f t="shared" si="1290"/>
        <v>1810</v>
      </c>
      <c r="N972" s="11">
        <f t="shared" si="1290"/>
        <v>0</v>
      </c>
      <c r="O972" s="11">
        <f t="shared" si="1290"/>
        <v>0</v>
      </c>
      <c r="P972" s="11">
        <f t="shared" si="1290"/>
        <v>0</v>
      </c>
      <c r="Q972" s="11">
        <f t="shared" si="1290"/>
        <v>0</v>
      </c>
      <c r="R972" s="11">
        <f t="shared" si="1290"/>
        <v>0</v>
      </c>
      <c r="S972" s="11">
        <f t="shared" si="1290"/>
        <v>1810</v>
      </c>
      <c r="T972" s="11">
        <f t="shared" si="1290"/>
        <v>0</v>
      </c>
      <c r="U972" s="11">
        <f t="shared" si="1291"/>
        <v>0</v>
      </c>
      <c r="V972" s="11">
        <f t="shared" si="1291"/>
        <v>0</v>
      </c>
      <c r="W972" s="11">
        <f t="shared" si="1291"/>
        <v>0</v>
      </c>
      <c r="X972" s="11">
        <f t="shared" si="1291"/>
        <v>0</v>
      </c>
      <c r="Y972" s="11">
        <f t="shared" si="1291"/>
        <v>1810</v>
      </c>
      <c r="Z972" s="11">
        <f t="shared" si="1291"/>
        <v>0</v>
      </c>
      <c r="AA972" s="11">
        <f t="shared" si="1291"/>
        <v>0</v>
      </c>
      <c r="AB972" s="11">
        <f t="shared" si="1291"/>
        <v>0</v>
      </c>
      <c r="AC972" s="11">
        <f t="shared" si="1291"/>
        <v>0</v>
      </c>
      <c r="AD972" s="11">
        <f t="shared" si="1291"/>
        <v>0</v>
      </c>
      <c r="AE972" s="11">
        <f t="shared" si="1291"/>
        <v>1810</v>
      </c>
      <c r="AF972" s="11">
        <f t="shared" si="1291"/>
        <v>0</v>
      </c>
      <c r="AG972" s="11">
        <f t="shared" si="1292"/>
        <v>0</v>
      </c>
      <c r="AH972" s="11">
        <f t="shared" si="1292"/>
        <v>0</v>
      </c>
      <c r="AI972" s="11">
        <f t="shared" si="1292"/>
        <v>0</v>
      </c>
      <c r="AJ972" s="11">
        <f t="shared" si="1292"/>
        <v>0</v>
      </c>
      <c r="AK972" s="11">
        <f t="shared" si="1292"/>
        <v>1810</v>
      </c>
      <c r="AL972" s="11">
        <f t="shared" si="1292"/>
        <v>0</v>
      </c>
    </row>
    <row r="973" spans="1:38" hidden="1">
      <c r="A973" s="25" t="s">
        <v>14</v>
      </c>
      <c r="B973" s="30">
        <v>915</v>
      </c>
      <c r="C973" s="31" t="s">
        <v>32</v>
      </c>
      <c r="D973" s="31" t="s">
        <v>16</v>
      </c>
      <c r="E973" s="30" t="s">
        <v>222</v>
      </c>
      <c r="F973" s="31"/>
      <c r="G973" s="11">
        <f t="shared" ref="G973" si="1293">G977+G974</f>
        <v>1810</v>
      </c>
      <c r="H973" s="11">
        <f t="shared" ref="H973:N973" si="1294">H977+H974</f>
        <v>0</v>
      </c>
      <c r="I973" s="11">
        <f t="shared" si="1294"/>
        <v>0</v>
      </c>
      <c r="J973" s="11">
        <f t="shared" si="1294"/>
        <v>0</v>
      </c>
      <c r="K973" s="11">
        <f t="shared" si="1294"/>
        <v>0</v>
      </c>
      <c r="L973" s="11">
        <f t="shared" si="1294"/>
        <v>0</v>
      </c>
      <c r="M973" s="11">
        <f t="shared" si="1294"/>
        <v>1810</v>
      </c>
      <c r="N973" s="11">
        <f t="shared" si="1294"/>
        <v>0</v>
      </c>
      <c r="O973" s="11">
        <f t="shared" ref="O973:T973" si="1295">O977+O974</f>
        <v>0</v>
      </c>
      <c r="P973" s="11">
        <f t="shared" si="1295"/>
        <v>0</v>
      </c>
      <c r="Q973" s="11">
        <f t="shared" si="1295"/>
        <v>0</v>
      </c>
      <c r="R973" s="11">
        <f t="shared" si="1295"/>
        <v>0</v>
      </c>
      <c r="S973" s="11">
        <f t="shared" si="1295"/>
        <v>1810</v>
      </c>
      <c r="T973" s="11">
        <f t="shared" si="1295"/>
        <v>0</v>
      </c>
      <c r="U973" s="11">
        <f t="shared" ref="U973:Z973" si="1296">U977+U974</f>
        <v>0</v>
      </c>
      <c r="V973" s="11">
        <f t="shared" si="1296"/>
        <v>0</v>
      </c>
      <c r="W973" s="11">
        <f t="shared" si="1296"/>
        <v>0</v>
      </c>
      <c r="X973" s="11">
        <f t="shared" si="1296"/>
        <v>0</v>
      </c>
      <c r="Y973" s="11">
        <f t="shared" si="1296"/>
        <v>1810</v>
      </c>
      <c r="Z973" s="11">
        <f t="shared" si="1296"/>
        <v>0</v>
      </c>
      <c r="AA973" s="11">
        <f t="shared" ref="AA973:AF973" si="1297">AA977+AA974</f>
        <v>0</v>
      </c>
      <c r="AB973" s="11">
        <f t="shared" si="1297"/>
        <v>0</v>
      </c>
      <c r="AC973" s="11">
        <f t="shared" si="1297"/>
        <v>0</v>
      </c>
      <c r="AD973" s="11">
        <f t="shared" si="1297"/>
        <v>0</v>
      </c>
      <c r="AE973" s="11">
        <f t="shared" si="1297"/>
        <v>1810</v>
      </c>
      <c r="AF973" s="11">
        <f t="shared" si="1297"/>
        <v>0</v>
      </c>
      <c r="AG973" s="11">
        <f t="shared" ref="AG973:AL973" si="1298">AG977+AG974</f>
        <v>0</v>
      </c>
      <c r="AH973" s="11">
        <f t="shared" si="1298"/>
        <v>0</v>
      </c>
      <c r="AI973" s="11">
        <f t="shared" si="1298"/>
        <v>0</v>
      </c>
      <c r="AJ973" s="11">
        <f t="shared" si="1298"/>
        <v>0</v>
      </c>
      <c r="AK973" s="11">
        <f t="shared" si="1298"/>
        <v>1810</v>
      </c>
      <c r="AL973" s="11">
        <f t="shared" si="1298"/>
        <v>0</v>
      </c>
    </row>
    <row r="974" spans="1:38" ht="17.25" hidden="1" customHeight="1">
      <c r="A974" s="25" t="s">
        <v>246</v>
      </c>
      <c r="B974" s="26">
        <v>915</v>
      </c>
      <c r="C974" s="26" t="s">
        <v>32</v>
      </c>
      <c r="D974" s="26" t="s">
        <v>16</v>
      </c>
      <c r="E974" s="26" t="s">
        <v>524</v>
      </c>
      <c r="F974" s="34"/>
      <c r="G974" s="11">
        <f t="shared" ref="G974:V975" si="1299">G975</f>
        <v>113</v>
      </c>
      <c r="H974" s="11">
        <f t="shared" si="1299"/>
        <v>0</v>
      </c>
      <c r="I974" s="11">
        <f t="shared" si="1299"/>
        <v>0</v>
      </c>
      <c r="J974" s="11">
        <f t="shared" si="1299"/>
        <v>0</v>
      </c>
      <c r="K974" s="11">
        <f t="shared" si="1299"/>
        <v>0</v>
      </c>
      <c r="L974" s="11">
        <f t="shared" si="1299"/>
        <v>0</v>
      </c>
      <c r="M974" s="11">
        <f t="shared" si="1299"/>
        <v>113</v>
      </c>
      <c r="N974" s="11">
        <f t="shared" si="1299"/>
        <v>0</v>
      </c>
      <c r="O974" s="11">
        <f t="shared" si="1299"/>
        <v>0</v>
      </c>
      <c r="P974" s="11">
        <f t="shared" si="1299"/>
        <v>0</v>
      </c>
      <c r="Q974" s="11">
        <f t="shared" si="1299"/>
        <v>0</v>
      </c>
      <c r="R974" s="11">
        <f t="shared" si="1299"/>
        <v>0</v>
      </c>
      <c r="S974" s="11">
        <f t="shared" si="1299"/>
        <v>113</v>
      </c>
      <c r="T974" s="11">
        <f t="shared" si="1299"/>
        <v>0</v>
      </c>
      <c r="U974" s="11">
        <f t="shared" si="1299"/>
        <v>0</v>
      </c>
      <c r="V974" s="11">
        <f t="shared" si="1299"/>
        <v>0</v>
      </c>
      <c r="W974" s="11">
        <f t="shared" ref="U974:AJ975" si="1300">W975</f>
        <v>0</v>
      </c>
      <c r="X974" s="11">
        <f t="shared" si="1300"/>
        <v>0</v>
      </c>
      <c r="Y974" s="11">
        <f t="shared" si="1300"/>
        <v>113</v>
      </c>
      <c r="Z974" s="11">
        <f t="shared" si="1300"/>
        <v>0</v>
      </c>
      <c r="AA974" s="11">
        <f t="shared" si="1300"/>
        <v>0</v>
      </c>
      <c r="AB974" s="11">
        <f t="shared" si="1300"/>
        <v>0</v>
      </c>
      <c r="AC974" s="11">
        <f t="shared" si="1300"/>
        <v>0</v>
      </c>
      <c r="AD974" s="11">
        <f t="shared" si="1300"/>
        <v>0</v>
      </c>
      <c r="AE974" s="11">
        <f t="shared" si="1300"/>
        <v>113</v>
      </c>
      <c r="AF974" s="11">
        <f t="shared" si="1300"/>
        <v>0</v>
      </c>
      <c r="AG974" s="11">
        <f t="shared" si="1300"/>
        <v>0</v>
      </c>
      <c r="AH974" s="11">
        <f t="shared" si="1300"/>
        <v>0</v>
      </c>
      <c r="AI974" s="11">
        <f t="shared" si="1300"/>
        <v>0</v>
      </c>
      <c r="AJ974" s="11">
        <f t="shared" si="1300"/>
        <v>0</v>
      </c>
      <c r="AK974" s="11">
        <f t="shared" ref="AG974:AL975" si="1301">AK975</f>
        <v>113</v>
      </c>
      <c r="AL974" s="11">
        <f t="shared" si="1301"/>
        <v>0</v>
      </c>
    </row>
    <row r="975" spans="1:38" ht="33" hidden="1">
      <c r="A975" s="25" t="s">
        <v>242</v>
      </c>
      <c r="B975" s="26">
        <v>915</v>
      </c>
      <c r="C975" s="26" t="s">
        <v>32</v>
      </c>
      <c r="D975" s="26" t="s">
        <v>16</v>
      </c>
      <c r="E975" s="26" t="s">
        <v>524</v>
      </c>
      <c r="F975" s="34">
        <v>200</v>
      </c>
      <c r="G975" s="11">
        <f t="shared" si="1299"/>
        <v>113</v>
      </c>
      <c r="H975" s="11">
        <f t="shared" si="1299"/>
        <v>0</v>
      </c>
      <c r="I975" s="11">
        <f t="shared" si="1299"/>
        <v>0</v>
      </c>
      <c r="J975" s="11">
        <f t="shared" si="1299"/>
        <v>0</v>
      </c>
      <c r="K975" s="11">
        <f t="shared" si="1299"/>
        <v>0</v>
      </c>
      <c r="L975" s="11">
        <f t="shared" si="1299"/>
        <v>0</v>
      </c>
      <c r="M975" s="11">
        <f t="shared" si="1299"/>
        <v>113</v>
      </c>
      <c r="N975" s="11">
        <f t="shared" si="1299"/>
        <v>0</v>
      </c>
      <c r="O975" s="11">
        <f t="shared" si="1299"/>
        <v>0</v>
      </c>
      <c r="P975" s="11">
        <f t="shared" si="1299"/>
        <v>0</v>
      </c>
      <c r="Q975" s="11">
        <f t="shared" si="1299"/>
        <v>0</v>
      </c>
      <c r="R975" s="11">
        <f t="shared" si="1299"/>
        <v>0</v>
      </c>
      <c r="S975" s="11">
        <f t="shared" si="1299"/>
        <v>113</v>
      </c>
      <c r="T975" s="11">
        <f t="shared" si="1299"/>
        <v>0</v>
      </c>
      <c r="U975" s="11">
        <f t="shared" si="1300"/>
        <v>0</v>
      </c>
      <c r="V975" s="11">
        <f t="shared" si="1300"/>
        <v>0</v>
      </c>
      <c r="W975" s="11">
        <f t="shared" si="1300"/>
        <v>0</v>
      </c>
      <c r="X975" s="11">
        <f t="shared" si="1300"/>
        <v>0</v>
      </c>
      <c r="Y975" s="11">
        <f t="shared" si="1300"/>
        <v>113</v>
      </c>
      <c r="Z975" s="11">
        <f t="shared" si="1300"/>
        <v>0</v>
      </c>
      <c r="AA975" s="11">
        <f t="shared" si="1300"/>
        <v>0</v>
      </c>
      <c r="AB975" s="11">
        <f t="shared" si="1300"/>
        <v>0</v>
      </c>
      <c r="AC975" s="11">
        <f t="shared" si="1300"/>
        <v>0</v>
      </c>
      <c r="AD975" s="11">
        <f t="shared" si="1300"/>
        <v>0</v>
      </c>
      <c r="AE975" s="11">
        <f t="shared" si="1300"/>
        <v>113</v>
      </c>
      <c r="AF975" s="11">
        <f t="shared" si="1300"/>
        <v>0</v>
      </c>
      <c r="AG975" s="11">
        <f t="shared" si="1301"/>
        <v>0</v>
      </c>
      <c r="AH975" s="11">
        <f t="shared" si="1301"/>
        <v>0</v>
      </c>
      <c r="AI975" s="11">
        <f t="shared" si="1301"/>
        <v>0</v>
      </c>
      <c r="AJ975" s="11">
        <f t="shared" si="1301"/>
        <v>0</v>
      </c>
      <c r="AK975" s="11">
        <f t="shared" si="1301"/>
        <v>113</v>
      </c>
      <c r="AL975" s="11">
        <f t="shared" si="1301"/>
        <v>0</v>
      </c>
    </row>
    <row r="976" spans="1:38" ht="33" hidden="1">
      <c r="A976" s="25" t="s">
        <v>412</v>
      </c>
      <c r="B976" s="26">
        <v>915</v>
      </c>
      <c r="C976" s="26" t="s">
        <v>32</v>
      </c>
      <c r="D976" s="26" t="s">
        <v>16</v>
      </c>
      <c r="E976" s="26" t="s">
        <v>524</v>
      </c>
      <c r="F976" s="34">
        <v>240</v>
      </c>
      <c r="G976" s="9">
        <v>113</v>
      </c>
      <c r="H976" s="9"/>
      <c r="I976" s="84"/>
      <c r="J976" s="84"/>
      <c r="K976" s="84"/>
      <c r="L976" s="84"/>
      <c r="M976" s="9">
        <f>G976+I976+J976+K976+L976</f>
        <v>113</v>
      </c>
      <c r="N976" s="9">
        <f>H976+L976</f>
        <v>0</v>
      </c>
      <c r="O976" s="85"/>
      <c r="P976" s="85"/>
      <c r="Q976" s="85"/>
      <c r="R976" s="85"/>
      <c r="S976" s="9">
        <f>M976+O976+P976+Q976+R976</f>
        <v>113</v>
      </c>
      <c r="T976" s="9">
        <f>N976+R976</f>
        <v>0</v>
      </c>
      <c r="U976" s="85"/>
      <c r="V976" s="85"/>
      <c r="W976" s="85"/>
      <c r="X976" s="85"/>
      <c r="Y976" s="9">
        <f>S976+U976+V976+W976+X976</f>
        <v>113</v>
      </c>
      <c r="Z976" s="9">
        <f>T976+X976</f>
        <v>0</v>
      </c>
      <c r="AA976" s="85"/>
      <c r="AB976" s="85"/>
      <c r="AC976" s="85"/>
      <c r="AD976" s="85"/>
      <c r="AE976" s="9">
        <f>Y976+AA976+AB976+AC976+AD976</f>
        <v>113</v>
      </c>
      <c r="AF976" s="9">
        <f>Z976+AD976</f>
        <v>0</v>
      </c>
      <c r="AG976" s="85"/>
      <c r="AH976" s="85"/>
      <c r="AI976" s="85"/>
      <c r="AJ976" s="85"/>
      <c r="AK976" s="9">
        <f>AE976+AG976+AH976+AI976+AJ976</f>
        <v>113</v>
      </c>
      <c r="AL976" s="9">
        <f>AF976+AJ976</f>
        <v>0</v>
      </c>
    </row>
    <row r="977" spans="1:38" hidden="1">
      <c r="A977" s="25" t="s">
        <v>250</v>
      </c>
      <c r="B977" s="30">
        <v>915</v>
      </c>
      <c r="C977" s="31" t="s">
        <v>32</v>
      </c>
      <c r="D977" s="31" t="s">
        <v>16</v>
      </c>
      <c r="E977" s="30" t="s">
        <v>251</v>
      </c>
      <c r="F977" s="31"/>
      <c r="G977" s="11">
        <f t="shared" ref="G977:V978" si="1302">G978</f>
        <v>1697</v>
      </c>
      <c r="H977" s="11">
        <f t="shared" si="1302"/>
        <v>0</v>
      </c>
      <c r="I977" s="11">
        <f t="shared" si="1302"/>
        <v>0</v>
      </c>
      <c r="J977" s="11">
        <f t="shared" si="1302"/>
        <v>0</v>
      </c>
      <c r="K977" s="11">
        <f t="shared" si="1302"/>
        <v>0</v>
      </c>
      <c r="L977" s="11">
        <f t="shared" si="1302"/>
        <v>0</v>
      </c>
      <c r="M977" s="11">
        <f t="shared" si="1302"/>
        <v>1697</v>
      </c>
      <c r="N977" s="11">
        <f t="shared" si="1302"/>
        <v>0</v>
      </c>
      <c r="O977" s="11">
        <f t="shared" si="1302"/>
        <v>0</v>
      </c>
      <c r="P977" s="11">
        <f t="shared" si="1302"/>
        <v>0</v>
      </c>
      <c r="Q977" s="11">
        <f t="shared" si="1302"/>
        <v>0</v>
      </c>
      <c r="R977" s="11">
        <f t="shared" si="1302"/>
        <v>0</v>
      </c>
      <c r="S977" s="11">
        <f t="shared" si="1302"/>
        <v>1697</v>
      </c>
      <c r="T977" s="11">
        <f t="shared" si="1302"/>
        <v>0</v>
      </c>
      <c r="U977" s="11">
        <f t="shared" si="1302"/>
        <v>0</v>
      </c>
      <c r="V977" s="11">
        <f t="shared" si="1302"/>
        <v>0</v>
      </c>
      <c r="W977" s="11">
        <f t="shared" ref="U977:AJ978" si="1303">W978</f>
        <v>0</v>
      </c>
      <c r="X977" s="11">
        <f t="shared" si="1303"/>
        <v>0</v>
      </c>
      <c r="Y977" s="11">
        <f t="shared" si="1303"/>
        <v>1697</v>
      </c>
      <c r="Z977" s="11">
        <f t="shared" si="1303"/>
        <v>0</v>
      </c>
      <c r="AA977" s="11">
        <f t="shared" si="1303"/>
        <v>0</v>
      </c>
      <c r="AB977" s="11">
        <f t="shared" si="1303"/>
        <v>0</v>
      </c>
      <c r="AC977" s="11">
        <f t="shared" si="1303"/>
        <v>0</v>
      </c>
      <c r="AD977" s="11">
        <f t="shared" si="1303"/>
        <v>0</v>
      </c>
      <c r="AE977" s="11">
        <f t="shared" si="1303"/>
        <v>1697</v>
      </c>
      <c r="AF977" s="11">
        <f t="shared" si="1303"/>
        <v>0</v>
      </c>
      <c r="AG977" s="11">
        <f t="shared" si="1303"/>
        <v>0</v>
      </c>
      <c r="AH977" s="11">
        <f t="shared" si="1303"/>
        <v>0</v>
      </c>
      <c r="AI977" s="11">
        <f t="shared" si="1303"/>
        <v>0</v>
      </c>
      <c r="AJ977" s="11">
        <f t="shared" si="1303"/>
        <v>0</v>
      </c>
      <c r="AK977" s="11">
        <f t="shared" ref="AG977:AL978" si="1304">AK978</f>
        <v>1697</v>
      </c>
      <c r="AL977" s="11">
        <f t="shared" si="1304"/>
        <v>0</v>
      </c>
    </row>
    <row r="978" spans="1:38" ht="33" hidden="1">
      <c r="A978" s="25" t="s">
        <v>242</v>
      </c>
      <c r="B978" s="30">
        <v>915</v>
      </c>
      <c r="C978" s="31" t="s">
        <v>32</v>
      </c>
      <c r="D978" s="31" t="s">
        <v>16</v>
      </c>
      <c r="E978" s="30" t="s">
        <v>251</v>
      </c>
      <c r="F978" s="31" t="s">
        <v>30</v>
      </c>
      <c r="G978" s="11">
        <f t="shared" si="1302"/>
        <v>1697</v>
      </c>
      <c r="H978" s="11">
        <f t="shared" si="1302"/>
        <v>0</v>
      </c>
      <c r="I978" s="11">
        <f t="shared" si="1302"/>
        <v>0</v>
      </c>
      <c r="J978" s="11">
        <f t="shared" si="1302"/>
        <v>0</v>
      </c>
      <c r="K978" s="11">
        <f t="shared" si="1302"/>
        <v>0</v>
      </c>
      <c r="L978" s="11">
        <f t="shared" si="1302"/>
        <v>0</v>
      </c>
      <c r="M978" s="11">
        <f t="shared" si="1302"/>
        <v>1697</v>
      </c>
      <c r="N978" s="11">
        <f t="shared" si="1302"/>
        <v>0</v>
      </c>
      <c r="O978" s="11">
        <f t="shared" si="1302"/>
        <v>0</v>
      </c>
      <c r="P978" s="11">
        <f t="shared" si="1302"/>
        <v>0</v>
      </c>
      <c r="Q978" s="11">
        <f t="shared" si="1302"/>
        <v>0</v>
      </c>
      <c r="R978" s="11">
        <f t="shared" si="1302"/>
        <v>0</v>
      </c>
      <c r="S978" s="11">
        <f t="shared" si="1302"/>
        <v>1697</v>
      </c>
      <c r="T978" s="11">
        <f t="shared" si="1302"/>
        <v>0</v>
      </c>
      <c r="U978" s="11">
        <f t="shared" si="1303"/>
        <v>0</v>
      </c>
      <c r="V978" s="11">
        <f t="shared" si="1303"/>
        <v>0</v>
      </c>
      <c r="W978" s="11">
        <f t="shared" si="1303"/>
        <v>0</v>
      </c>
      <c r="X978" s="11">
        <f t="shared" si="1303"/>
        <v>0</v>
      </c>
      <c r="Y978" s="11">
        <f t="shared" si="1303"/>
        <v>1697</v>
      </c>
      <c r="Z978" s="11">
        <f t="shared" si="1303"/>
        <v>0</v>
      </c>
      <c r="AA978" s="11">
        <f t="shared" si="1303"/>
        <v>0</v>
      </c>
      <c r="AB978" s="11">
        <f t="shared" si="1303"/>
        <v>0</v>
      </c>
      <c r="AC978" s="11">
        <f t="shared" si="1303"/>
        <v>0</v>
      </c>
      <c r="AD978" s="11">
        <f t="shared" si="1303"/>
        <v>0</v>
      </c>
      <c r="AE978" s="11">
        <f t="shared" si="1303"/>
        <v>1697</v>
      </c>
      <c r="AF978" s="11">
        <f t="shared" si="1303"/>
        <v>0</v>
      </c>
      <c r="AG978" s="11">
        <f t="shared" si="1304"/>
        <v>0</v>
      </c>
      <c r="AH978" s="11">
        <f t="shared" si="1304"/>
        <v>0</v>
      </c>
      <c r="AI978" s="11">
        <f t="shared" si="1304"/>
        <v>0</v>
      </c>
      <c r="AJ978" s="11">
        <f t="shared" si="1304"/>
        <v>0</v>
      </c>
      <c r="AK978" s="11">
        <f t="shared" si="1304"/>
        <v>1697</v>
      </c>
      <c r="AL978" s="11">
        <f t="shared" si="1304"/>
        <v>0</v>
      </c>
    </row>
    <row r="979" spans="1:38" ht="33" hidden="1">
      <c r="A979" s="25" t="s">
        <v>36</v>
      </c>
      <c r="B979" s="30">
        <v>915</v>
      </c>
      <c r="C979" s="31" t="s">
        <v>32</v>
      </c>
      <c r="D979" s="31" t="s">
        <v>16</v>
      </c>
      <c r="E979" s="30" t="s">
        <v>251</v>
      </c>
      <c r="F979" s="31" t="s">
        <v>37</v>
      </c>
      <c r="G979" s="9">
        <v>1697</v>
      </c>
      <c r="H979" s="9"/>
      <c r="I979" s="84"/>
      <c r="J979" s="84"/>
      <c r="K979" s="84"/>
      <c r="L979" s="84"/>
      <c r="M979" s="9">
        <f>G979+I979+J979+K979+L979</f>
        <v>1697</v>
      </c>
      <c r="N979" s="9">
        <f>H979+L979</f>
        <v>0</v>
      </c>
      <c r="O979" s="85"/>
      <c r="P979" s="85"/>
      <c r="Q979" s="85"/>
      <c r="R979" s="85"/>
      <c r="S979" s="9">
        <f>M979+O979+P979+Q979+R979</f>
        <v>1697</v>
      </c>
      <c r="T979" s="9">
        <f>N979+R979</f>
        <v>0</v>
      </c>
      <c r="U979" s="85"/>
      <c r="V979" s="85"/>
      <c r="W979" s="85"/>
      <c r="X979" s="85"/>
      <c r="Y979" s="9">
        <f>S979+U979+V979+W979+X979</f>
        <v>1697</v>
      </c>
      <c r="Z979" s="9">
        <f>T979+X979</f>
        <v>0</v>
      </c>
      <c r="AA979" s="85"/>
      <c r="AB979" s="85"/>
      <c r="AC979" s="85"/>
      <c r="AD979" s="85"/>
      <c r="AE979" s="9">
        <f>Y979+AA979+AB979+AC979+AD979</f>
        <v>1697</v>
      </c>
      <c r="AF979" s="9">
        <f>Z979+AD979</f>
        <v>0</v>
      </c>
      <c r="AG979" s="85"/>
      <c r="AH979" s="85"/>
      <c r="AI979" s="85"/>
      <c r="AJ979" s="85"/>
      <c r="AK979" s="9">
        <f>AE979+AG979+AH979+AI979+AJ979</f>
        <v>1697</v>
      </c>
      <c r="AL979" s="9">
        <f>AF979+AJ979</f>
        <v>0</v>
      </c>
    </row>
    <row r="980" spans="1:38" hidden="1">
      <c r="A980" s="25"/>
      <c r="B980" s="26"/>
      <c r="C980" s="26"/>
      <c r="D980" s="26"/>
      <c r="E980" s="26"/>
      <c r="F980" s="34"/>
      <c r="G980" s="9"/>
      <c r="H980" s="9"/>
      <c r="I980" s="84"/>
      <c r="J980" s="84"/>
      <c r="K980" s="84"/>
      <c r="L980" s="84"/>
      <c r="M980" s="84"/>
      <c r="N980" s="84"/>
      <c r="O980" s="85"/>
      <c r="P980" s="85"/>
      <c r="Q980" s="85"/>
      <c r="R980" s="85"/>
      <c r="S980" s="85"/>
      <c r="T980" s="85"/>
      <c r="U980" s="85"/>
      <c r="V980" s="85"/>
      <c r="W980" s="85"/>
      <c r="X980" s="85"/>
      <c r="Y980" s="85"/>
      <c r="Z980" s="85"/>
      <c r="AA980" s="85"/>
      <c r="AB980" s="85"/>
      <c r="AC980" s="85"/>
      <c r="AD980" s="85"/>
      <c r="AE980" s="85"/>
      <c r="AF980" s="85"/>
      <c r="AG980" s="85"/>
      <c r="AH980" s="85"/>
      <c r="AI980" s="85"/>
      <c r="AJ980" s="85"/>
      <c r="AK980" s="85"/>
      <c r="AL980" s="85"/>
    </row>
    <row r="981" spans="1:38" ht="40.5" hidden="1">
      <c r="A981" s="57" t="s">
        <v>481</v>
      </c>
      <c r="B981" s="29" t="s">
        <v>226</v>
      </c>
      <c r="C981" s="21"/>
      <c r="D981" s="21"/>
      <c r="E981" s="21"/>
      <c r="F981" s="21"/>
      <c r="G981" s="6">
        <f>G983+G1031+G1055</f>
        <v>551896</v>
      </c>
      <c r="H981" s="6">
        <f t="shared" ref="H981:N981" si="1305">H983+H1031+H1055</f>
        <v>41066</v>
      </c>
      <c r="I981" s="6">
        <f t="shared" si="1305"/>
        <v>0</v>
      </c>
      <c r="J981" s="6">
        <f t="shared" si="1305"/>
        <v>0</v>
      </c>
      <c r="K981" s="6">
        <f t="shared" si="1305"/>
        <v>0</v>
      </c>
      <c r="L981" s="6">
        <f t="shared" si="1305"/>
        <v>0</v>
      </c>
      <c r="M981" s="6">
        <f t="shared" si="1305"/>
        <v>551896</v>
      </c>
      <c r="N981" s="6">
        <f t="shared" si="1305"/>
        <v>41066</v>
      </c>
      <c r="O981" s="6">
        <f t="shared" ref="O981:T981" si="1306">O983+O1031+O1055</f>
        <v>0</v>
      </c>
      <c r="P981" s="6">
        <f t="shared" si="1306"/>
        <v>528</v>
      </c>
      <c r="Q981" s="6">
        <f t="shared" si="1306"/>
        <v>0</v>
      </c>
      <c r="R981" s="6">
        <f t="shared" si="1306"/>
        <v>6769</v>
      </c>
      <c r="S981" s="6">
        <f t="shared" si="1306"/>
        <v>559193</v>
      </c>
      <c r="T981" s="6">
        <f t="shared" si="1306"/>
        <v>47835</v>
      </c>
      <c r="U981" s="6">
        <f t="shared" ref="U981:Z981" si="1307">U983+U1031+U1055</f>
        <v>0</v>
      </c>
      <c r="V981" s="6">
        <f t="shared" si="1307"/>
        <v>0</v>
      </c>
      <c r="W981" s="6">
        <f t="shared" si="1307"/>
        <v>0</v>
      </c>
      <c r="X981" s="6">
        <f t="shared" si="1307"/>
        <v>0</v>
      </c>
      <c r="Y981" s="6">
        <f t="shared" si="1307"/>
        <v>559193</v>
      </c>
      <c r="Z981" s="6">
        <f t="shared" si="1307"/>
        <v>47835</v>
      </c>
      <c r="AA981" s="6">
        <f t="shared" ref="AA981:AF981" si="1308">AA983+AA1031+AA1055</f>
        <v>0</v>
      </c>
      <c r="AB981" s="6">
        <f t="shared" si="1308"/>
        <v>1182</v>
      </c>
      <c r="AC981" s="6">
        <f t="shared" si="1308"/>
        <v>0</v>
      </c>
      <c r="AD981" s="6">
        <f t="shared" si="1308"/>
        <v>0</v>
      </c>
      <c r="AE981" s="6">
        <f t="shared" si="1308"/>
        <v>560375</v>
      </c>
      <c r="AF981" s="6">
        <f t="shared" si="1308"/>
        <v>47835</v>
      </c>
      <c r="AG981" s="6">
        <f t="shared" ref="AG981:AL981" si="1309">AG983+AG1031+AG1055</f>
        <v>0</v>
      </c>
      <c r="AH981" s="6">
        <f t="shared" si="1309"/>
        <v>0</v>
      </c>
      <c r="AI981" s="6">
        <f t="shared" si="1309"/>
        <v>0</v>
      </c>
      <c r="AJ981" s="6">
        <f t="shared" si="1309"/>
        <v>0</v>
      </c>
      <c r="AK981" s="6">
        <f t="shared" si="1309"/>
        <v>560375</v>
      </c>
      <c r="AL981" s="6">
        <f t="shared" si="1309"/>
        <v>47835</v>
      </c>
    </row>
    <row r="982" spans="1:38" s="72" customFormat="1" hidden="1">
      <c r="A982" s="79"/>
      <c r="B982" s="74"/>
      <c r="C982" s="27"/>
      <c r="D982" s="27"/>
      <c r="E982" s="27"/>
      <c r="F982" s="27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  <c r="AL982" s="10"/>
    </row>
    <row r="983" spans="1:38" ht="18.75" hidden="1">
      <c r="A983" s="51" t="s">
        <v>432</v>
      </c>
      <c r="B983" s="58" t="s">
        <v>226</v>
      </c>
      <c r="C983" s="58" t="s">
        <v>7</v>
      </c>
      <c r="D983" s="58" t="s">
        <v>79</v>
      </c>
      <c r="E983" s="58"/>
      <c r="F983" s="58"/>
      <c r="G983" s="15">
        <f>G984+G1016+G1011+G1021+G1025</f>
        <v>526430</v>
      </c>
      <c r="H983" s="15">
        <f t="shared" ref="H983:N983" si="1310">H984+H1016+H1011+H1021+H1025</f>
        <v>41066</v>
      </c>
      <c r="I983" s="15">
        <f t="shared" si="1310"/>
        <v>0</v>
      </c>
      <c r="J983" s="15">
        <f t="shared" si="1310"/>
        <v>0</v>
      </c>
      <c r="K983" s="15">
        <f t="shared" si="1310"/>
        <v>0</v>
      </c>
      <c r="L983" s="15">
        <f t="shared" si="1310"/>
        <v>0</v>
      </c>
      <c r="M983" s="15">
        <f t="shared" si="1310"/>
        <v>526430</v>
      </c>
      <c r="N983" s="15">
        <f t="shared" si="1310"/>
        <v>41066</v>
      </c>
      <c r="O983" s="15">
        <f t="shared" ref="O983:T983" si="1311">O984+O1016+O1011+O1021+O1025</f>
        <v>0</v>
      </c>
      <c r="P983" s="15">
        <f t="shared" si="1311"/>
        <v>528</v>
      </c>
      <c r="Q983" s="15">
        <f t="shared" si="1311"/>
        <v>0</v>
      </c>
      <c r="R983" s="15">
        <f t="shared" si="1311"/>
        <v>6769</v>
      </c>
      <c r="S983" s="15">
        <f t="shared" si="1311"/>
        <v>533727</v>
      </c>
      <c r="T983" s="15">
        <f t="shared" si="1311"/>
        <v>47835</v>
      </c>
      <c r="U983" s="15">
        <f t="shared" ref="U983:Z983" si="1312">U984+U1016+U1011+U1021+U1025</f>
        <v>0</v>
      </c>
      <c r="V983" s="15">
        <f t="shared" si="1312"/>
        <v>0</v>
      </c>
      <c r="W983" s="15">
        <f t="shared" si="1312"/>
        <v>0</v>
      </c>
      <c r="X983" s="15">
        <f t="shared" si="1312"/>
        <v>0</v>
      </c>
      <c r="Y983" s="15">
        <f t="shared" si="1312"/>
        <v>533727</v>
      </c>
      <c r="Z983" s="15">
        <f t="shared" si="1312"/>
        <v>47835</v>
      </c>
      <c r="AA983" s="15">
        <f t="shared" ref="AA983:AF983" si="1313">AA984+AA1016+AA1011+AA1021+AA1025</f>
        <v>0</v>
      </c>
      <c r="AB983" s="15">
        <f t="shared" si="1313"/>
        <v>1182</v>
      </c>
      <c r="AC983" s="15">
        <f t="shared" si="1313"/>
        <v>0</v>
      </c>
      <c r="AD983" s="15">
        <f t="shared" si="1313"/>
        <v>0</v>
      </c>
      <c r="AE983" s="15">
        <f t="shared" si="1313"/>
        <v>534909</v>
      </c>
      <c r="AF983" s="15">
        <f t="shared" si="1313"/>
        <v>47835</v>
      </c>
      <c r="AG983" s="15">
        <f t="shared" ref="AG983:AL983" si="1314">AG984+AG1016+AG1011+AG1021+AG1025</f>
        <v>0</v>
      </c>
      <c r="AH983" s="15">
        <f t="shared" si="1314"/>
        <v>0</v>
      </c>
      <c r="AI983" s="15">
        <f t="shared" si="1314"/>
        <v>0</v>
      </c>
      <c r="AJ983" s="15">
        <f t="shared" si="1314"/>
        <v>0</v>
      </c>
      <c r="AK983" s="15">
        <f t="shared" si="1314"/>
        <v>534909</v>
      </c>
      <c r="AL983" s="15">
        <f t="shared" si="1314"/>
        <v>47835</v>
      </c>
    </row>
    <row r="984" spans="1:38" ht="33" hidden="1">
      <c r="A984" s="28" t="s">
        <v>423</v>
      </c>
      <c r="B984" s="59" t="s">
        <v>226</v>
      </c>
      <c r="C984" s="59" t="s">
        <v>7</v>
      </c>
      <c r="D984" s="59" t="s">
        <v>79</v>
      </c>
      <c r="E984" s="59" t="s">
        <v>227</v>
      </c>
      <c r="F984" s="59"/>
      <c r="G984" s="9">
        <f>G985+G989+G995+G1005+G999+G1008</f>
        <v>526020</v>
      </c>
      <c r="H984" s="9">
        <f t="shared" ref="H984:N984" si="1315">H985+H989+H995+H1005+H999+H1008</f>
        <v>41066</v>
      </c>
      <c r="I984" s="9">
        <f t="shared" si="1315"/>
        <v>0</v>
      </c>
      <c r="J984" s="9">
        <f t="shared" si="1315"/>
        <v>0</v>
      </c>
      <c r="K984" s="9">
        <f t="shared" si="1315"/>
        <v>0</v>
      </c>
      <c r="L984" s="9">
        <f t="shared" si="1315"/>
        <v>0</v>
      </c>
      <c r="M984" s="9">
        <f t="shared" si="1315"/>
        <v>526020</v>
      </c>
      <c r="N984" s="9">
        <f t="shared" si="1315"/>
        <v>41066</v>
      </c>
      <c r="O984" s="9">
        <f>O985+O989+O995+O1005+O999+O1008+O1002</f>
        <v>0</v>
      </c>
      <c r="P984" s="9">
        <f t="shared" ref="P984:T984" si="1316">P985+P989+P995+P1005+P999+P1008+P1002</f>
        <v>528</v>
      </c>
      <c r="Q984" s="9">
        <f t="shared" si="1316"/>
        <v>0</v>
      </c>
      <c r="R984" s="9">
        <f t="shared" si="1316"/>
        <v>6769</v>
      </c>
      <c r="S984" s="9">
        <f t="shared" si="1316"/>
        <v>533317</v>
      </c>
      <c r="T984" s="9">
        <f t="shared" si="1316"/>
        <v>47835</v>
      </c>
      <c r="U984" s="9">
        <f>U985+U989+U995+U1005+U999+U1008+U1002</f>
        <v>0</v>
      </c>
      <c r="V984" s="9">
        <f t="shared" ref="V984:Z984" si="1317">V985+V989+V995+V1005+V999+V1008+V1002</f>
        <v>0</v>
      </c>
      <c r="W984" s="9">
        <f t="shared" si="1317"/>
        <v>0</v>
      </c>
      <c r="X984" s="9">
        <f t="shared" si="1317"/>
        <v>0</v>
      </c>
      <c r="Y984" s="9">
        <f t="shared" si="1317"/>
        <v>533317</v>
      </c>
      <c r="Z984" s="9">
        <f t="shared" si="1317"/>
        <v>47835</v>
      </c>
      <c r="AA984" s="9">
        <f>AA985+AA989+AA995+AA1005+AA999+AA1008+AA1002</f>
        <v>0</v>
      </c>
      <c r="AB984" s="9">
        <f t="shared" ref="AB984:AF984" si="1318">AB985+AB989+AB995+AB1005+AB999+AB1008+AB1002</f>
        <v>1060</v>
      </c>
      <c r="AC984" s="9">
        <f t="shared" si="1318"/>
        <v>0</v>
      </c>
      <c r="AD984" s="9">
        <f t="shared" si="1318"/>
        <v>0</v>
      </c>
      <c r="AE984" s="9">
        <f t="shared" si="1318"/>
        <v>534377</v>
      </c>
      <c r="AF984" s="9">
        <f t="shared" si="1318"/>
        <v>47835</v>
      </c>
      <c r="AG984" s="9">
        <f>AG985+AG989+AG995+AG1005+AG999+AG1008+AG1002</f>
        <v>0</v>
      </c>
      <c r="AH984" s="9">
        <f t="shared" ref="AH984:AL984" si="1319">AH985+AH989+AH995+AH1005+AH999+AH1008+AH1002</f>
        <v>0</v>
      </c>
      <c r="AI984" s="9">
        <f t="shared" si="1319"/>
        <v>0</v>
      </c>
      <c r="AJ984" s="9">
        <f t="shared" si="1319"/>
        <v>0</v>
      </c>
      <c r="AK984" s="9">
        <f t="shared" si="1319"/>
        <v>534377</v>
      </c>
      <c r="AL984" s="9">
        <f t="shared" si="1319"/>
        <v>47835</v>
      </c>
    </row>
    <row r="985" spans="1:38" ht="33" hidden="1">
      <c r="A985" s="25" t="s">
        <v>9</v>
      </c>
      <c r="B985" s="59" t="s">
        <v>226</v>
      </c>
      <c r="C985" s="59" t="s">
        <v>7</v>
      </c>
      <c r="D985" s="59" t="s">
        <v>79</v>
      </c>
      <c r="E985" s="59" t="s">
        <v>228</v>
      </c>
      <c r="F985" s="59"/>
      <c r="G985" s="17">
        <f t="shared" ref="G985:V987" si="1320">G986</f>
        <v>478527</v>
      </c>
      <c r="H985" s="17">
        <f t="shared" si="1320"/>
        <v>0</v>
      </c>
      <c r="I985" s="17">
        <f t="shared" si="1320"/>
        <v>0</v>
      </c>
      <c r="J985" s="17">
        <f t="shared" si="1320"/>
        <v>0</v>
      </c>
      <c r="K985" s="17">
        <f t="shared" si="1320"/>
        <v>0</v>
      </c>
      <c r="L985" s="17">
        <f t="shared" si="1320"/>
        <v>0</v>
      </c>
      <c r="M985" s="17">
        <f t="shared" si="1320"/>
        <v>478527</v>
      </c>
      <c r="N985" s="17">
        <f t="shared" si="1320"/>
        <v>0</v>
      </c>
      <c r="O985" s="17">
        <f t="shared" si="1320"/>
        <v>0</v>
      </c>
      <c r="P985" s="17">
        <f t="shared" si="1320"/>
        <v>0</v>
      </c>
      <c r="Q985" s="17">
        <f t="shared" si="1320"/>
        <v>0</v>
      </c>
      <c r="R985" s="17">
        <f t="shared" si="1320"/>
        <v>0</v>
      </c>
      <c r="S985" s="17">
        <f t="shared" si="1320"/>
        <v>478527</v>
      </c>
      <c r="T985" s="17">
        <f t="shared" si="1320"/>
        <v>0</v>
      </c>
      <c r="U985" s="17">
        <f t="shared" si="1320"/>
        <v>-2047</v>
      </c>
      <c r="V985" s="17">
        <f t="shared" si="1320"/>
        <v>0</v>
      </c>
      <c r="W985" s="17">
        <f t="shared" ref="U985:AJ987" si="1321">W986</f>
        <v>0</v>
      </c>
      <c r="X985" s="17">
        <f t="shared" si="1321"/>
        <v>0</v>
      </c>
      <c r="Y985" s="17">
        <f t="shared" si="1321"/>
        <v>476480</v>
      </c>
      <c r="Z985" s="17">
        <f t="shared" si="1321"/>
        <v>0</v>
      </c>
      <c r="AA985" s="17">
        <f t="shared" si="1321"/>
        <v>0</v>
      </c>
      <c r="AB985" s="17">
        <f t="shared" si="1321"/>
        <v>0</v>
      </c>
      <c r="AC985" s="17">
        <f t="shared" si="1321"/>
        <v>0</v>
      </c>
      <c r="AD985" s="17">
        <f t="shared" si="1321"/>
        <v>0</v>
      </c>
      <c r="AE985" s="17">
        <f t="shared" si="1321"/>
        <v>476480</v>
      </c>
      <c r="AF985" s="17">
        <f t="shared" si="1321"/>
        <v>0</v>
      </c>
      <c r="AG985" s="17">
        <f t="shared" si="1321"/>
        <v>0</v>
      </c>
      <c r="AH985" s="17">
        <f t="shared" si="1321"/>
        <v>0</v>
      </c>
      <c r="AI985" s="17">
        <f t="shared" si="1321"/>
        <v>0</v>
      </c>
      <c r="AJ985" s="17">
        <f t="shared" si="1321"/>
        <v>0</v>
      </c>
      <c r="AK985" s="17">
        <f t="shared" ref="AG985:AL987" si="1322">AK986</f>
        <v>476480</v>
      </c>
      <c r="AL985" s="17">
        <f t="shared" si="1322"/>
        <v>0</v>
      </c>
    </row>
    <row r="986" spans="1:38" ht="19.5" hidden="1" customHeight="1">
      <c r="A986" s="38" t="s">
        <v>10</v>
      </c>
      <c r="B986" s="59" t="s">
        <v>226</v>
      </c>
      <c r="C986" s="59" t="s">
        <v>7</v>
      </c>
      <c r="D986" s="59" t="s">
        <v>79</v>
      </c>
      <c r="E986" s="59" t="s">
        <v>229</v>
      </c>
      <c r="F986" s="59"/>
      <c r="G986" s="17">
        <f t="shared" si="1320"/>
        <v>478527</v>
      </c>
      <c r="H986" s="17">
        <f t="shared" si="1320"/>
        <v>0</v>
      </c>
      <c r="I986" s="17">
        <f t="shared" si="1320"/>
        <v>0</v>
      </c>
      <c r="J986" s="17">
        <f t="shared" si="1320"/>
        <v>0</v>
      </c>
      <c r="K986" s="17">
        <f t="shared" si="1320"/>
        <v>0</v>
      </c>
      <c r="L986" s="17">
        <f t="shared" si="1320"/>
        <v>0</v>
      </c>
      <c r="M986" s="17">
        <f t="shared" si="1320"/>
        <v>478527</v>
      </c>
      <c r="N986" s="17">
        <f t="shared" si="1320"/>
        <v>0</v>
      </c>
      <c r="O986" s="17">
        <f t="shared" si="1320"/>
        <v>0</v>
      </c>
      <c r="P986" s="17">
        <f t="shared" si="1320"/>
        <v>0</v>
      </c>
      <c r="Q986" s="17">
        <f t="shared" si="1320"/>
        <v>0</v>
      </c>
      <c r="R986" s="17">
        <f t="shared" si="1320"/>
        <v>0</v>
      </c>
      <c r="S986" s="17">
        <f t="shared" si="1320"/>
        <v>478527</v>
      </c>
      <c r="T986" s="17">
        <f t="shared" si="1320"/>
        <v>0</v>
      </c>
      <c r="U986" s="17">
        <f t="shared" si="1321"/>
        <v>-2047</v>
      </c>
      <c r="V986" s="17">
        <f t="shared" si="1321"/>
        <v>0</v>
      </c>
      <c r="W986" s="17">
        <f t="shared" si="1321"/>
        <v>0</v>
      </c>
      <c r="X986" s="17">
        <f t="shared" si="1321"/>
        <v>0</v>
      </c>
      <c r="Y986" s="17">
        <f t="shared" si="1321"/>
        <v>476480</v>
      </c>
      <c r="Z986" s="17">
        <f t="shared" si="1321"/>
        <v>0</v>
      </c>
      <c r="AA986" s="17">
        <f t="shared" si="1321"/>
        <v>0</v>
      </c>
      <c r="AB986" s="17">
        <f t="shared" si="1321"/>
        <v>0</v>
      </c>
      <c r="AC986" s="17">
        <f t="shared" si="1321"/>
        <v>0</v>
      </c>
      <c r="AD986" s="17">
        <f t="shared" si="1321"/>
        <v>0</v>
      </c>
      <c r="AE986" s="17">
        <f t="shared" si="1321"/>
        <v>476480</v>
      </c>
      <c r="AF986" s="17">
        <f t="shared" si="1321"/>
        <v>0</v>
      </c>
      <c r="AG986" s="17">
        <f t="shared" si="1322"/>
        <v>0</v>
      </c>
      <c r="AH986" s="17">
        <f t="shared" si="1322"/>
        <v>0</v>
      </c>
      <c r="AI986" s="17">
        <f t="shared" si="1322"/>
        <v>0</v>
      </c>
      <c r="AJ986" s="17">
        <f t="shared" si="1322"/>
        <v>0</v>
      </c>
      <c r="AK986" s="17">
        <f t="shared" si="1322"/>
        <v>476480</v>
      </c>
      <c r="AL986" s="17">
        <f t="shared" si="1322"/>
        <v>0</v>
      </c>
    </row>
    <row r="987" spans="1:38" ht="33" hidden="1">
      <c r="A987" s="38" t="s">
        <v>11</v>
      </c>
      <c r="B987" s="59" t="s">
        <v>226</v>
      </c>
      <c r="C987" s="59" t="s">
        <v>7</v>
      </c>
      <c r="D987" s="59" t="s">
        <v>79</v>
      </c>
      <c r="E987" s="59" t="s">
        <v>229</v>
      </c>
      <c r="F987" s="59" t="s">
        <v>12</v>
      </c>
      <c r="G987" s="18">
        <f t="shared" si="1320"/>
        <v>478527</v>
      </c>
      <c r="H987" s="18">
        <f t="shared" si="1320"/>
        <v>0</v>
      </c>
      <c r="I987" s="18">
        <f t="shared" si="1320"/>
        <v>0</v>
      </c>
      <c r="J987" s="18">
        <f t="shared" si="1320"/>
        <v>0</v>
      </c>
      <c r="K987" s="18">
        <f t="shared" si="1320"/>
        <v>0</v>
      </c>
      <c r="L987" s="18">
        <f t="shared" si="1320"/>
        <v>0</v>
      </c>
      <c r="M987" s="18">
        <f t="shared" si="1320"/>
        <v>478527</v>
      </c>
      <c r="N987" s="18">
        <f t="shared" si="1320"/>
        <v>0</v>
      </c>
      <c r="O987" s="18">
        <f t="shared" si="1320"/>
        <v>0</v>
      </c>
      <c r="P987" s="18">
        <f t="shared" si="1320"/>
        <v>0</v>
      </c>
      <c r="Q987" s="18">
        <f t="shared" si="1320"/>
        <v>0</v>
      </c>
      <c r="R987" s="18">
        <f t="shared" si="1320"/>
        <v>0</v>
      </c>
      <c r="S987" s="18">
        <f t="shared" si="1320"/>
        <v>478527</v>
      </c>
      <c r="T987" s="18">
        <f t="shared" si="1320"/>
        <v>0</v>
      </c>
      <c r="U987" s="18">
        <f t="shared" si="1321"/>
        <v>-2047</v>
      </c>
      <c r="V987" s="18">
        <f t="shared" si="1321"/>
        <v>0</v>
      </c>
      <c r="W987" s="18">
        <f t="shared" si="1321"/>
        <v>0</v>
      </c>
      <c r="X987" s="18">
        <f t="shared" si="1321"/>
        <v>0</v>
      </c>
      <c r="Y987" s="18">
        <f t="shared" si="1321"/>
        <v>476480</v>
      </c>
      <c r="Z987" s="18">
        <f t="shared" si="1321"/>
        <v>0</v>
      </c>
      <c r="AA987" s="18">
        <f t="shared" si="1321"/>
        <v>0</v>
      </c>
      <c r="AB987" s="18">
        <f t="shared" si="1321"/>
        <v>0</v>
      </c>
      <c r="AC987" s="18">
        <f t="shared" si="1321"/>
        <v>0</v>
      </c>
      <c r="AD987" s="18">
        <f t="shared" si="1321"/>
        <v>0</v>
      </c>
      <c r="AE987" s="18">
        <f t="shared" si="1321"/>
        <v>476480</v>
      </c>
      <c r="AF987" s="18">
        <f t="shared" si="1321"/>
        <v>0</v>
      </c>
      <c r="AG987" s="18">
        <f t="shared" si="1322"/>
        <v>0</v>
      </c>
      <c r="AH987" s="18">
        <f t="shared" si="1322"/>
        <v>0</v>
      </c>
      <c r="AI987" s="18">
        <f t="shared" si="1322"/>
        <v>0</v>
      </c>
      <c r="AJ987" s="18">
        <f t="shared" si="1322"/>
        <v>0</v>
      </c>
      <c r="AK987" s="18">
        <f t="shared" si="1322"/>
        <v>476480</v>
      </c>
      <c r="AL987" s="18">
        <f t="shared" si="1322"/>
        <v>0</v>
      </c>
    </row>
    <row r="988" spans="1:38" ht="20.100000000000001" hidden="1" customHeight="1">
      <c r="A988" s="38" t="s">
        <v>13</v>
      </c>
      <c r="B988" s="59" t="s">
        <v>226</v>
      </c>
      <c r="C988" s="59" t="s">
        <v>7</v>
      </c>
      <c r="D988" s="59" t="s">
        <v>79</v>
      </c>
      <c r="E988" s="59" t="s">
        <v>229</v>
      </c>
      <c r="F988" s="9">
        <v>610</v>
      </c>
      <c r="G988" s="9">
        <f>457563+20964</f>
        <v>478527</v>
      </c>
      <c r="H988" s="9"/>
      <c r="I988" s="84"/>
      <c r="J988" s="84"/>
      <c r="K988" s="84"/>
      <c r="L988" s="84"/>
      <c r="M988" s="9">
        <f>G988+I988+J988+K988+L988</f>
        <v>478527</v>
      </c>
      <c r="N988" s="9">
        <f>H988+L988</f>
        <v>0</v>
      </c>
      <c r="O988" s="85"/>
      <c r="P988" s="85"/>
      <c r="Q988" s="85"/>
      <c r="R988" s="85"/>
      <c r="S988" s="9">
        <f>M988+O988+P988+Q988+R988</f>
        <v>478527</v>
      </c>
      <c r="T988" s="9">
        <f>N988+R988</f>
        <v>0</v>
      </c>
      <c r="U988" s="18">
        <v>-2047</v>
      </c>
      <c r="V988" s="85"/>
      <c r="W988" s="85"/>
      <c r="X988" s="85"/>
      <c r="Y988" s="9">
        <f>S988+U988+V988+W988+X988</f>
        <v>476480</v>
      </c>
      <c r="Z988" s="9">
        <f>T988+X988</f>
        <v>0</v>
      </c>
      <c r="AA988" s="18"/>
      <c r="AB988" s="85"/>
      <c r="AC988" s="85"/>
      <c r="AD988" s="85"/>
      <c r="AE988" s="9">
        <f>Y988+AA988+AB988+AC988+AD988</f>
        <v>476480</v>
      </c>
      <c r="AF988" s="9">
        <f>Z988+AD988</f>
        <v>0</v>
      </c>
      <c r="AG988" s="18"/>
      <c r="AH988" s="85"/>
      <c r="AI988" s="85"/>
      <c r="AJ988" s="85"/>
      <c r="AK988" s="9">
        <f>AE988+AG988+AH988+AI988+AJ988</f>
        <v>476480</v>
      </c>
      <c r="AL988" s="9">
        <f>AF988+AJ988</f>
        <v>0</v>
      </c>
    </row>
    <row r="989" spans="1:38" ht="20.100000000000001" hidden="1" customHeight="1">
      <c r="A989" s="38" t="s">
        <v>14</v>
      </c>
      <c r="B989" s="59" t="s">
        <v>226</v>
      </c>
      <c r="C989" s="59" t="s">
        <v>7</v>
      </c>
      <c r="D989" s="59" t="s">
        <v>79</v>
      </c>
      <c r="E989" s="59" t="s">
        <v>230</v>
      </c>
      <c r="F989" s="59"/>
      <c r="G989" s="17">
        <f t="shared" ref="G989:AL989" si="1323">G990</f>
        <v>6427</v>
      </c>
      <c r="H989" s="17">
        <f t="shared" si="1323"/>
        <v>0</v>
      </c>
      <c r="I989" s="17">
        <f t="shared" si="1323"/>
        <v>0</v>
      </c>
      <c r="J989" s="17">
        <f t="shared" si="1323"/>
        <v>0</v>
      </c>
      <c r="K989" s="17">
        <f t="shared" si="1323"/>
        <v>0</v>
      </c>
      <c r="L989" s="17">
        <f t="shared" si="1323"/>
        <v>0</v>
      </c>
      <c r="M989" s="17">
        <f t="shared" si="1323"/>
        <v>6427</v>
      </c>
      <c r="N989" s="17">
        <f t="shared" si="1323"/>
        <v>0</v>
      </c>
      <c r="O989" s="17">
        <f t="shared" si="1323"/>
        <v>-357</v>
      </c>
      <c r="P989" s="17">
        <f t="shared" si="1323"/>
        <v>528</v>
      </c>
      <c r="Q989" s="17">
        <f t="shared" si="1323"/>
        <v>0</v>
      </c>
      <c r="R989" s="17">
        <f t="shared" si="1323"/>
        <v>0</v>
      </c>
      <c r="S989" s="17">
        <f t="shared" si="1323"/>
        <v>6598</v>
      </c>
      <c r="T989" s="17">
        <f t="shared" si="1323"/>
        <v>0</v>
      </c>
      <c r="U989" s="17">
        <f t="shared" si="1323"/>
        <v>2047</v>
      </c>
      <c r="V989" s="17">
        <f t="shared" si="1323"/>
        <v>0</v>
      </c>
      <c r="W989" s="17">
        <f t="shared" si="1323"/>
        <v>0</v>
      </c>
      <c r="X989" s="17">
        <f t="shared" si="1323"/>
        <v>0</v>
      </c>
      <c r="Y989" s="17">
        <f t="shared" si="1323"/>
        <v>8645</v>
      </c>
      <c r="Z989" s="17">
        <f t="shared" si="1323"/>
        <v>0</v>
      </c>
      <c r="AA989" s="17">
        <f t="shared" si="1323"/>
        <v>0</v>
      </c>
      <c r="AB989" s="17">
        <f t="shared" si="1323"/>
        <v>1060</v>
      </c>
      <c r="AC989" s="17">
        <f t="shared" si="1323"/>
        <v>0</v>
      </c>
      <c r="AD989" s="17">
        <f t="shared" si="1323"/>
        <v>0</v>
      </c>
      <c r="AE989" s="17">
        <f t="shared" si="1323"/>
        <v>9705</v>
      </c>
      <c r="AF989" s="17">
        <f t="shared" si="1323"/>
        <v>0</v>
      </c>
      <c r="AG989" s="17">
        <f t="shared" si="1323"/>
        <v>0</v>
      </c>
      <c r="AH989" s="17">
        <f t="shared" si="1323"/>
        <v>0</v>
      </c>
      <c r="AI989" s="17">
        <f t="shared" si="1323"/>
        <v>0</v>
      </c>
      <c r="AJ989" s="17">
        <f t="shared" si="1323"/>
        <v>0</v>
      </c>
      <c r="AK989" s="17">
        <f t="shared" si="1323"/>
        <v>9705</v>
      </c>
      <c r="AL989" s="17">
        <f t="shared" si="1323"/>
        <v>0</v>
      </c>
    </row>
    <row r="990" spans="1:38" ht="20.100000000000001" hidden="1" customHeight="1">
      <c r="A990" s="38" t="s">
        <v>15</v>
      </c>
      <c r="B990" s="59" t="s">
        <v>226</v>
      </c>
      <c r="C990" s="59" t="s">
        <v>7</v>
      </c>
      <c r="D990" s="59" t="s">
        <v>79</v>
      </c>
      <c r="E990" s="59" t="s">
        <v>231</v>
      </c>
      <c r="F990" s="59"/>
      <c r="G990" s="17">
        <f t="shared" ref="G990" si="1324">G993+G991</f>
        <v>6427</v>
      </c>
      <c r="H990" s="17">
        <f t="shared" ref="H990:N990" si="1325">H993+H991</f>
        <v>0</v>
      </c>
      <c r="I990" s="17">
        <f t="shared" si="1325"/>
        <v>0</v>
      </c>
      <c r="J990" s="17">
        <f t="shared" si="1325"/>
        <v>0</v>
      </c>
      <c r="K990" s="17">
        <f t="shared" si="1325"/>
        <v>0</v>
      </c>
      <c r="L990" s="17">
        <f t="shared" si="1325"/>
        <v>0</v>
      </c>
      <c r="M990" s="17">
        <f t="shared" si="1325"/>
        <v>6427</v>
      </c>
      <c r="N990" s="17">
        <f t="shared" si="1325"/>
        <v>0</v>
      </c>
      <c r="O990" s="17">
        <f t="shared" ref="O990:T990" si="1326">O993+O991</f>
        <v>-357</v>
      </c>
      <c r="P990" s="17">
        <f t="shared" si="1326"/>
        <v>528</v>
      </c>
      <c r="Q990" s="17">
        <f t="shared" si="1326"/>
        <v>0</v>
      </c>
      <c r="R990" s="17">
        <f t="shared" si="1326"/>
        <v>0</v>
      </c>
      <c r="S990" s="17">
        <f t="shared" si="1326"/>
        <v>6598</v>
      </c>
      <c r="T990" s="17">
        <f t="shared" si="1326"/>
        <v>0</v>
      </c>
      <c r="U990" s="17">
        <f t="shared" ref="U990:Z990" si="1327">U993+U991</f>
        <v>2047</v>
      </c>
      <c r="V990" s="17">
        <f t="shared" si="1327"/>
        <v>0</v>
      </c>
      <c r="W990" s="17">
        <f t="shared" si="1327"/>
        <v>0</v>
      </c>
      <c r="X990" s="17">
        <f t="shared" si="1327"/>
        <v>0</v>
      </c>
      <c r="Y990" s="17">
        <f t="shared" si="1327"/>
        <v>8645</v>
      </c>
      <c r="Z990" s="17">
        <f t="shared" si="1327"/>
        <v>0</v>
      </c>
      <c r="AA990" s="17">
        <f t="shared" ref="AA990:AF990" si="1328">AA993+AA991</f>
        <v>0</v>
      </c>
      <c r="AB990" s="17">
        <f t="shared" si="1328"/>
        <v>1060</v>
      </c>
      <c r="AC990" s="17">
        <f t="shared" si="1328"/>
        <v>0</v>
      </c>
      <c r="AD990" s="17">
        <f t="shared" si="1328"/>
        <v>0</v>
      </c>
      <c r="AE990" s="17">
        <f t="shared" si="1328"/>
        <v>9705</v>
      </c>
      <c r="AF990" s="17">
        <f t="shared" si="1328"/>
        <v>0</v>
      </c>
      <c r="AG990" s="17">
        <f t="shared" ref="AG990:AL990" si="1329">AG993+AG991</f>
        <v>0</v>
      </c>
      <c r="AH990" s="17">
        <f t="shared" si="1329"/>
        <v>0</v>
      </c>
      <c r="AI990" s="17">
        <f t="shared" si="1329"/>
        <v>0</v>
      </c>
      <c r="AJ990" s="17">
        <f t="shared" si="1329"/>
        <v>0</v>
      </c>
      <c r="AK990" s="17">
        <f t="shared" si="1329"/>
        <v>9705</v>
      </c>
      <c r="AL990" s="17">
        <f t="shared" si="1329"/>
        <v>0</v>
      </c>
    </row>
    <row r="991" spans="1:38" ht="33" hidden="1">
      <c r="A991" s="25" t="s">
        <v>179</v>
      </c>
      <c r="B991" s="59" t="s">
        <v>226</v>
      </c>
      <c r="C991" s="59" t="s">
        <v>7</v>
      </c>
      <c r="D991" s="59" t="s">
        <v>79</v>
      </c>
      <c r="E991" s="59" t="s">
        <v>231</v>
      </c>
      <c r="F991" s="59" t="s">
        <v>180</v>
      </c>
      <c r="G991" s="17">
        <f t="shared" ref="G991:AL991" si="1330">G992</f>
        <v>0</v>
      </c>
      <c r="H991" s="17">
        <f t="shared" si="1330"/>
        <v>0</v>
      </c>
      <c r="I991" s="17">
        <f t="shared" si="1330"/>
        <v>0</v>
      </c>
      <c r="J991" s="17">
        <f t="shared" si="1330"/>
        <v>0</v>
      </c>
      <c r="K991" s="17">
        <f t="shared" si="1330"/>
        <v>0</v>
      </c>
      <c r="L991" s="17">
        <f t="shared" si="1330"/>
        <v>0</v>
      </c>
      <c r="M991" s="17">
        <f t="shared" si="1330"/>
        <v>0</v>
      </c>
      <c r="N991" s="17">
        <f t="shared" si="1330"/>
        <v>0</v>
      </c>
      <c r="O991" s="17">
        <f t="shared" si="1330"/>
        <v>0</v>
      </c>
      <c r="P991" s="17">
        <f t="shared" si="1330"/>
        <v>0</v>
      </c>
      <c r="Q991" s="17">
        <f t="shared" si="1330"/>
        <v>0</v>
      </c>
      <c r="R991" s="17">
        <f t="shared" si="1330"/>
        <v>0</v>
      </c>
      <c r="S991" s="17">
        <f t="shared" si="1330"/>
        <v>0</v>
      </c>
      <c r="T991" s="17">
        <f t="shared" si="1330"/>
        <v>0</v>
      </c>
      <c r="U991" s="17">
        <f t="shared" si="1330"/>
        <v>0</v>
      </c>
      <c r="V991" s="17">
        <f t="shared" si="1330"/>
        <v>0</v>
      </c>
      <c r="W991" s="17">
        <f t="shared" si="1330"/>
        <v>0</v>
      </c>
      <c r="X991" s="17">
        <f t="shared" si="1330"/>
        <v>0</v>
      </c>
      <c r="Y991" s="17">
        <f t="shared" si="1330"/>
        <v>0</v>
      </c>
      <c r="Z991" s="17">
        <f t="shared" si="1330"/>
        <v>0</v>
      </c>
      <c r="AA991" s="17">
        <f t="shared" si="1330"/>
        <v>0</v>
      </c>
      <c r="AB991" s="17">
        <f t="shared" si="1330"/>
        <v>0</v>
      </c>
      <c r="AC991" s="17">
        <f t="shared" si="1330"/>
        <v>0</v>
      </c>
      <c r="AD991" s="17">
        <f t="shared" si="1330"/>
        <v>0</v>
      </c>
      <c r="AE991" s="17">
        <f t="shared" si="1330"/>
        <v>0</v>
      </c>
      <c r="AF991" s="17">
        <f t="shared" si="1330"/>
        <v>0</v>
      </c>
      <c r="AG991" s="17">
        <f t="shared" si="1330"/>
        <v>0</v>
      </c>
      <c r="AH991" s="17">
        <f t="shared" si="1330"/>
        <v>0</v>
      </c>
      <c r="AI991" s="17">
        <f t="shared" si="1330"/>
        <v>0</v>
      </c>
      <c r="AJ991" s="17">
        <f t="shared" si="1330"/>
        <v>0</v>
      </c>
      <c r="AK991" s="17">
        <f t="shared" si="1330"/>
        <v>0</v>
      </c>
      <c r="AL991" s="17">
        <f t="shared" si="1330"/>
        <v>0</v>
      </c>
    </row>
    <row r="992" spans="1:38" ht="115.5" hidden="1">
      <c r="A992" s="88" t="s">
        <v>689</v>
      </c>
      <c r="B992" s="59" t="s">
        <v>226</v>
      </c>
      <c r="C992" s="59" t="s">
        <v>7</v>
      </c>
      <c r="D992" s="59" t="s">
        <v>79</v>
      </c>
      <c r="E992" s="59" t="s">
        <v>231</v>
      </c>
      <c r="F992" s="59" t="s">
        <v>688</v>
      </c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</row>
    <row r="993" spans="1:38" ht="33" hidden="1">
      <c r="A993" s="38" t="s">
        <v>11</v>
      </c>
      <c r="B993" s="59" t="s">
        <v>226</v>
      </c>
      <c r="C993" s="59" t="s">
        <v>7</v>
      </c>
      <c r="D993" s="59" t="s">
        <v>79</v>
      </c>
      <c r="E993" s="59" t="s">
        <v>231</v>
      </c>
      <c r="F993" s="59" t="s">
        <v>12</v>
      </c>
      <c r="G993" s="18">
        <f t="shared" ref="G993:AL993" si="1331">G994</f>
        <v>6427</v>
      </c>
      <c r="H993" s="18">
        <f t="shared" si="1331"/>
        <v>0</v>
      </c>
      <c r="I993" s="18">
        <f t="shared" si="1331"/>
        <v>0</v>
      </c>
      <c r="J993" s="18">
        <f t="shared" si="1331"/>
        <v>0</v>
      </c>
      <c r="K993" s="18">
        <f t="shared" si="1331"/>
        <v>0</v>
      </c>
      <c r="L993" s="18">
        <f t="shared" si="1331"/>
        <v>0</v>
      </c>
      <c r="M993" s="18">
        <f t="shared" si="1331"/>
        <v>6427</v>
      </c>
      <c r="N993" s="18">
        <f t="shared" si="1331"/>
        <v>0</v>
      </c>
      <c r="O993" s="18">
        <f t="shared" si="1331"/>
        <v>-357</v>
      </c>
      <c r="P993" s="18">
        <f t="shared" si="1331"/>
        <v>528</v>
      </c>
      <c r="Q993" s="18">
        <f t="shared" si="1331"/>
        <v>0</v>
      </c>
      <c r="R993" s="18">
        <f t="shared" si="1331"/>
        <v>0</v>
      </c>
      <c r="S993" s="18">
        <f t="shared" si="1331"/>
        <v>6598</v>
      </c>
      <c r="T993" s="18">
        <f t="shared" si="1331"/>
        <v>0</v>
      </c>
      <c r="U993" s="18">
        <f t="shared" si="1331"/>
        <v>2047</v>
      </c>
      <c r="V993" s="18">
        <f t="shared" si="1331"/>
        <v>0</v>
      </c>
      <c r="W993" s="18">
        <f t="shared" si="1331"/>
        <v>0</v>
      </c>
      <c r="X993" s="18">
        <f t="shared" si="1331"/>
        <v>0</v>
      </c>
      <c r="Y993" s="18">
        <f t="shared" si="1331"/>
        <v>8645</v>
      </c>
      <c r="Z993" s="18">
        <f t="shared" si="1331"/>
        <v>0</v>
      </c>
      <c r="AA993" s="18">
        <f t="shared" si="1331"/>
        <v>0</v>
      </c>
      <c r="AB993" s="18">
        <f t="shared" si="1331"/>
        <v>1060</v>
      </c>
      <c r="AC993" s="18">
        <f t="shared" si="1331"/>
        <v>0</v>
      </c>
      <c r="AD993" s="18">
        <f t="shared" si="1331"/>
        <v>0</v>
      </c>
      <c r="AE993" s="18">
        <f t="shared" si="1331"/>
        <v>9705</v>
      </c>
      <c r="AF993" s="18">
        <f t="shared" si="1331"/>
        <v>0</v>
      </c>
      <c r="AG993" s="18">
        <f t="shared" si="1331"/>
        <v>0</v>
      </c>
      <c r="AH993" s="18">
        <f t="shared" si="1331"/>
        <v>0</v>
      </c>
      <c r="AI993" s="18">
        <f t="shared" si="1331"/>
        <v>0</v>
      </c>
      <c r="AJ993" s="18">
        <f t="shared" si="1331"/>
        <v>0</v>
      </c>
      <c r="AK993" s="18">
        <f t="shared" si="1331"/>
        <v>9705</v>
      </c>
      <c r="AL993" s="18">
        <f t="shared" si="1331"/>
        <v>0</v>
      </c>
    </row>
    <row r="994" spans="1:38" ht="18" hidden="1" customHeight="1">
      <c r="A994" s="38" t="s">
        <v>13</v>
      </c>
      <c r="B994" s="59" t="s">
        <v>226</v>
      </c>
      <c r="C994" s="59" t="s">
        <v>7</v>
      </c>
      <c r="D994" s="59" t="s">
        <v>79</v>
      </c>
      <c r="E994" s="59" t="s">
        <v>231</v>
      </c>
      <c r="F994" s="9">
        <v>610</v>
      </c>
      <c r="G994" s="9">
        <f>6070+357</f>
        <v>6427</v>
      </c>
      <c r="H994" s="9"/>
      <c r="I994" s="84"/>
      <c r="J994" s="84"/>
      <c r="K994" s="84"/>
      <c r="L994" s="84"/>
      <c r="M994" s="9">
        <f>G994+I994+J994+K994+L994</f>
        <v>6427</v>
      </c>
      <c r="N994" s="9">
        <f>H994+L994</f>
        <v>0</v>
      </c>
      <c r="O994" s="18">
        <v>-357</v>
      </c>
      <c r="P994" s="18">
        <f>390+138</f>
        <v>528</v>
      </c>
      <c r="Q994" s="85"/>
      <c r="R994" s="85"/>
      <c r="S994" s="9">
        <f>M994+O994+P994+Q994+R994</f>
        <v>6598</v>
      </c>
      <c r="T994" s="9">
        <f>N994+R994</f>
        <v>0</v>
      </c>
      <c r="U994" s="18">
        <v>2047</v>
      </c>
      <c r="V994" s="18"/>
      <c r="W994" s="85"/>
      <c r="X994" s="85"/>
      <c r="Y994" s="9">
        <f>S994+U994+V994+W994+X994</f>
        <v>8645</v>
      </c>
      <c r="Z994" s="9">
        <f>T994+X994</f>
        <v>0</v>
      </c>
      <c r="AA994" s="18"/>
      <c r="AB994" s="18">
        <v>1060</v>
      </c>
      <c r="AC994" s="85"/>
      <c r="AD994" s="85"/>
      <c r="AE994" s="9">
        <f>Y994+AA994+AB994+AC994+AD994</f>
        <v>9705</v>
      </c>
      <c r="AF994" s="9">
        <f>Z994+AD994</f>
        <v>0</v>
      </c>
      <c r="AG994" s="18"/>
      <c r="AH994" s="18"/>
      <c r="AI994" s="85"/>
      <c r="AJ994" s="85"/>
      <c r="AK994" s="9">
        <f>AE994+AG994+AH994+AI994+AJ994</f>
        <v>9705</v>
      </c>
      <c r="AL994" s="9">
        <f>AF994+AJ994</f>
        <v>0</v>
      </c>
    </row>
    <row r="995" spans="1:38" ht="33" hidden="1">
      <c r="A995" s="38" t="s">
        <v>397</v>
      </c>
      <c r="B995" s="59" t="s">
        <v>226</v>
      </c>
      <c r="C995" s="59" t="s">
        <v>7</v>
      </c>
      <c r="D995" s="59" t="s">
        <v>79</v>
      </c>
      <c r="E995" s="59" t="s">
        <v>623</v>
      </c>
      <c r="F995" s="26"/>
      <c r="G995" s="9">
        <f t="shared" ref="G995:V997" si="1332">G996</f>
        <v>41066</v>
      </c>
      <c r="H995" s="9">
        <f t="shared" si="1332"/>
        <v>41066</v>
      </c>
      <c r="I995" s="9">
        <f t="shared" si="1332"/>
        <v>0</v>
      </c>
      <c r="J995" s="9">
        <f t="shared" si="1332"/>
        <v>0</v>
      </c>
      <c r="K995" s="9">
        <f t="shared" si="1332"/>
        <v>0</v>
      </c>
      <c r="L995" s="9">
        <f t="shared" si="1332"/>
        <v>0</v>
      </c>
      <c r="M995" s="9">
        <f t="shared" si="1332"/>
        <v>41066</v>
      </c>
      <c r="N995" s="9">
        <f t="shared" si="1332"/>
        <v>41066</v>
      </c>
      <c r="O995" s="9">
        <f t="shared" si="1332"/>
        <v>0</v>
      </c>
      <c r="P995" s="9">
        <f t="shared" si="1332"/>
        <v>0</v>
      </c>
      <c r="Q995" s="9">
        <f t="shared" si="1332"/>
        <v>0</v>
      </c>
      <c r="R995" s="9">
        <f t="shared" si="1332"/>
        <v>0</v>
      </c>
      <c r="S995" s="9">
        <f t="shared" si="1332"/>
        <v>41066</v>
      </c>
      <c r="T995" s="9">
        <f t="shared" si="1332"/>
        <v>41066</v>
      </c>
      <c r="U995" s="9">
        <f t="shared" si="1332"/>
        <v>0</v>
      </c>
      <c r="V995" s="9">
        <f t="shared" si="1332"/>
        <v>0</v>
      </c>
      <c r="W995" s="9">
        <f t="shared" ref="U995:AJ997" si="1333">W996</f>
        <v>0</v>
      </c>
      <c r="X995" s="9">
        <f t="shared" si="1333"/>
        <v>0</v>
      </c>
      <c r="Y995" s="9">
        <f t="shared" si="1333"/>
        <v>41066</v>
      </c>
      <c r="Z995" s="9">
        <f t="shared" si="1333"/>
        <v>41066</v>
      </c>
      <c r="AA995" s="9">
        <f t="shared" si="1333"/>
        <v>0</v>
      </c>
      <c r="AB995" s="9">
        <f t="shared" si="1333"/>
        <v>0</v>
      </c>
      <c r="AC995" s="9">
        <f t="shared" si="1333"/>
        <v>0</v>
      </c>
      <c r="AD995" s="9">
        <f t="shared" si="1333"/>
        <v>0</v>
      </c>
      <c r="AE995" s="9">
        <f t="shared" si="1333"/>
        <v>41066</v>
      </c>
      <c r="AF995" s="9">
        <f t="shared" si="1333"/>
        <v>41066</v>
      </c>
      <c r="AG995" s="9">
        <f t="shared" si="1333"/>
        <v>0</v>
      </c>
      <c r="AH995" s="9">
        <f t="shared" si="1333"/>
        <v>0</v>
      </c>
      <c r="AI995" s="9">
        <f t="shared" si="1333"/>
        <v>0</v>
      </c>
      <c r="AJ995" s="9">
        <f t="shared" si="1333"/>
        <v>0</v>
      </c>
      <c r="AK995" s="9">
        <f t="shared" ref="AG995:AL997" si="1334">AK996</f>
        <v>41066</v>
      </c>
      <c r="AL995" s="9">
        <f t="shared" si="1334"/>
        <v>41066</v>
      </c>
    </row>
    <row r="996" spans="1:38" ht="33" hidden="1">
      <c r="A996" s="38" t="s">
        <v>398</v>
      </c>
      <c r="B996" s="59" t="s">
        <v>226</v>
      </c>
      <c r="C996" s="59" t="s">
        <v>7</v>
      </c>
      <c r="D996" s="59" t="s">
        <v>79</v>
      </c>
      <c r="E996" s="59" t="s">
        <v>624</v>
      </c>
      <c r="F996" s="26"/>
      <c r="G996" s="9">
        <f t="shared" si="1332"/>
        <v>41066</v>
      </c>
      <c r="H996" s="9">
        <f t="shared" si="1332"/>
        <v>41066</v>
      </c>
      <c r="I996" s="9">
        <f t="shared" si="1332"/>
        <v>0</v>
      </c>
      <c r="J996" s="9">
        <f t="shared" si="1332"/>
        <v>0</v>
      </c>
      <c r="K996" s="9">
        <f t="shared" si="1332"/>
        <v>0</v>
      </c>
      <c r="L996" s="9">
        <f t="shared" si="1332"/>
        <v>0</v>
      </c>
      <c r="M996" s="9">
        <f t="shared" si="1332"/>
        <v>41066</v>
      </c>
      <c r="N996" s="9">
        <f t="shared" si="1332"/>
        <v>41066</v>
      </c>
      <c r="O996" s="9">
        <f t="shared" si="1332"/>
        <v>0</v>
      </c>
      <c r="P996" s="9">
        <f t="shared" si="1332"/>
        <v>0</v>
      </c>
      <c r="Q996" s="9">
        <f t="shared" si="1332"/>
        <v>0</v>
      </c>
      <c r="R996" s="9">
        <f t="shared" si="1332"/>
        <v>0</v>
      </c>
      <c r="S996" s="9">
        <f t="shared" si="1332"/>
        <v>41066</v>
      </c>
      <c r="T996" s="9">
        <f t="shared" si="1332"/>
        <v>41066</v>
      </c>
      <c r="U996" s="9">
        <f t="shared" si="1333"/>
        <v>0</v>
      </c>
      <c r="V996" s="9">
        <f t="shared" si="1333"/>
        <v>0</v>
      </c>
      <c r="W996" s="9">
        <f t="shared" si="1333"/>
        <v>0</v>
      </c>
      <c r="X996" s="9">
        <f t="shared" si="1333"/>
        <v>0</v>
      </c>
      <c r="Y996" s="9">
        <f t="shared" si="1333"/>
        <v>41066</v>
      </c>
      <c r="Z996" s="9">
        <f t="shared" si="1333"/>
        <v>41066</v>
      </c>
      <c r="AA996" s="9">
        <f t="shared" si="1333"/>
        <v>0</v>
      </c>
      <c r="AB996" s="9">
        <f t="shared" si="1333"/>
        <v>0</v>
      </c>
      <c r="AC996" s="9">
        <f t="shared" si="1333"/>
        <v>0</v>
      </c>
      <c r="AD996" s="9">
        <f t="shared" si="1333"/>
        <v>0</v>
      </c>
      <c r="AE996" s="9">
        <f t="shared" si="1333"/>
        <v>41066</v>
      </c>
      <c r="AF996" s="9">
        <f t="shared" si="1333"/>
        <v>41066</v>
      </c>
      <c r="AG996" s="9">
        <f t="shared" si="1334"/>
        <v>0</v>
      </c>
      <c r="AH996" s="9">
        <f t="shared" si="1334"/>
        <v>0</v>
      </c>
      <c r="AI996" s="9">
        <f t="shared" si="1334"/>
        <v>0</v>
      </c>
      <c r="AJ996" s="9">
        <f t="shared" si="1334"/>
        <v>0</v>
      </c>
      <c r="AK996" s="9">
        <f t="shared" si="1334"/>
        <v>41066</v>
      </c>
      <c r="AL996" s="9">
        <f t="shared" si="1334"/>
        <v>41066</v>
      </c>
    </row>
    <row r="997" spans="1:38" ht="33" hidden="1">
      <c r="A997" s="38" t="s">
        <v>11</v>
      </c>
      <c r="B997" s="59" t="s">
        <v>226</v>
      </c>
      <c r="C997" s="59" t="s">
        <v>7</v>
      </c>
      <c r="D997" s="59" t="s">
        <v>79</v>
      </c>
      <c r="E997" s="59" t="s">
        <v>624</v>
      </c>
      <c r="F997" s="59" t="s">
        <v>12</v>
      </c>
      <c r="G997" s="9">
        <f t="shared" si="1332"/>
        <v>41066</v>
      </c>
      <c r="H997" s="9">
        <f t="shared" si="1332"/>
        <v>41066</v>
      </c>
      <c r="I997" s="9">
        <f t="shared" si="1332"/>
        <v>0</v>
      </c>
      <c r="J997" s="9">
        <f t="shared" si="1332"/>
        <v>0</v>
      </c>
      <c r="K997" s="9">
        <f t="shared" si="1332"/>
        <v>0</v>
      </c>
      <c r="L997" s="9">
        <f t="shared" si="1332"/>
        <v>0</v>
      </c>
      <c r="M997" s="9">
        <f t="shared" si="1332"/>
        <v>41066</v>
      </c>
      <c r="N997" s="9">
        <f t="shared" si="1332"/>
        <v>41066</v>
      </c>
      <c r="O997" s="9">
        <f t="shared" si="1332"/>
        <v>0</v>
      </c>
      <c r="P997" s="9">
        <f t="shared" si="1332"/>
        <v>0</v>
      </c>
      <c r="Q997" s="9">
        <f t="shared" si="1332"/>
        <v>0</v>
      </c>
      <c r="R997" s="9">
        <f t="shared" si="1332"/>
        <v>0</v>
      </c>
      <c r="S997" s="9">
        <f t="shared" si="1332"/>
        <v>41066</v>
      </c>
      <c r="T997" s="9">
        <f t="shared" si="1332"/>
        <v>41066</v>
      </c>
      <c r="U997" s="9">
        <f t="shared" si="1333"/>
        <v>0</v>
      </c>
      <c r="V997" s="9">
        <f t="shared" si="1333"/>
        <v>0</v>
      </c>
      <c r="W997" s="9">
        <f t="shared" si="1333"/>
        <v>0</v>
      </c>
      <c r="X997" s="9">
        <f t="shared" si="1333"/>
        <v>0</v>
      </c>
      <c r="Y997" s="9">
        <f t="shared" si="1333"/>
        <v>41066</v>
      </c>
      <c r="Z997" s="9">
        <f t="shared" si="1333"/>
        <v>41066</v>
      </c>
      <c r="AA997" s="9">
        <f t="shared" si="1333"/>
        <v>0</v>
      </c>
      <c r="AB997" s="9">
        <f t="shared" si="1333"/>
        <v>0</v>
      </c>
      <c r="AC997" s="9">
        <f t="shared" si="1333"/>
        <v>0</v>
      </c>
      <c r="AD997" s="9">
        <f t="shared" si="1333"/>
        <v>0</v>
      </c>
      <c r="AE997" s="9">
        <f t="shared" si="1333"/>
        <v>41066</v>
      </c>
      <c r="AF997" s="9">
        <f t="shared" si="1333"/>
        <v>41066</v>
      </c>
      <c r="AG997" s="9">
        <f t="shared" si="1334"/>
        <v>0</v>
      </c>
      <c r="AH997" s="9">
        <f t="shared" si="1334"/>
        <v>0</v>
      </c>
      <c r="AI997" s="9">
        <f t="shared" si="1334"/>
        <v>0</v>
      </c>
      <c r="AJ997" s="9">
        <f t="shared" si="1334"/>
        <v>0</v>
      </c>
      <c r="AK997" s="9">
        <f t="shared" si="1334"/>
        <v>41066</v>
      </c>
      <c r="AL997" s="9">
        <f t="shared" si="1334"/>
        <v>41066</v>
      </c>
    </row>
    <row r="998" spans="1:38" hidden="1">
      <c r="A998" s="68" t="s">
        <v>13</v>
      </c>
      <c r="B998" s="59" t="s">
        <v>226</v>
      </c>
      <c r="C998" s="59" t="s">
        <v>7</v>
      </c>
      <c r="D998" s="59" t="s">
        <v>79</v>
      </c>
      <c r="E998" s="59" t="s">
        <v>624</v>
      </c>
      <c r="F998" s="26" t="s">
        <v>34</v>
      </c>
      <c r="G998" s="9">
        <v>41066</v>
      </c>
      <c r="H998" s="9">
        <v>41066</v>
      </c>
      <c r="I998" s="84"/>
      <c r="J998" s="84"/>
      <c r="K998" s="84"/>
      <c r="L998" s="84"/>
      <c r="M998" s="9">
        <f>G998+I998+J998+K998+L998</f>
        <v>41066</v>
      </c>
      <c r="N998" s="9">
        <f>H998+L998</f>
        <v>41066</v>
      </c>
      <c r="O998" s="85"/>
      <c r="P998" s="85"/>
      <c r="Q998" s="85"/>
      <c r="R998" s="85"/>
      <c r="S998" s="9">
        <f>M998+O998+P998+Q998+R998</f>
        <v>41066</v>
      </c>
      <c r="T998" s="9">
        <f>N998+R998</f>
        <v>41066</v>
      </c>
      <c r="U998" s="85"/>
      <c r="V998" s="85"/>
      <c r="W998" s="85"/>
      <c r="X998" s="85"/>
      <c r="Y998" s="9">
        <f>S998+U998+V998+W998+X998</f>
        <v>41066</v>
      </c>
      <c r="Z998" s="9">
        <f>T998+X998</f>
        <v>41066</v>
      </c>
      <c r="AA998" s="85"/>
      <c r="AB998" s="85"/>
      <c r="AC998" s="85"/>
      <c r="AD998" s="85"/>
      <c r="AE998" s="9">
        <f>Y998+AA998+AB998+AC998+AD998</f>
        <v>41066</v>
      </c>
      <c r="AF998" s="9">
        <f>Z998+AD998</f>
        <v>41066</v>
      </c>
      <c r="AG998" s="85"/>
      <c r="AH998" s="85"/>
      <c r="AI998" s="85"/>
      <c r="AJ998" s="85"/>
      <c r="AK998" s="9">
        <f>AE998+AG998+AH998+AI998+AJ998</f>
        <v>41066</v>
      </c>
      <c r="AL998" s="9">
        <f>AF998+AJ998</f>
        <v>41066</v>
      </c>
    </row>
    <row r="999" spans="1:38" ht="51" hidden="1">
      <c r="A999" s="68" t="s">
        <v>743</v>
      </c>
      <c r="B999" s="59" t="s">
        <v>226</v>
      </c>
      <c r="C999" s="59" t="s">
        <v>7</v>
      </c>
      <c r="D999" s="59" t="s">
        <v>79</v>
      </c>
      <c r="E999" s="59" t="s">
        <v>647</v>
      </c>
      <c r="F999" s="26"/>
      <c r="G999" s="9">
        <f t="shared" ref="G999:H1000" si="1335">G1000</f>
        <v>0</v>
      </c>
      <c r="H999" s="9">
        <f t="shared" si="1335"/>
        <v>0</v>
      </c>
      <c r="I999" s="84"/>
      <c r="J999" s="84"/>
      <c r="K999" s="84"/>
      <c r="L999" s="84"/>
      <c r="M999" s="84"/>
      <c r="N999" s="84"/>
      <c r="O999" s="9">
        <f>O1000</f>
        <v>117</v>
      </c>
      <c r="P999" s="9">
        <f t="shared" ref="P999:AE1000" si="1336">P1000</f>
        <v>0</v>
      </c>
      <c r="Q999" s="9">
        <f t="shared" si="1336"/>
        <v>0</v>
      </c>
      <c r="R999" s="9">
        <f t="shared" si="1336"/>
        <v>2209</v>
      </c>
      <c r="S999" s="9">
        <f t="shared" si="1336"/>
        <v>2326</v>
      </c>
      <c r="T999" s="9">
        <f t="shared" si="1336"/>
        <v>2209</v>
      </c>
      <c r="U999" s="9">
        <f>U1000</f>
        <v>0</v>
      </c>
      <c r="V999" s="9">
        <f t="shared" si="1336"/>
        <v>0</v>
      </c>
      <c r="W999" s="9">
        <f t="shared" si="1336"/>
        <v>0</v>
      </c>
      <c r="X999" s="9">
        <f t="shared" si="1336"/>
        <v>0</v>
      </c>
      <c r="Y999" s="9">
        <f t="shared" si="1336"/>
        <v>2326</v>
      </c>
      <c r="Z999" s="9">
        <f t="shared" si="1336"/>
        <v>2209</v>
      </c>
      <c r="AA999" s="9">
        <f>AA1000</f>
        <v>0</v>
      </c>
      <c r="AB999" s="9">
        <f t="shared" si="1336"/>
        <v>0</v>
      </c>
      <c r="AC999" s="9">
        <f t="shared" si="1336"/>
        <v>0</v>
      </c>
      <c r="AD999" s="9">
        <f t="shared" si="1336"/>
        <v>0</v>
      </c>
      <c r="AE999" s="9">
        <f t="shared" si="1336"/>
        <v>2326</v>
      </c>
      <c r="AF999" s="9">
        <f t="shared" ref="AB999:AF1000" si="1337">AF1000</f>
        <v>2209</v>
      </c>
      <c r="AG999" s="9">
        <f>AG1000</f>
        <v>0</v>
      </c>
      <c r="AH999" s="9">
        <f t="shared" ref="AH999:AL1000" si="1338">AH1000</f>
        <v>0</v>
      </c>
      <c r="AI999" s="9">
        <f t="shared" si="1338"/>
        <v>0</v>
      </c>
      <c r="AJ999" s="9">
        <f t="shared" si="1338"/>
        <v>0</v>
      </c>
      <c r="AK999" s="9">
        <f t="shared" si="1338"/>
        <v>2326</v>
      </c>
      <c r="AL999" s="9">
        <f t="shared" si="1338"/>
        <v>2209</v>
      </c>
    </row>
    <row r="1000" spans="1:38" ht="33" hidden="1">
      <c r="A1000" s="38" t="s">
        <v>11</v>
      </c>
      <c r="B1000" s="59" t="s">
        <v>226</v>
      </c>
      <c r="C1000" s="59" t="s">
        <v>7</v>
      </c>
      <c r="D1000" s="59" t="s">
        <v>79</v>
      </c>
      <c r="E1000" s="59" t="s">
        <v>647</v>
      </c>
      <c r="F1000" s="59" t="s">
        <v>12</v>
      </c>
      <c r="G1000" s="9">
        <f t="shared" si="1335"/>
        <v>0</v>
      </c>
      <c r="H1000" s="9">
        <f t="shared" si="1335"/>
        <v>0</v>
      </c>
      <c r="I1000" s="84"/>
      <c r="J1000" s="84"/>
      <c r="K1000" s="84"/>
      <c r="L1000" s="84"/>
      <c r="M1000" s="84"/>
      <c r="N1000" s="84"/>
      <c r="O1000" s="9">
        <f>O1001</f>
        <v>117</v>
      </c>
      <c r="P1000" s="9">
        <f t="shared" si="1336"/>
        <v>0</v>
      </c>
      <c r="Q1000" s="9">
        <f t="shared" si="1336"/>
        <v>0</v>
      </c>
      <c r="R1000" s="9">
        <f t="shared" si="1336"/>
        <v>2209</v>
      </c>
      <c r="S1000" s="9">
        <f t="shared" si="1336"/>
        <v>2326</v>
      </c>
      <c r="T1000" s="9">
        <f t="shared" si="1336"/>
        <v>2209</v>
      </c>
      <c r="U1000" s="9">
        <f>U1001</f>
        <v>0</v>
      </c>
      <c r="V1000" s="9">
        <f t="shared" si="1336"/>
        <v>0</v>
      </c>
      <c r="W1000" s="9">
        <f t="shared" si="1336"/>
        <v>0</v>
      </c>
      <c r="X1000" s="9">
        <f t="shared" si="1336"/>
        <v>0</v>
      </c>
      <c r="Y1000" s="9">
        <f t="shared" si="1336"/>
        <v>2326</v>
      </c>
      <c r="Z1000" s="9">
        <f t="shared" si="1336"/>
        <v>2209</v>
      </c>
      <c r="AA1000" s="9">
        <f>AA1001</f>
        <v>0</v>
      </c>
      <c r="AB1000" s="9">
        <f t="shared" si="1337"/>
        <v>0</v>
      </c>
      <c r="AC1000" s="9">
        <f t="shared" si="1337"/>
        <v>0</v>
      </c>
      <c r="AD1000" s="9">
        <f t="shared" si="1337"/>
        <v>0</v>
      </c>
      <c r="AE1000" s="9">
        <f t="shared" si="1337"/>
        <v>2326</v>
      </c>
      <c r="AF1000" s="9">
        <f t="shared" si="1337"/>
        <v>2209</v>
      </c>
      <c r="AG1000" s="9">
        <f>AG1001</f>
        <v>0</v>
      </c>
      <c r="AH1000" s="9">
        <f t="shared" si="1338"/>
        <v>0</v>
      </c>
      <c r="AI1000" s="9">
        <f t="shared" si="1338"/>
        <v>0</v>
      </c>
      <c r="AJ1000" s="9">
        <f t="shared" si="1338"/>
        <v>0</v>
      </c>
      <c r="AK1000" s="9">
        <f t="shared" si="1338"/>
        <v>2326</v>
      </c>
      <c r="AL1000" s="9">
        <f t="shared" si="1338"/>
        <v>2209</v>
      </c>
    </row>
    <row r="1001" spans="1:38" ht="17.25" hidden="1" customHeight="1">
      <c r="A1001" s="68" t="s">
        <v>13</v>
      </c>
      <c r="B1001" s="59" t="s">
        <v>226</v>
      </c>
      <c r="C1001" s="59" t="s">
        <v>7</v>
      </c>
      <c r="D1001" s="59" t="s">
        <v>79</v>
      </c>
      <c r="E1001" s="59" t="s">
        <v>647</v>
      </c>
      <c r="F1001" s="26" t="s">
        <v>34</v>
      </c>
      <c r="G1001" s="9"/>
      <c r="H1001" s="9"/>
      <c r="I1001" s="84"/>
      <c r="J1001" s="84"/>
      <c r="K1001" s="84"/>
      <c r="L1001" s="84"/>
      <c r="M1001" s="84"/>
      <c r="N1001" s="84"/>
      <c r="O1001" s="9">
        <v>117</v>
      </c>
      <c r="P1001" s="9"/>
      <c r="Q1001" s="9"/>
      <c r="R1001" s="9">
        <v>2209</v>
      </c>
      <c r="S1001" s="9">
        <f>M1001+O1001+P1001+Q1001+R1001</f>
        <v>2326</v>
      </c>
      <c r="T1001" s="9">
        <f>N1001+R1001</f>
        <v>2209</v>
      </c>
      <c r="U1001" s="9"/>
      <c r="V1001" s="9"/>
      <c r="W1001" s="9"/>
      <c r="X1001" s="9"/>
      <c r="Y1001" s="9">
        <f>S1001+U1001+V1001+W1001+X1001</f>
        <v>2326</v>
      </c>
      <c r="Z1001" s="9">
        <f>T1001+X1001</f>
        <v>2209</v>
      </c>
      <c r="AA1001" s="9"/>
      <c r="AB1001" s="9"/>
      <c r="AC1001" s="9"/>
      <c r="AD1001" s="9"/>
      <c r="AE1001" s="9">
        <f>Y1001+AA1001+AB1001+AC1001+AD1001</f>
        <v>2326</v>
      </c>
      <c r="AF1001" s="9">
        <f>Z1001+AD1001</f>
        <v>2209</v>
      </c>
      <c r="AG1001" s="9"/>
      <c r="AH1001" s="9"/>
      <c r="AI1001" s="9"/>
      <c r="AJ1001" s="9"/>
      <c r="AK1001" s="9">
        <f>AE1001+AG1001+AH1001+AI1001+AJ1001</f>
        <v>2326</v>
      </c>
      <c r="AL1001" s="9">
        <f>AF1001+AJ1001</f>
        <v>2209</v>
      </c>
    </row>
    <row r="1002" spans="1:38" ht="51" hidden="1">
      <c r="A1002" s="68" t="s">
        <v>743</v>
      </c>
      <c r="B1002" s="59" t="s">
        <v>226</v>
      </c>
      <c r="C1002" s="59" t="s">
        <v>7</v>
      </c>
      <c r="D1002" s="59" t="s">
        <v>79</v>
      </c>
      <c r="E1002" s="59" t="s">
        <v>742</v>
      </c>
      <c r="F1002" s="26"/>
      <c r="G1002" s="9"/>
      <c r="H1002" s="9"/>
      <c r="I1002" s="84"/>
      <c r="J1002" s="84"/>
      <c r="K1002" s="84"/>
      <c r="L1002" s="84"/>
      <c r="M1002" s="84"/>
      <c r="N1002" s="84"/>
      <c r="O1002" s="9">
        <f>O1003</f>
        <v>240</v>
      </c>
      <c r="P1002" s="9">
        <f t="shared" ref="P1002:AE1003" si="1339">P1003</f>
        <v>0</v>
      </c>
      <c r="Q1002" s="9">
        <f t="shared" si="1339"/>
        <v>0</v>
      </c>
      <c r="R1002" s="9">
        <f t="shared" si="1339"/>
        <v>4560</v>
      </c>
      <c r="S1002" s="9">
        <f t="shared" si="1339"/>
        <v>4800</v>
      </c>
      <c r="T1002" s="9">
        <f t="shared" si="1339"/>
        <v>4560</v>
      </c>
      <c r="U1002" s="9">
        <f>U1003</f>
        <v>0</v>
      </c>
      <c r="V1002" s="9">
        <f t="shared" si="1339"/>
        <v>0</v>
      </c>
      <c r="W1002" s="9">
        <f t="shared" si="1339"/>
        <v>0</v>
      </c>
      <c r="X1002" s="9">
        <f t="shared" si="1339"/>
        <v>0</v>
      </c>
      <c r="Y1002" s="9">
        <f t="shared" si="1339"/>
        <v>4800</v>
      </c>
      <c r="Z1002" s="9">
        <f t="shared" si="1339"/>
        <v>4560</v>
      </c>
      <c r="AA1002" s="9">
        <f>AA1003</f>
        <v>0</v>
      </c>
      <c r="AB1002" s="9">
        <f t="shared" si="1339"/>
        <v>0</v>
      </c>
      <c r="AC1002" s="9">
        <f t="shared" si="1339"/>
        <v>0</v>
      </c>
      <c r="AD1002" s="9">
        <f t="shared" si="1339"/>
        <v>0</v>
      </c>
      <c r="AE1002" s="9">
        <f t="shared" si="1339"/>
        <v>4800</v>
      </c>
      <c r="AF1002" s="9">
        <f t="shared" ref="AB1002:AF1003" si="1340">AF1003</f>
        <v>4560</v>
      </c>
      <c r="AG1002" s="9">
        <f>AG1003</f>
        <v>0</v>
      </c>
      <c r="AH1002" s="9">
        <f t="shared" ref="AH1002:AL1003" si="1341">AH1003</f>
        <v>0</v>
      </c>
      <c r="AI1002" s="9">
        <f t="shared" si="1341"/>
        <v>0</v>
      </c>
      <c r="AJ1002" s="9">
        <f t="shared" si="1341"/>
        <v>0</v>
      </c>
      <c r="AK1002" s="9">
        <f t="shared" si="1341"/>
        <v>4800</v>
      </c>
      <c r="AL1002" s="9">
        <f t="shared" si="1341"/>
        <v>4560</v>
      </c>
    </row>
    <row r="1003" spans="1:38" ht="33" hidden="1">
      <c r="A1003" s="38" t="s">
        <v>11</v>
      </c>
      <c r="B1003" s="59" t="s">
        <v>226</v>
      </c>
      <c r="C1003" s="59" t="s">
        <v>7</v>
      </c>
      <c r="D1003" s="59" t="s">
        <v>79</v>
      </c>
      <c r="E1003" s="59" t="s">
        <v>742</v>
      </c>
      <c r="F1003" s="59" t="s">
        <v>12</v>
      </c>
      <c r="G1003" s="9"/>
      <c r="H1003" s="9"/>
      <c r="I1003" s="84"/>
      <c r="J1003" s="84"/>
      <c r="K1003" s="84"/>
      <c r="L1003" s="84"/>
      <c r="M1003" s="84"/>
      <c r="N1003" s="84"/>
      <c r="O1003" s="9">
        <f>O1004</f>
        <v>240</v>
      </c>
      <c r="P1003" s="9">
        <f t="shared" si="1339"/>
        <v>0</v>
      </c>
      <c r="Q1003" s="9">
        <f t="shared" si="1339"/>
        <v>0</v>
      </c>
      <c r="R1003" s="9">
        <f t="shared" si="1339"/>
        <v>4560</v>
      </c>
      <c r="S1003" s="9">
        <f t="shared" si="1339"/>
        <v>4800</v>
      </c>
      <c r="T1003" s="9">
        <f t="shared" si="1339"/>
        <v>4560</v>
      </c>
      <c r="U1003" s="9">
        <f>U1004</f>
        <v>0</v>
      </c>
      <c r="V1003" s="9">
        <f t="shared" si="1339"/>
        <v>0</v>
      </c>
      <c r="W1003" s="9">
        <f t="shared" si="1339"/>
        <v>0</v>
      </c>
      <c r="X1003" s="9">
        <f t="shared" si="1339"/>
        <v>0</v>
      </c>
      <c r="Y1003" s="9">
        <f t="shared" si="1339"/>
        <v>4800</v>
      </c>
      <c r="Z1003" s="9">
        <f t="shared" si="1339"/>
        <v>4560</v>
      </c>
      <c r="AA1003" s="9">
        <f>AA1004</f>
        <v>0</v>
      </c>
      <c r="AB1003" s="9">
        <f t="shared" si="1340"/>
        <v>0</v>
      </c>
      <c r="AC1003" s="9">
        <f t="shared" si="1340"/>
        <v>0</v>
      </c>
      <c r="AD1003" s="9">
        <f t="shared" si="1340"/>
        <v>0</v>
      </c>
      <c r="AE1003" s="9">
        <f t="shared" si="1340"/>
        <v>4800</v>
      </c>
      <c r="AF1003" s="9">
        <f t="shared" si="1340"/>
        <v>4560</v>
      </c>
      <c r="AG1003" s="9">
        <f>AG1004</f>
        <v>0</v>
      </c>
      <c r="AH1003" s="9">
        <f t="shared" si="1341"/>
        <v>0</v>
      </c>
      <c r="AI1003" s="9">
        <f t="shared" si="1341"/>
        <v>0</v>
      </c>
      <c r="AJ1003" s="9">
        <f t="shared" si="1341"/>
        <v>0</v>
      </c>
      <c r="AK1003" s="9">
        <f t="shared" si="1341"/>
        <v>4800</v>
      </c>
      <c r="AL1003" s="9">
        <f t="shared" si="1341"/>
        <v>4560</v>
      </c>
    </row>
    <row r="1004" spans="1:38" ht="17.25" hidden="1" customHeight="1">
      <c r="A1004" s="68" t="s">
        <v>13</v>
      </c>
      <c r="B1004" s="59" t="s">
        <v>226</v>
      </c>
      <c r="C1004" s="59" t="s">
        <v>7</v>
      </c>
      <c r="D1004" s="59" t="s">
        <v>79</v>
      </c>
      <c r="E1004" s="59" t="s">
        <v>742</v>
      </c>
      <c r="F1004" s="26" t="s">
        <v>34</v>
      </c>
      <c r="G1004" s="9"/>
      <c r="H1004" s="9"/>
      <c r="I1004" s="84"/>
      <c r="J1004" s="84"/>
      <c r="K1004" s="84"/>
      <c r="L1004" s="84"/>
      <c r="M1004" s="84"/>
      <c r="N1004" s="84"/>
      <c r="O1004" s="9">
        <v>240</v>
      </c>
      <c r="P1004" s="9"/>
      <c r="Q1004" s="9"/>
      <c r="R1004" s="9">
        <v>4560</v>
      </c>
      <c r="S1004" s="9">
        <f>M1004+O1004+P1004+Q1004+R1004</f>
        <v>4800</v>
      </c>
      <c r="T1004" s="9">
        <f>N1004+R1004</f>
        <v>4560</v>
      </c>
      <c r="U1004" s="9"/>
      <c r="V1004" s="9"/>
      <c r="W1004" s="9"/>
      <c r="X1004" s="9"/>
      <c r="Y1004" s="9">
        <f>S1004+U1004+V1004+W1004+X1004</f>
        <v>4800</v>
      </c>
      <c r="Z1004" s="9">
        <f>T1004+X1004</f>
        <v>4560</v>
      </c>
      <c r="AA1004" s="9"/>
      <c r="AB1004" s="9"/>
      <c r="AC1004" s="9"/>
      <c r="AD1004" s="9"/>
      <c r="AE1004" s="9">
        <f>Y1004+AA1004+AB1004+AC1004+AD1004</f>
        <v>4800</v>
      </c>
      <c r="AF1004" s="9">
        <f>Z1004+AD1004</f>
        <v>4560</v>
      </c>
      <c r="AG1004" s="9"/>
      <c r="AH1004" s="9"/>
      <c r="AI1004" s="9"/>
      <c r="AJ1004" s="9"/>
      <c r="AK1004" s="9">
        <f>AE1004+AG1004+AH1004+AI1004+AJ1004</f>
        <v>4800</v>
      </c>
      <c r="AL1004" s="9">
        <f>AF1004+AJ1004</f>
        <v>4560</v>
      </c>
    </row>
    <row r="1005" spans="1:38" ht="49.5" hidden="1">
      <c r="A1005" s="68" t="s">
        <v>643</v>
      </c>
      <c r="B1005" s="59" t="s">
        <v>226</v>
      </c>
      <c r="C1005" s="59" t="s">
        <v>7</v>
      </c>
      <c r="D1005" s="59" t="s">
        <v>79</v>
      </c>
      <c r="E1005" s="59" t="s">
        <v>642</v>
      </c>
      <c r="F1005" s="26"/>
      <c r="G1005" s="9">
        <f t="shared" ref="G1005:H1005" si="1342">G1006</f>
        <v>0</v>
      </c>
      <c r="H1005" s="9">
        <f t="shared" si="1342"/>
        <v>0</v>
      </c>
      <c r="I1005" s="84"/>
      <c r="J1005" s="84"/>
      <c r="K1005" s="84"/>
      <c r="L1005" s="84"/>
      <c r="M1005" s="84"/>
      <c r="N1005" s="84"/>
      <c r="O1005" s="85"/>
      <c r="P1005" s="85"/>
      <c r="Q1005" s="85"/>
      <c r="R1005" s="85"/>
      <c r="S1005" s="85"/>
      <c r="T1005" s="85"/>
      <c r="U1005" s="85"/>
      <c r="V1005" s="85"/>
      <c r="W1005" s="85"/>
      <c r="X1005" s="85"/>
      <c r="Y1005" s="85"/>
      <c r="Z1005" s="85"/>
      <c r="AA1005" s="85"/>
      <c r="AB1005" s="85"/>
      <c r="AC1005" s="85"/>
      <c r="AD1005" s="85"/>
      <c r="AE1005" s="85"/>
      <c r="AF1005" s="85"/>
      <c r="AG1005" s="85"/>
      <c r="AH1005" s="85"/>
      <c r="AI1005" s="85"/>
      <c r="AJ1005" s="85"/>
      <c r="AK1005" s="85"/>
      <c r="AL1005" s="85"/>
    </row>
    <row r="1006" spans="1:38" ht="33" hidden="1">
      <c r="A1006" s="38" t="s">
        <v>11</v>
      </c>
      <c r="B1006" s="59" t="s">
        <v>226</v>
      </c>
      <c r="C1006" s="59" t="s">
        <v>7</v>
      </c>
      <c r="D1006" s="59" t="s">
        <v>79</v>
      </c>
      <c r="E1006" s="59" t="s">
        <v>642</v>
      </c>
      <c r="F1006" s="59" t="s">
        <v>12</v>
      </c>
      <c r="G1006" s="9">
        <f t="shared" ref="G1006:H1006" si="1343">G1007</f>
        <v>0</v>
      </c>
      <c r="H1006" s="9">
        <f t="shared" si="1343"/>
        <v>0</v>
      </c>
      <c r="I1006" s="84"/>
      <c r="J1006" s="84"/>
      <c r="K1006" s="84"/>
      <c r="L1006" s="84"/>
      <c r="M1006" s="84"/>
      <c r="N1006" s="84"/>
      <c r="O1006" s="85"/>
      <c r="P1006" s="85"/>
      <c r="Q1006" s="85"/>
      <c r="R1006" s="85"/>
      <c r="S1006" s="85"/>
      <c r="T1006" s="85"/>
      <c r="U1006" s="85"/>
      <c r="V1006" s="85"/>
      <c r="W1006" s="85"/>
      <c r="X1006" s="85"/>
      <c r="Y1006" s="85"/>
      <c r="Z1006" s="85"/>
      <c r="AA1006" s="85"/>
      <c r="AB1006" s="85"/>
      <c r="AC1006" s="85"/>
      <c r="AD1006" s="85"/>
      <c r="AE1006" s="85"/>
      <c r="AF1006" s="85"/>
      <c r="AG1006" s="85"/>
      <c r="AH1006" s="85"/>
      <c r="AI1006" s="85"/>
      <c r="AJ1006" s="85"/>
      <c r="AK1006" s="85"/>
      <c r="AL1006" s="85"/>
    </row>
    <row r="1007" spans="1:38" ht="20.100000000000001" hidden="1" customHeight="1">
      <c r="A1007" s="68" t="s">
        <v>13</v>
      </c>
      <c r="B1007" s="59" t="s">
        <v>226</v>
      </c>
      <c r="C1007" s="59" t="s">
        <v>7</v>
      </c>
      <c r="D1007" s="59" t="s">
        <v>79</v>
      </c>
      <c r="E1007" s="59" t="s">
        <v>642</v>
      </c>
      <c r="F1007" s="26" t="s">
        <v>34</v>
      </c>
      <c r="G1007" s="9"/>
      <c r="H1007" s="9"/>
      <c r="I1007" s="84"/>
      <c r="J1007" s="84"/>
      <c r="K1007" s="84"/>
      <c r="L1007" s="84"/>
      <c r="M1007" s="84"/>
      <c r="N1007" s="84"/>
      <c r="O1007" s="85"/>
      <c r="P1007" s="85"/>
      <c r="Q1007" s="85"/>
      <c r="R1007" s="85"/>
      <c r="S1007" s="85"/>
      <c r="T1007" s="85"/>
      <c r="U1007" s="85"/>
      <c r="V1007" s="85"/>
      <c r="W1007" s="85"/>
      <c r="X1007" s="85"/>
      <c r="Y1007" s="85"/>
      <c r="Z1007" s="85"/>
      <c r="AA1007" s="85"/>
      <c r="AB1007" s="85"/>
      <c r="AC1007" s="85"/>
      <c r="AD1007" s="85"/>
      <c r="AE1007" s="85"/>
      <c r="AF1007" s="85"/>
      <c r="AG1007" s="85"/>
      <c r="AH1007" s="85"/>
      <c r="AI1007" s="85"/>
      <c r="AJ1007" s="85"/>
      <c r="AK1007" s="85"/>
      <c r="AL1007" s="85"/>
    </row>
    <row r="1008" spans="1:38" ht="20.100000000000001" hidden="1" customHeight="1">
      <c r="A1008" s="68" t="s">
        <v>696</v>
      </c>
      <c r="B1008" s="59" t="s">
        <v>226</v>
      </c>
      <c r="C1008" s="59" t="s">
        <v>7</v>
      </c>
      <c r="D1008" s="59" t="s">
        <v>79</v>
      </c>
      <c r="E1008" s="59" t="s">
        <v>690</v>
      </c>
      <c r="F1008" s="26"/>
      <c r="G1008" s="9">
        <f t="shared" ref="G1008:H1009" si="1344">G1009</f>
        <v>0</v>
      </c>
      <c r="H1008" s="9">
        <f t="shared" si="1344"/>
        <v>0</v>
      </c>
      <c r="I1008" s="84"/>
      <c r="J1008" s="84"/>
      <c r="K1008" s="84"/>
      <c r="L1008" s="84"/>
      <c r="M1008" s="84"/>
      <c r="N1008" s="84"/>
      <c r="O1008" s="85"/>
      <c r="P1008" s="85"/>
      <c r="Q1008" s="85"/>
      <c r="R1008" s="85"/>
      <c r="S1008" s="85"/>
      <c r="T1008" s="85"/>
      <c r="U1008" s="85"/>
      <c r="V1008" s="85"/>
      <c r="W1008" s="85"/>
      <c r="X1008" s="85"/>
      <c r="Y1008" s="85"/>
      <c r="Z1008" s="85"/>
      <c r="AA1008" s="85"/>
      <c r="AB1008" s="85"/>
      <c r="AC1008" s="85"/>
      <c r="AD1008" s="85"/>
      <c r="AE1008" s="85"/>
      <c r="AF1008" s="85"/>
      <c r="AG1008" s="85"/>
      <c r="AH1008" s="85"/>
      <c r="AI1008" s="85"/>
      <c r="AJ1008" s="85"/>
      <c r="AK1008" s="85"/>
      <c r="AL1008" s="85"/>
    </row>
    <row r="1009" spans="1:38" ht="33" hidden="1">
      <c r="A1009" s="38" t="s">
        <v>11</v>
      </c>
      <c r="B1009" s="59" t="s">
        <v>226</v>
      </c>
      <c r="C1009" s="59" t="s">
        <v>7</v>
      </c>
      <c r="D1009" s="59" t="s">
        <v>79</v>
      </c>
      <c r="E1009" s="59" t="s">
        <v>690</v>
      </c>
      <c r="F1009" s="59" t="s">
        <v>12</v>
      </c>
      <c r="G1009" s="9">
        <f t="shared" si="1344"/>
        <v>0</v>
      </c>
      <c r="H1009" s="9">
        <f t="shared" si="1344"/>
        <v>0</v>
      </c>
      <c r="I1009" s="84"/>
      <c r="J1009" s="84"/>
      <c r="K1009" s="84"/>
      <c r="L1009" s="84"/>
      <c r="M1009" s="84"/>
      <c r="N1009" s="84"/>
      <c r="O1009" s="85"/>
      <c r="P1009" s="85"/>
      <c r="Q1009" s="85"/>
      <c r="R1009" s="85"/>
      <c r="S1009" s="85"/>
      <c r="T1009" s="85"/>
      <c r="U1009" s="85"/>
      <c r="V1009" s="85"/>
      <c r="W1009" s="85"/>
      <c r="X1009" s="85"/>
      <c r="Y1009" s="85"/>
      <c r="Z1009" s="85"/>
      <c r="AA1009" s="85"/>
      <c r="AB1009" s="85"/>
      <c r="AC1009" s="85"/>
      <c r="AD1009" s="85"/>
      <c r="AE1009" s="85"/>
      <c r="AF1009" s="85"/>
      <c r="AG1009" s="85"/>
      <c r="AH1009" s="85"/>
      <c r="AI1009" s="85"/>
      <c r="AJ1009" s="85"/>
      <c r="AK1009" s="85"/>
      <c r="AL1009" s="85"/>
    </row>
    <row r="1010" spans="1:38" ht="16.5" hidden="1" customHeight="1">
      <c r="A1010" s="68" t="s">
        <v>13</v>
      </c>
      <c r="B1010" s="59" t="s">
        <v>226</v>
      </c>
      <c r="C1010" s="59" t="s">
        <v>7</v>
      </c>
      <c r="D1010" s="59" t="s">
        <v>79</v>
      </c>
      <c r="E1010" s="59" t="s">
        <v>690</v>
      </c>
      <c r="F1010" s="26" t="s">
        <v>34</v>
      </c>
      <c r="G1010" s="9"/>
      <c r="H1010" s="9"/>
      <c r="I1010" s="84"/>
      <c r="J1010" s="84"/>
      <c r="K1010" s="84"/>
      <c r="L1010" s="84"/>
      <c r="M1010" s="84"/>
      <c r="N1010" s="84"/>
      <c r="O1010" s="85"/>
      <c r="P1010" s="85"/>
      <c r="Q1010" s="85"/>
      <c r="R1010" s="85"/>
      <c r="S1010" s="85"/>
      <c r="T1010" s="85"/>
      <c r="U1010" s="85"/>
      <c r="V1010" s="85"/>
      <c r="W1010" s="85"/>
      <c r="X1010" s="85"/>
      <c r="Y1010" s="85"/>
      <c r="Z1010" s="85"/>
      <c r="AA1010" s="85"/>
      <c r="AB1010" s="85"/>
      <c r="AC1010" s="85"/>
      <c r="AD1010" s="85"/>
      <c r="AE1010" s="85"/>
      <c r="AF1010" s="85"/>
      <c r="AG1010" s="85"/>
      <c r="AH1010" s="85"/>
      <c r="AI1010" s="85"/>
      <c r="AJ1010" s="85"/>
      <c r="AK1010" s="85"/>
      <c r="AL1010" s="85"/>
    </row>
    <row r="1011" spans="1:38" ht="82.5" hidden="1">
      <c r="A1011" s="38" t="s">
        <v>33</v>
      </c>
      <c r="B1011" s="59">
        <v>917</v>
      </c>
      <c r="C1011" s="59" t="s">
        <v>7</v>
      </c>
      <c r="D1011" s="59" t="s">
        <v>79</v>
      </c>
      <c r="E1011" s="59" t="s">
        <v>54</v>
      </c>
      <c r="F1011" s="59"/>
      <c r="G1011" s="17">
        <f t="shared" ref="G1011:H1014" si="1345">G1012</f>
        <v>0</v>
      </c>
      <c r="H1011" s="17">
        <f t="shared" si="1345"/>
        <v>0</v>
      </c>
      <c r="I1011" s="84"/>
      <c r="J1011" s="84"/>
      <c r="K1011" s="84"/>
      <c r="L1011" s="84"/>
      <c r="M1011" s="84"/>
      <c r="N1011" s="84"/>
      <c r="O1011" s="85"/>
      <c r="P1011" s="85"/>
      <c r="Q1011" s="85"/>
      <c r="R1011" s="85"/>
      <c r="S1011" s="85"/>
      <c r="T1011" s="85"/>
      <c r="U1011" s="85"/>
      <c r="V1011" s="85"/>
      <c r="W1011" s="85"/>
      <c r="X1011" s="85"/>
      <c r="Y1011" s="85"/>
      <c r="Z1011" s="85"/>
      <c r="AA1011" s="85"/>
      <c r="AB1011" s="85"/>
      <c r="AC1011" s="85"/>
      <c r="AD1011" s="85"/>
      <c r="AE1011" s="85"/>
      <c r="AF1011" s="85"/>
      <c r="AG1011" s="85"/>
      <c r="AH1011" s="85"/>
      <c r="AI1011" s="85"/>
      <c r="AJ1011" s="85"/>
      <c r="AK1011" s="85"/>
      <c r="AL1011" s="85"/>
    </row>
    <row r="1012" spans="1:38" ht="20.100000000000001" hidden="1" customHeight="1">
      <c r="A1012" s="38" t="s">
        <v>14</v>
      </c>
      <c r="B1012" s="59" t="s">
        <v>226</v>
      </c>
      <c r="C1012" s="59" t="s">
        <v>7</v>
      </c>
      <c r="D1012" s="59" t="s">
        <v>79</v>
      </c>
      <c r="E1012" s="59" t="s">
        <v>55</v>
      </c>
      <c r="F1012" s="59"/>
      <c r="G1012" s="17">
        <f t="shared" si="1345"/>
        <v>0</v>
      </c>
      <c r="H1012" s="17">
        <f t="shared" si="1345"/>
        <v>0</v>
      </c>
      <c r="I1012" s="84"/>
      <c r="J1012" s="84"/>
      <c r="K1012" s="84"/>
      <c r="L1012" s="84"/>
      <c r="M1012" s="84"/>
      <c r="N1012" s="84"/>
      <c r="O1012" s="85"/>
      <c r="P1012" s="85"/>
      <c r="Q1012" s="85"/>
      <c r="R1012" s="85"/>
      <c r="S1012" s="85"/>
      <c r="T1012" s="85"/>
      <c r="U1012" s="85"/>
      <c r="V1012" s="85"/>
      <c r="W1012" s="85"/>
      <c r="X1012" s="85"/>
      <c r="Y1012" s="85"/>
      <c r="Z1012" s="85"/>
      <c r="AA1012" s="85"/>
      <c r="AB1012" s="85"/>
      <c r="AC1012" s="85"/>
      <c r="AD1012" s="85"/>
      <c r="AE1012" s="85"/>
      <c r="AF1012" s="85"/>
      <c r="AG1012" s="85"/>
      <c r="AH1012" s="85"/>
      <c r="AI1012" s="85"/>
      <c r="AJ1012" s="85"/>
      <c r="AK1012" s="85"/>
      <c r="AL1012" s="85"/>
    </row>
    <row r="1013" spans="1:38" ht="20.100000000000001" hidden="1" customHeight="1">
      <c r="A1013" s="38" t="s">
        <v>15</v>
      </c>
      <c r="B1013" s="59" t="s">
        <v>226</v>
      </c>
      <c r="C1013" s="59" t="s">
        <v>7</v>
      </c>
      <c r="D1013" s="59" t="s">
        <v>79</v>
      </c>
      <c r="E1013" s="59" t="s">
        <v>56</v>
      </c>
      <c r="F1013" s="59"/>
      <c r="G1013" s="17">
        <f t="shared" si="1345"/>
        <v>0</v>
      </c>
      <c r="H1013" s="17">
        <f t="shared" si="1345"/>
        <v>0</v>
      </c>
      <c r="I1013" s="84"/>
      <c r="J1013" s="84"/>
      <c r="K1013" s="84"/>
      <c r="L1013" s="84"/>
      <c r="M1013" s="84"/>
      <c r="N1013" s="84"/>
      <c r="O1013" s="85"/>
      <c r="P1013" s="85"/>
      <c r="Q1013" s="85"/>
      <c r="R1013" s="85"/>
      <c r="S1013" s="85"/>
      <c r="T1013" s="85"/>
      <c r="U1013" s="85"/>
      <c r="V1013" s="85"/>
      <c r="W1013" s="85"/>
      <c r="X1013" s="85"/>
      <c r="Y1013" s="85"/>
      <c r="Z1013" s="85"/>
      <c r="AA1013" s="85"/>
      <c r="AB1013" s="85"/>
      <c r="AC1013" s="85"/>
      <c r="AD1013" s="85"/>
      <c r="AE1013" s="85"/>
      <c r="AF1013" s="85"/>
      <c r="AG1013" s="85"/>
      <c r="AH1013" s="85"/>
      <c r="AI1013" s="85"/>
      <c r="AJ1013" s="85"/>
      <c r="AK1013" s="85"/>
      <c r="AL1013" s="85"/>
    </row>
    <row r="1014" spans="1:38" ht="33" hidden="1">
      <c r="A1014" s="38" t="s">
        <v>11</v>
      </c>
      <c r="B1014" s="59" t="s">
        <v>226</v>
      </c>
      <c r="C1014" s="59" t="s">
        <v>7</v>
      </c>
      <c r="D1014" s="59" t="s">
        <v>79</v>
      </c>
      <c r="E1014" s="59" t="s">
        <v>56</v>
      </c>
      <c r="F1014" s="59" t="s">
        <v>12</v>
      </c>
      <c r="G1014" s="18">
        <f t="shared" si="1345"/>
        <v>0</v>
      </c>
      <c r="H1014" s="18">
        <f t="shared" si="1345"/>
        <v>0</v>
      </c>
      <c r="I1014" s="84"/>
      <c r="J1014" s="84"/>
      <c r="K1014" s="84"/>
      <c r="L1014" s="84"/>
      <c r="M1014" s="84"/>
      <c r="N1014" s="84"/>
      <c r="O1014" s="85"/>
      <c r="P1014" s="85"/>
      <c r="Q1014" s="85"/>
      <c r="R1014" s="85"/>
      <c r="S1014" s="85"/>
      <c r="T1014" s="85"/>
      <c r="U1014" s="85"/>
      <c r="V1014" s="85"/>
      <c r="W1014" s="85"/>
      <c r="X1014" s="85"/>
      <c r="Y1014" s="85"/>
      <c r="Z1014" s="85"/>
      <c r="AA1014" s="85"/>
      <c r="AB1014" s="85"/>
      <c r="AC1014" s="85"/>
      <c r="AD1014" s="85"/>
      <c r="AE1014" s="85"/>
      <c r="AF1014" s="85"/>
      <c r="AG1014" s="85"/>
      <c r="AH1014" s="85"/>
      <c r="AI1014" s="85"/>
      <c r="AJ1014" s="85"/>
      <c r="AK1014" s="85"/>
      <c r="AL1014" s="85"/>
    </row>
    <row r="1015" spans="1:38" ht="18.75" hidden="1" customHeight="1">
      <c r="A1015" s="38" t="s">
        <v>13</v>
      </c>
      <c r="B1015" s="59" t="s">
        <v>226</v>
      </c>
      <c r="C1015" s="59" t="s">
        <v>7</v>
      </c>
      <c r="D1015" s="59" t="s">
        <v>79</v>
      </c>
      <c r="E1015" s="59" t="s">
        <v>56</v>
      </c>
      <c r="F1015" s="9">
        <v>610</v>
      </c>
      <c r="G1015" s="9"/>
      <c r="H1015" s="9"/>
      <c r="I1015" s="84"/>
      <c r="J1015" s="84"/>
      <c r="K1015" s="84"/>
      <c r="L1015" s="84"/>
      <c r="M1015" s="84"/>
      <c r="N1015" s="84"/>
      <c r="O1015" s="85"/>
      <c r="P1015" s="85"/>
      <c r="Q1015" s="85"/>
      <c r="R1015" s="85"/>
      <c r="S1015" s="85"/>
      <c r="T1015" s="85"/>
      <c r="U1015" s="85"/>
      <c r="V1015" s="85"/>
      <c r="W1015" s="85"/>
      <c r="X1015" s="85"/>
      <c r="Y1015" s="85"/>
      <c r="Z1015" s="85"/>
      <c r="AA1015" s="85"/>
      <c r="AB1015" s="85"/>
      <c r="AC1015" s="85"/>
      <c r="AD1015" s="85"/>
      <c r="AE1015" s="85"/>
      <c r="AF1015" s="85"/>
      <c r="AG1015" s="85"/>
      <c r="AH1015" s="85"/>
      <c r="AI1015" s="85"/>
      <c r="AJ1015" s="85"/>
      <c r="AK1015" s="85"/>
      <c r="AL1015" s="85"/>
    </row>
    <row r="1016" spans="1:38" ht="82.5" hidden="1">
      <c r="A1016" s="25" t="s">
        <v>118</v>
      </c>
      <c r="B1016" s="59" t="s">
        <v>226</v>
      </c>
      <c r="C1016" s="59" t="s">
        <v>7</v>
      </c>
      <c r="D1016" s="59" t="s">
        <v>79</v>
      </c>
      <c r="E1016" s="59" t="s">
        <v>119</v>
      </c>
      <c r="F1016" s="59"/>
      <c r="G1016" s="9">
        <f t="shared" ref="G1016:V1019" si="1346">G1017</f>
        <v>410</v>
      </c>
      <c r="H1016" s="9">
        <f t="shared" si="1346"/>
        <v>0</v>
      </c>
      <c r="I1016" s="9">
        <f t="shared" si="1346"/>
        <v>0</v>
      </c>
      <c r="J1016" s="9">
        <f t="shared" si="1346"/>
        <v>0</v>
      </c>
      <c r="K1016" s="9">
        <f t="shared" si="1346"/>
        <v>0</v>
      </c>
      <c r="L1016" s="9">
        <f t="shared" si="1346"/>
        <v>0</v>
      </c>
      <c r="M1016" s="9">
        <f t="shared" si="1346"/>
        <v>410</v>
      </c>
      <c r="N1016" s="9">
        <f t="shared" si="1346"/>
        <v>0</v>
      </c>
      <c r="O1016" s="9">
        <f t="shared" si="1346"/>
        <v>0</v>
      </c>
      <c r="P1016" s="9">
        <f t="shared" si="1346"/>
        <v>0</v>
      </c>
      <c r="Q1016" s="9">
        <f t="shared" si="1346"/>
        <v>0</v>
      </c>
      <c r="R1016" s="9">
        <f t="shared" si="1346"/>
        <v>0</v>
      </c>
      <c r="S1016" s="9">
        <f t="shared" si="1346"/>
        <v>410</v>
      </c>
      <c r="T1016" s="9">
        <f t="shared" si="1346"/>
        <v>0</v>
      </c>
      <c r="U1016" s="9">
        <f t="shared" si="1346"/>
        <v>0</v>
      </c>
      <c r="V1016" s="9">
        <f t="shared" si="1346"/>
        <v>0</v>
      </c>
      <c r="W1016" s="9">
        <f t="shared" ref="U1016:AJ1019" si="1347">W1017</f>
        <v>0</v>
      </c>
      <c r="X1016" s="9">
        <f t="shared" si="1347"/>
        <v>0</v>
      </c>
      <c r="Y1016" s="9">
        <f t="shared" si="1347"/>
        <v>410</v>
      </c>
      <c r="Z1016" s="9">
        <f t="shared" si="1347"/>
        <v>0</v>
      </c>
      <c r="AA1016" s="9">
        <f t="shared" si="1347"/>
        <v>0</v>
      </c>
      <c r="AB1016" s="9">
        <f t="shared" si="1347"/>
        <v>0</v>
      </c>
      <c r="AC1016" s="9">
        <f t="shared" si="1347"/>
        <v>0</v>
      </c>
      <c r="AD1016" s="9">
        <f t="shared" si="1347"/>
        <v>0</v>
      </c>
      <c r="AE1016" s="9">
        <f t="shared" si="1347"/>
        <v>410</v>
      </c>
      <c r="AF1016" s="9">
        <f t="shared" si="1347"/>
        <v>0</v>
      </c>
      <c r="AG1016" s="9">
        <f t="shared" si="1347"/>
        <v>0</v>
      </c>
      <c r="AH1016" s="9">
        <f t="shared" si="1347"/>
        <v>0</v>
      </c>
      <c r="AI1016" s="9">
        <f t="shared" si="1347"/>
        <v>0</v>
      </c>
      <c r="AJ1016" s="9">
        <f t="shared" si="1347"/>
        <v>0</v>
      </c>
      <c r="AK1016" s="9">
        <f t="shared" ref="AG1016:AL1019" si="1348">AK1017</f>
        <v>410</v>
      </c>
      <c r="AL1016" s="9">
        <f t="shared" si="1348"/>
        <v>0</v>
      </c>
    </row>
    <row r="1017" spans="1:38" ht="20.100000000000001" hidden="1" customHeight="1">
      <c r="A1017" s="38" t="s">
        <v>14</v>
      </c>
      <c r="B1017" s="59" t="s">
        <v>226</v>
      </c>
      <c r="C1017" s="59" t="s">
        <v>7</v>
      </c>
      <c r="D1017" s="59" t="s">
        <v>79</v>
      </c>
      <c r="E1017" s="59" t="s">
        <v>149</v>
      </c>
      <c r="F1017" s="59"/>
      <c r="G1017" s="9">
        <f t="shared" si="1346"/>
        <v>410</v>
      </c>
      <c r="H1017" s="9">
        <f t="shared" si="1346"/>
        <v>0</v>
      </c>
      <c r="I1017" s="9">
        <f t="shared" si="1346"/>
        <v>0</v>
      </c>
      <c r="J1017" s="9">
        <f t="shared" si="1346"/>
        <v>0</v>
      </c>
      <c r="K1017" s="9">
        <f t="shared" si="1346"/>
        <v>0</v>
      </c>
      <c r="L1017" s="9">
        <f t="shared" si="1346"/>
        <v>0</v>
      </c>
      <c r="M1017" s="9">
        <f t="shared" si="1346"/>
        <v>410</v>
      </c>
      <c r="N1017" s="9">
        <f t="shared" si="1346"/>
        <v>0</v>
      </c>
      <c r="O1017" s="9">
        <f t="shared" si="1346"/>
        <v>0</v>
      </c>
      <c r="P1017" s="9">
        <f t="shared" si="1346"/>
        <v>0</v>
      </c>
      <c r="Q1017" s="9">
        <f t="shared" si="1346"/>
        <v>0</v>
      </c>
      <c r="R1017" s="9">
        <f t="shared" si="1346"/>
        <v>0</v>
      </c>
      <c r="S1017" s="9">
        <f t="shared" si="1346"/>
        <v>410</v>
      </c>
      <c r="T1017" s="9">
        <f t="shared" si="1346"/>
        <v>0</v>
      </c>
      <c r="U1017" s="9">
        <f t="shared" si="1347"/>
        <v>0</v>
      </c>
      <c r="V1017" s="9">
        <f t="shared" si="1347"/>
        <v>0</v>
      </c>
      <c r="W1017" s="9">
        <f t="shared" si="1347"/>
        <v>0</v>
      </c>
      <c r="X1017" s="9">
        <f t="shared" si="1347"/>
        <v>0</v>
      </c>
      <c r="Y1017" s="9">
        <f t="shared" si="1347"/>
        <v>410</v>
      </c>
      <c r="Z1017" s="9">
        <f t="shared" si="1347"/>
        <v>0</v>
      </c>
      <c r="AA1017" s="9">
        <f t="shared" si="1347"/>
        <v>0</v>
      </c>
      <c r="AB1017" s="9">
        <f t="shared" si="1347"/>
        <v>0</v>
      </c>
      <c r="AC1017" s="9">
        <f t="shared" si="1347"/>
        <v>0</v>
      </c>
      <c r="AD1017" s="9">
        <f t="shared" si="1347"/>
        <v>0</v>
      </c>
      <c r="AE1017" s="9">
        <f t="shared" si="1347"/>
        <v>410</v>
      </c>
      <c r="AF1017" s="9">
        <f t="shared" si="1347"/>
        <v>0</v>
      </c>
      <c r="AG1017" s="9">
        <f t="shared" si="1348"/>
        <v>0</v>
      </c>
      <c r="AH1017" s="9">
        <f t="shared" si="1348"/>
        <v>0</v>
      </c>
      <c r="AI1017" s="9">
        <f t="shared" si="1348"/>
        <v>0</v>
      </c>
      <c r="AJ1017" s="9">
        <f t="shared" si="1348"/>
        <v>0</v>
      </c>
      <c r="AK1017" s="9">
        <f t="shared" si="1348"/>
        <v>410</v>
      </c>
      <c r="AL1017" s="9">
        <f t="shared" si="1348"/>
        <v>0</v>
      </c>
    </row>
    <row r="1018" spans="1:38" ht="20.100000000000001" hidden="1" customHeight="1">
      <c r="A1018" s="38" t="s">
        <v>15</v>
      </c>
      <c r="B1018" s="59" t="s">
        <v>226</v>
      </c>
      <c r="C1018" s="59" t="s">
        <v>7</v>
      </c>
      <c r="D1018" s="59" t="s">
        <v>79</v>
      </c>
      <c r="E1018" s="59" t="s">
        <v>428</v>
      </c>
      <c r="F1018" s="59"/>
      <c r="G1018" s="9">
        <f t="shared" si="1346"/>
        <v>410</v>
      </c>
      <c r="H1018" s="9">
        <f t="shared" si="1346"/>
        <v>0</v>
      </c>
      <c r="I1018" s="9">
        <f t="shared" si="1346"/>
        <v>0</v>
      </c>
      <c r="J1018" s="9">
        <f t="shared" si="1346"/>
        <v>0</v>
      </c>
      <c r="K1018" s="9">
        <f t="shared" si="1346"/>
        <v>0</v>
      </c>
      <c r="L1018" s="9">
        <f t="shared" si="1346"/>
        <v>0</v>
      </c>
      <c r="M1018" s="9">
        <f t="shared" si="1346"/>
        <v>410</v>
      </c>
      <c r="N1018" s="9">
        <f t="shared" si="1346"/>
        <v>0</v>
      </c>
      <c r="O1018" s="9">
        <f t="shared" si="1346"/>
        <v>0</v>
      </c>
      <c r="P1018" s="9">
        <f t="shared" si="1346"/>
        <v>0</v>
      </c>
      <c r="Q1018" s="9">
        <f t="shared" si="1346"/>
        <v>0</v>
      </c>
      <c r="R1018" s="9">
        <f t="shared" si="1346"/>
        <v>0</v>
      </c>
      <c r="S1018" s="9">
        <f t="shared" si="1346"/>
        <v>410</v>
      </c>
      <c r="T1018" s="9">
        <f t="shared" si="1346"/>
        <v>0</v>
      </c>
      <c r="U1018" s="9">
        <f t="shared" si="1347"/>
        <v>0</v>
      </c>
      <c r="V1018" s="9">
        <f t="shared" si="1347"/>
        <v>0</v>
      </c>
      <c r="W1018" s="9">
        <f t="shared" si="1347"/>
        <v>0</v>
      </c>
      <c r="X1018" s="9">
        <f t="shared" si="1347"/>
        <v>0</v>
      </c>
      <c r="Y1018" s="9">
        <f t="shared" si="1347"/>
        <v>410</v>
      </c>
      <c r="Z1018" s="9">
        <f t="shared" si="1347"/>
        <v>0</v>
      </c>
      <c r="AA1018" s="9">
        <f t="shared" si="1347"/>
        <v>0</v>
      </c>
      <c r="AB1018" s="9">
        <f t="shared" si="1347"/>
        <v>0</v>
      </c>
      <c r="AC1018" s="9">
        <f t="shared" si="1347"/>
        <v>0</v>
      </c>
      <c r="AD1018" s="9">
        <f t="shared" si="1347"/>
        <v>0</v>
      </c>
      <c r="AE1018" s="9">
        <f t="shared" si="1347"/>
        <v>410</v>
      </c>
      <c r="AF1018" s="9">
        <f t="shared" si="1347"/>
        <v>0</v>
      </c>
      <c r="AG1018" s="9">
        <f t="shared" si="1348"/>
        <v>0</v>
      </c>
      <c r="AH1018" s="9">
        <f t="shared" si="1348"/>
        <v>0</v>
      </c>
      <c r="AI1018" s="9">
        <f t="shared" si="1348"/>
        <v>0</v>
      </c>
      <c r="AJ1018" s="9">
        <f t="shared" si="1348"/>
        <v>0</v>
      </c>
      <c r="AK1018" s="9">
        <f t="shared" si="1348"/>
        <v>410</v>
      </c>
      <c r="AL1018" s="9">
        <f t="shared" si="1348"/>
        <v>0</v>
      </c>
    </row>
    <row r="1019" spans="1:38" ht="33" hidden="1">
      <c r="A1019" s="38" t="s">
        <v>11</v>
      </c>
      <c r="B1019" s="59" t="s">
        <v>226</v>
      </c>
      <c r="C1019" s="59" t="s">
        <v>7</v>
      </c>
      <c r="D1019" s="59" t="s">
        <v>79</v>
      </c>
      <c r="E1019" s="59" t="s">
        <v>429</v>
      </c>
      <c r="F1019" s="59" t="s">
        <v>12</v>
      </c>
      <c r="G1019" s="9">
        <f t="shared" si="1346"/>
        <v>410</v>
      </c>
      <c r="H1019" s="9">
        <f t="shared" si="1346"/>
        <v>0</v>
      </c>
      <c r="I1019" s="9">
        <f t="shared" si="1346"/>
        <v>0</v>
      </c>
      <c r="J1019" s="9">
        <f t="shared" si="1346"/>
        <v>0</v>
      </c>
      <c r="K1019" s="9">
        <f t="shared" si="1346"/>
        <v>0</v>
      </c>
      <c r="L1019" s="9">
        <f t="shared" si="1346"/>
        <v>0</v>
      </c>
      <c r="M1019" s="9">
        <f t="shared" si="1346"/>
        <v>410</v>
      </c>
      <c r="N1019" s="9">
        <f t="shared" si="1346"/>
        <v>0</v>
      </c>
      <c r="O1019" s="9">
        <f t="shared" si="1346"/>
        <v>0</v>
      </c>
      <c r="P1019" s="9">
        <f t="shared" si="1346"/>
        <v>0</v>
      </c>
      <c r="Q1019" s="9">
        <f t="shared" si="1346"/>
        <v>0</v>
      </c>
      <c r="R1019" s="9">
        <f t="shared" si="1346"/>
        <v>0</v>
      </c>
      <c r="S1019" s="9">
        <f t="shared" si="1346"/>
        <v>410</v>
      </c>
      <c r="T1019" s="9">
        <f t="shared" si="1346"/>
        <v>0</v>
      </c>
      <c r="U1019" s="9">
        <f t="shared" si="1347"/>
        <v>0</v>
      </c>
      <c r="V1019" s="9">
        <f t="shared" si="1347"/>
        <v>0</v>
      </c>
      <c r="W1019" s="9">
        <f t="shared" si="1347"/>
        <v>0</v>
      </c>
      <c r="X1019" s="9">
        <f t="shared" si="1347"/>
        <v>0</v>
      </c>
      <c r="Y1019" s="9">
        <f t="shared" si="1347"/>
        <v>410</v>
      </c>
      <c r="Z1019" s="9">
        <f t="shared" si="1347"/>
        <v>0</v>
      </c>
      <c r="AA1019" s="9">
        <f t="shared" si="1347"/>
        <v>0</v>
      </c>
      <c r="AB1019" s="9">
        <f t="shared" si="1347"/>
        <v>0</v>
      </c>
      <c r="AC1019" s="9">
        <f t="shared" si="1347"/>
        <v>0</v>
      </c>
      <c r="AD1019" s="9">
        <f t="shared" si="1347"/>
        <v>0</v>
      </c>
      <c r="AE1019" s="9">
        <f t="shared" si="1347"/>
        <v>410</v>
      </c>
      <c r="AF1019" s="9">
        <f t="shared" si="1347"/>
        <v>0</v>
      </c>
      <c r="AG1019" s="9">
        <f t="shared" si="1348"/>
        <v>0</v>
      </c>
      <c r="AH1019" s="9">
        <f t="shared" si="1348"/>
        <v>0</v>
      </c>
      <c r="AI1019" s="9">
        <f t="shared" si="1348"/>
        <v>0</v>
      </c>
      <c r="AJ1019" s="9">
        <f t="shared" si="1348"/>
        <v>0</v>
      </c>
      <c r="AK1019" s="9">
        <f t="shared" si="1348"/>
        <v>410</v>
      </c>
      <c r="AL1019" s="9">
        <f t="shared" si="1348"/>
        <v>0</v>
      </c>
    </row>
    <row r="1020" spans="1:38" ht="15" hidden="1" customHeight="1">
      <c r="A1020" s="38" t="s">
        <v>13</v>
      </c>
      <c r="B1020" s="59" t="s">
        <v>226</v>
      </c>
      <c r="C1020" s="59" t="s">
        <v>7</v>
      </c>
      <c r="D1020" s="59" t="s">
        <v>79</v>
      </c>
      <c r="E1020" s="59" t="s">
        <v>429</v>
      </c>
      <c r="F1020" s="26" t="s">
        <v>34</v>
      </c>
      <c r="G1020" s="9">
        <v>410</v>
      </c>
      <c r="H1020" s="9"/>
      <c r="I1020" s="84"/>
      <c r="J1020" s="84"/>
      <c r="K1020" s="84"/>
      <c r="L1020" s="84"/>
      <c r="M1020" s="9">
        <f>G1020+I1020+J1020+K1020+L1020</f>
        <v>410</v>
      </c>
      <c r="N1020" s="9">
        <f>H1020+L1020</f>
        <v>0</v>
      </c>
      <c r="O1020" s="85"/>
      <c r="P1020" s="85"/>
      <c r="Q1020" s="85"/>
      <c r="R1020" s="85"/>
      <c r="S1020" s="9">
        <f>M1020+O1020+P1020+Q1020+R1020</f>
        <v>410</v>
      </c>
      <c r="T1020" s="9">
        <f>N1020+R1020</f>
        <v>0</v>
      </c>
      <c r="U1020" s="85"/>
      <c r="V1020" s="85"/>
      <c r="W1020" s="85"/>
      <c r="X1020" s="85"/>
      <c r="Y1020" s="9">
        <f>S1020+U1020+V1020+W1020+X1020</f>
        <v>410</v>
      </c>
      <c r="Z1020" s="9">
        <f>T1020+X1020</f>
        <v>0</v>
      </c>
      <c r="AA1020" s="85"/>
      <c r="AB1020" s="85"/>
      <c r="AC1020" s="85"/>
      <c r="AD1020" s="85"/>
      <c r="AE1020" s="9">
        <f>Y1020+AA1020+AB1020+AC1020+AD1020</f>
        <v>410</v>
      </c>
      <c r="AF1020" s="9">
        <f>Z1020+AD1020</f>
        <v>0</v>
      </c>
      <c r="AG1020" s="85"/>
      <c r="AH1020" s="85"/>
      <c r="AI1020" s="85"/>
      <c r="AJ1020" s="85"/>
      <c r="AK1020" s="9">
        <f>AE1020+AG1020+AH1020+AI1020+AJ1020</f>
        <v>410</v>
      </c>
      <c r="AL1020" s="9">
        <f>AF1020+AJ1020</f>
        <v>0</v>
      </c>
    </row>
    <row r="1021" spans="1:38" ht="33" hidden="1">
      <c r="A1021" s="25" t="s">
        <v>323</v>
      </c>
      <c r="B1021" s="59" t="s">
        <v>226</v>
      </c>
      <c r="C1021" s="59" t="s">
        <v>7</v>
      </c>
      <c r="D1021" s="59" t="s">
        <v>79</v>
      </c>
      <c r="E1021" s="59" t="s">
        <v>393</v>
      </c>
      <c r="F1021" s="26"/>
      <c r="G1021" s="9">
        <f t="shared" ref="G1021:H1023" si="1349">G1022</f>
        <v>0</v>
      </c>
      <c r="H1021" s="9">
        <f t="shared" si="1349"/>
        <v>0</v>
      </c>
      <c r="I1021" s="84"/>
      <c r="J1021" s="84"/>
      <c r="K1021" s="84"/>
      <c r="L1021" s="84"/>
      <c r="M1021" s="84"/>
      <c r="N1021" s="84"/>
      <c r="O1021" s="85"/>
      <c r="P1021" s="85"/>
      <c r="Q1021" s="85"/>
      <c r="R1021" s="85"/>
      <c r="S1021" s="85"/>
      <c r="T1021" s="85"/>
      <c r="U1021" s="85"/>
      <c r="V1021" s="85"/>
      <c r="W1021" s="85"/>
      <c r="X1021" s="85"/>
      <c r="Y1021" s="85"/>
      <c r="Z1021" s="85"/>
      <c r="AA1021" s="85"/>
      <c r="AB1021" s="85"/>
      <c r="AC1021" s="85"/>
      <c r="AD1021" s="85"/>
      <c r="AE1021" s="85"/>
      <c r="AF1021" s="85"/>
      <c r="AG1021" s="85"/>
      <c r="AH1021" s="85"/>
      <c r="AI1021" s="85"/>
      <c r="AJ1021" s="85"/>
      <c r="AK1021" s="85"/>
      <c r="AL1021" s="85"/>
    </row>
    <row r="1022" spans="1:38" ht="66" hidden="1">
      <c r="A1022" s="25" t="s">
        <v>503</v>
      </c>
      <c r="B1022" s="59" t="s">
        <v>226</v>
      </c>
      <c r="C1022" s="59" t="s">
        <v>7</v>
      </c>
      <c r="D1022" s="59" t="s">
        <v>79</v>
      </c>
      <c r="E1022" s="59" t="s">
        <v>502</v>
      </c>
      <c r="F1022" s="26"/>
      <c r="G1022" s="9">
        <f t="shared" si="1349"/>
        <v>0</v>
      </c>
      <c r="H1022" s="9">
        <f t="shared" si="1349"/>
        <v>0</v>
      </c>
      <c r="I1022" s="84"/>
      <c r="J1022" s="84"/>
      <c r="K1022" s="84"/>
      <c r="L1022" s="84"/>
      <c r="M1022" s="84"/>
      <c r="N1022" s="84"/>
      <c r="O1022" s="85"/>
      <c r="P1022" s="85"/>
      <c r="Q1022" s="85"/>
      <c r="R1022" s="85"/>
      <c r="S1022" s="85"/>
      <c r="T1022" s="85"/>
      <c r="U1022" s="85"/>
      <c r="V1022" s="85"/>
      <c r="W1022" s="85"/>
      <c r="X1022" s="85"/>
      <c r="Y1022" s="85"/>
      <c r="Z1022" s="85"/>
      <c r="AA1022" s="85"/>
      <c r="AB1022" s="85"/>
      <c r="AC1022" s="85"/>
      <c r="AD1022" s="85"/>
      <c r="AE1022" s="85"/>
      <c r="AF1022" s="85"/>
      <c r="AG1022" s="85"/>
      <c r="AH1022" s="85"/>
      <c r="AI1022" s="85"/>
      <c r="AJ1022" s="85"/>
      <c r="AK1022" s="85"/>
      <c r="AL1022" s="85"/>
    </row>
    <row r="1023" spans="1:38" ht="33" hidden="1">
      <c r="A1023" s="38" t="s">
        <v>11</v>
      </c>
      <c r="B1023" s="59" t="s">
        <v>226</v>
      </c>
      <c r="C1023" s="59" t="s">
        <v>7</v>
      </c>
      <c r="D1023" s="59" t="s">
        <v>79</v>
      </c>
      <c r="E1023" s="59" t="s">
        <v>502</v>
      </c>
      <c r="F1023" s="59" t="s">
        <v>12</v>
      </c>
      <c r="G1023" s="9">
        <f t="shared" si="1349"/>
        <v>0</v>
      </c>
      <c r="H1023" s="9">
        <f t="shared" si="1349"/>
        <v>0</v>
      </c>
      <c r="I1023" s="84"/>
      <c r="J1023" s="84"/>
      <c r="K1023" s="84"/>
      <c r="L1023" s="84"/>
      <c r="M1023" s="84"/>
      <c r="N1023" s="84"/>
      <c r="O1023" s="85"/>
      <c r="P1023" s="85"/>
      <c r="Q1023" s="85"/>
      <c r="R1023" s="85"/>
      <c r="S1023" s="85"/>
      <c r="T1023" s="85"/>
      <c r="U1023" s="85"/>
      <c r="V1023" s="85"/>
      <c r="W1023" s="85"/>
      <c r="X1023" s="85"/>
      <c r="Y1023" s="85"/>
      <c r="Z1023" s="85"/>
      <c r="AA1023" s="85"/>
      <c r="AB1023" s="85"/>
      <c r="AC1023" s="85"/>
      <c r="AD1023" s="85"/>
      <c r="AE1023" s="85"/>
      <c r="AF1023" s="85"/>
      <c r="AG1023" s="85"/>
      <c r="AH1023" s="85"/>
      <c r="AI1023" s="85"/>
      <c r="AJ1023" s="85"/>
      <c r="AK1023" s="85"/>
      <c r="AL1023" s="85"/>
    </row>
    <row r="1024" spans="1:38" ht="20.100000000000001" hidden="1" customHeight="1">
      <c r="A1024" s="38" t="s">
        <v>13</v>
      </c>
      <c r="B1024" s="59" t="s">
        <v>226</v>
      </c>
      <c r="C1024" s="59" t="s">
        <v>7</v>
      </c>
      <c r="D1024" s="59" t="s">
        <v>79</v>
      </c>
      <c r="E1024" s="59" t="s">
        <v>502</v>
      </c>
      <c r="F1024" s="59" t="s">
        <v>34</v>
      </c>
      <c r="G1024" s="9"/>
      <c r="H1024" s="9"/>
      <c r="I1024" s="84"/>
      <c r="J1024" s="84"/>
      <c r="K1024" s="84"/>
      <c r="L1024" s="84"/>
      <c r="M1024" s="84"/>
      <c r="N1024" s="84"/>
      <c r="O1024" s="85"/>
      <c r="P1024" s="85"/>
      <c r="Q1024" s="85"/>
      <c r="R1024" s="85"/>
      <c r="S1024" s="85"/>
      <c r="T1024" s="85"/>
      <c r="U1024" s="85"/>
      <c r="V1024" s="85"/>
      <c r="W1024" s="85"/>
      <c r="X1024" s="85"/>
      <c r="Y1024" s="85"/>
      <c r="Z1024" s="85"/>
      <c r="AA1024" s="85"/>
      <c r="AB1024" s="85"/>
      <c r="AC1024" s="85"/>
      <c r="AD1024" s="85"/>
      <c r="AE1024" s="85"/>
      <c r="AF1024" s="85"/>
      <c r="AG1024" s="85"/>
      <c r="AH1024" s="85"/>
      <c r="AI1024" s="85"/>
      <c r="AJ1024" s="85"/>
      <c r="AK1024" s="85"/>
      <c r="AL1024" s="85"/>
    </row>
    <row r="1025" spans="1:38" ht="20.100000000000001" hidden="1" customHeight="1">
      <c r="A1025" s="38" t="s">
        <v>61</v>
      </c>
      <c r="B1025" s="59" t="s">
        <v>226</v>
      </c>
      <c r="C1025" s="59" t="s">
        <v>7</v>
      </c>
      <c r="D1025" s="59" t="s">
        <v>79</v>
      </c>
      <c r="E1025" s="59" t="s">
        <v>62</v>
      </c>
      <c r="F1025" s="59"/>
      <c r="G1025" s="9">
        <f>G1026</f>
        <v>0</v>
      </c>
      <c r="H1025" s="9">
        <f>H1027</f>
        <v>0</v>
      </c>
      <c r="I1025" s="84"/>
      <c r="J1025" s="84"/>
      <c r="K1025" s="84"/>
      <c r="L1025" s="84"/>
      <c r="M1025" s="84"/>
      <c r="N1025" s="84"/>
      <c r="O1025" s="85"/>
      <c r="P1025" s="85"/>
      <c r="Q1025" s="85"/>
      <c r="R1025" s="85"/>
      <c r="S1025" s="85"/>
      <c r="T1025" s="85"/>
      <c r="U1025" s="85"/>
      <c r="V1025" s="85"/>
      <c r="W1025" s="85"/>
      <c r="X1025" s="85"/>
      <c r="Y1025" s="85"/>
      <c r="Z1025" s="85"/>
      <c r="AA1025" s="85">
        <f>AA1026</f>
        <v>0</v>
      </c>
      <c r="AB1025" s="9">
        <f t="shared" ref="AB1025:AL1028" si="1350">AB1026</f>
        <v>122</v>
      </c>
      <c r="AC1025" s="9">
        <f t="shared" si="1350"/>
        <v>0</v>
      </c>
      <c r="AD1025" s="9">
        <f t="shared" si="1350"/>
        <v>0</v>
      </c>
      <c r="AE1025" s="9">
        <f t="shared" si="1350"/>
        <v>122</v>
      </c>
      <c r="AF1025" s="9">
        <f t="shared" si="1350"/>
        <v>0</v>
      </c>
      <c r="AG1025" s="85">
        <f>AG1026</f>
        <v>0</v>
      </c>
      <c r="AH1025" s="9">
        <f t="shared" si="1350"/>
        <v>0</v>
      </c>
      <c r="AI1025" s="9">
        <f t="shared" si="1350"/>
        <v>0</v>
      </c>
      <c r="AJ1025" s="9">
        <f t="shared" si="1350"/>
        <v>0</v>
      </c>
      <c r="AK1025" s="9">
        <f t="shared" si="1350"/>
        <v>122</v>
      </c>
      <c r="AL1025" s="9">
        <f t="shared" si="1350"/>
        <v>0</v>
      </c>
    </row>
    <row r="1026" spans="1:38" ht="20.100000000000001" hidden="1" customHeight="1">
      <c r="A1026" s="38" t="s">
        <v>14</v>
      </c>
      <c r="B1026" s="59" t="s">
        <v>226</v>
      </c>
      <c r="C1026" s="59" t="s">
        <v>7</v>
      </c>
      <c r="D1026" s="59" t="s">
        <v>79</v>
      </c>
      <c r="E1026" s="59" t="s">
        <v>63</v>
      </c>
      <c r="F1026" s="59"/>
      <c r="G1026" s="9">
        <f>G1027</f>
        <v>0</v>
      </c>
      <c r="H1026" s="9"/>
      <c r="I1026" s="84"/>
      <c r="J1026" s="84"/>
      <c r="K1026" s="84"/>
      <c r="L1026" s="84"/>
      <c r="M1026" s="84"/>
      <c r="N1026" s="84"/>
      <c r="O1026" s="85"/>
      <c r="P1026" s="85"/>
      <c r="Q1026" s="85"/>
      <c r="R1026" s="85"/>
      <c r="S1026" s="85"/>
      <c r="T1026" s="85"/>
      <c r="U1026" s="85"/>
      <c r="V1026" s="85"/>
      <c r="W1026" s="85"/>
      <c r="X1026" s="85"/>
      <c r="Y1026" s="85"/>
      <c r="Z1026" s="85"/>
      <c r="AA1026" s="85">
        <f>AA1027</f>
        <v>0</v>
      </c>
      <c r="AB1026" s="9">
        <f t="shared" si="1350"/>
        <v>122</v>
      </c>
      <c r="AC1026" s="9">
        <f t="shared" si="1350"/>
        <v>0</v>
      </c>
      <c r="AD1026" s="9">
        <f t="shared" si="1350"/>
        <v>0</v>
      </c>
      <c r="AE1026" s="9">
        <f t="shared" si="1350"/>
        <v>122</v>
      </c>
      <c r="AF1026" s="9">
        <f t="shared" si="1350"/>
        <v>0</v>
      </c>
      <c r="AG1026" s="85">
        <f>AG1027</f>
        <v>0</v>
      </c>
      <c r="AH1026" s="9">
        <f t="shared" si="1350"/>
        <v>0</v>
      </c>
      <c r="AI1026" s="9">
        <f t="shared" si="1350"/>
        <v>0</v>
      </c>
      <c r="AJ1026" s="9">
        <f t="shared" si="1350"/>
        <v>0</v>
      </c>
      <c r="AK1026" s="9">
        <f t="shared" si="1350"/>
        <v>122</v>
      </c>
      <c r="AL1026" s="9">
        <f t="shared" si="1350"/>
        <v>0</v>
      </c>
    </row>
    <row r="1027" spans="1:38" ht="20.100000000000001" hidden="1" customHeight="1">
      <c r="A1027" s="38" t="s">
        <v>15</v>
      </c>
      <c r="B1027" s="59" t="s">
        <v>226</v>
      </c>
      <c r="C1027" s="59" t="s">
        <v>7</v>
      </c>
      <c r="D1027" s="59" t="s">
        <v>79</v>
      </c>
      <c r="E1027" s="59" t="s">
        <v>677</v>
      </c>
      <c r="F1027" s="59"/>
      <c r="G1027" s="9">
        <f t="shared" ref="G1027:H1028" si="1351">G1028</f>
        <v>0</v>
      </c>
      <c r="H1027" s="9">
        <f t="shared" si="1351"/>
        <v>0</v>
      </c>
      <c r="I1027" s="84"/>
      <c r="J1027" s="84"/>
      <c r="K1027" s="84"/>
      <c r="L1027" s="84"/>
      <c r="M1027" s="84"/>
      <c r="N1027" s="84"/>
      <c r="O1027" s="85"/>
      <c r="P1027" s="85"/>
      <c r="Q1027" s="85"/>
      <c r="R1027" s="85"/>
      <c r="S1027" s="85"/>
      <c r="T1027" s="85"/>
      <c r="U1027" s="85"/>
      <c r="V1027" s="85"/>
      <c r="W1027" s="85"/>
      <c r="X1027" s="85"/>
      <c r="Y1027" s="85"/>
      <c r="Z1027" s="85"/>
      <c r="AA1027" s="85">
        <f>AA1028</f>
        <v>0</v>
      </c>
      <c r="AB1027" s="9">
        <f t="shared" si="1350"/>
        <v>122</v>
      </c>
      <c r="AC1027" s="9">
        <f t="shared" si="1350"/>
        <v>0</v>
      </c>
      <c r="AD1027" s="9">
        <f t="shared" si="1350"/>
        <v>0</v>
      </c>
      <c r="AE1027" s="9">
        <f t="shared" si="1350"/>
        <v>122</v>
      </c>
      <c r="AF1027" s="9">
        <f t="shared" si="1350"/>
        <v>0</v>
      </c>
      <c r="AG1027" s="85">
        <f>AG1028</f>
        <v>0</v>
      </c>
      <c r="AH1027" s="9">
        <f t="shared" si="1350"/>
        <v>0</v>
      </c>
      <c r="AI1027" s="9">
        <f t="shared" si="1350"/>
        <v>0</v>
      </c>
      <c r="AJ1027" s="9">
        <f t="shared" si="1350"/>
        <v>0</v>
      </c>
      <c r="AK1027" s="9">
        <f t="shared" si="1350"/>
        <v>122</v>
      </c>
      <c r="AL1027" s="9">
        <f t="shared" si="1350"/>
        <v>0</v>
      </c>
    </row>
    <row r="1028" spans="1:38" ht="33" hidden="1">
      <c r="A1028" s="38" t="s">
        <v>11</v>
      </c>
      <c r="B1028" s="59" t="s">
        <v>226</v>
      </c>
      <c r="C1028" s="59" t="s">
        <v>7</v>
      </c>
      <c r="D1028" s="59" t="s">
        <v>79</v>
      </c>
      <c r="E1028" s="59" t="s">
        <v>677</v>
      </c>
      <c r="F1028" s="26" t="s">
        <v>12</v>
      </c>
      <c r="G1028" s="9">
        <f t="shared" si="1351"/>
        <v>0</v>
      </c>
      <c r="H1028" s="9">
        <f t="shared" si="1351"/>
        <v>0</v>
      </c>
      <c r="I1028" s="84"/>
      <c r="J1028" s="84"/>
      <c r="K1028" s="84"/>
      <c r="L1028" s="84"/>
      <c r="M1028" s="84"/>
      <c r="N1028" s="84"/>
      <c r="O1028" s="85"/>
      <c r="P1028" s="85"/>
      <c r="Q1028" s="85"/>
      <c r="R1028" s="85"/>
      <c r="S1028" s="85"/>
      <c r="T1028" s="85"/>
      <c r="U1028" s="85"/>
      <c r="V1028" s="85"/>
      <c r="W1028" s="85"/>
      <c r="X1028" s="85"/>
      <c r="Y1028" s="85"/>
      <c r="Z1028" s="85"/>
      <c r="AA1028" s="85">
        <f>AA1029</f>
        <v>0</v>
      </c>
      <c r="AB1028" s="9">
        <f t="shared" si="1350"/>
        <v>122</v>
      </c>
      <c r="AC1028" s="9">
        <f t="shared" si="1350"/>
        <v>0</v>
      </c>
      <c r="AD1028" s="9">
        <f t="shared" si="1350"/>
        <v>0</v>
      </c>
      <c r="AE1028" s="9">
        <f t="shared" si="1350"/>
        <v>122</v>
      </c>
      <c r="AF1028" s="9">
        <f t="shared" si="1350"/>
        <v>0</v>
      </c>
      <c r="AG1028" s="85">
        <f>AG1029</f>
        <v>0</v>
      </c>
      <c r="AH1028" s="9">
        <f t="shared" si="1350"/>
        <v>0</v>
      </c>
      <c r="AI1028" s="9">
        <f t="shared" si="1350"/>
        <v>0</v>
      </c>
      <c r="AJ1028" s="9">
        <f t="shared" si="1350"/>
        <v>0</v>
      </c>
      <c r="AK1028" s="9">
        <f t="shared" si="1350"/>
        <v>122</v>
      </c>
      <c r="AL1028" s="9">
        <f t="shared" si="1350"/>
        <v>0</v>
      </c>
    </row>
    <row r="1029" spans="1:38" ht="16.5" hidden="1" customHeight="1">
      <c r="A1029" s="38" t="s">
        <v>13</v>
      </c>
      <c r="B1029" s="59" t="s">
        <v>226</v>
      </c>
      <c r="C1029" s="59" t="s">
        <v>7</v>
      </c>
      <c r="D1029" s="59" t="s">
        <v>79</v>
      </c>
      <c r="E1029" s="59" t="s">
        <v>677</v>
      </c>
      <c r="F1029" s="26" t="s">
        <v>34</v>
      </c>
      <c r="G1029" s="9"/>
      <c r="H1029" s="9"/>
      <c r="I1029" s="84"/>
      <c r="J1029" s="84"/>
      <c r="K1029" s="84"/>
      <c r="L1029" s="84"/>
      <c r="M1029" s="84"/>
      <c r="N1029" s="84"/>
      <c r="O1029" s="85"/>
      <c r="P1029" s="85"/>
      <c r="Q1029" s="85"/>
      <c r="R1029" s="85"/>
      <c r="S1029" s="85"/>
      <c r="T1029" s="85"/>
      <c r="U1029" s="85"/>
      <c r="V1029" s="85"/>
      <c r="W1029" s="85"/>
      <c r="X1029" s="85"/>
      <c r="Y1029" s="85"/>
      <c r="Z1029" s="85"/>
      <c r="AA1029" s="85"/>
      <c r="AB1029" s="9">
        <v>122</v>
      </c>
      <c r="AC1029" s="9"/>
      <c r="AD1029" s="9"/>
      <c r="AE1029" s="9">
        <f>Y1029+AA1029+AB1029+AC1029+AD1029</f>
        <v>122</v>
      </c>
      <c r="AF1029" s="9">
        <f>Z1029+AD1029</f>
        <v>0</v>
      </c>
      <c r="AG1029" s="85"/>
      <c r="AH1029" s="9"/>
      <c r="AI1029" s="9"/>
      <c r="AJ1029" s="9"/>
      <c r="AK1029" s="9">
        <f>AE1029+AG1029+AH1029+AI1029+AJ1029</f>
        <v>122</v>
      </c>
      <c r="AL1029" s="9">
        <f>AF1029+AJ1029</f>
        <v>0</v>
      </c>
    </row>
    <row r="1030" spans="1:38" hidden="1">
      <c r="A1030" s="38"/>
      <c r="B1030" s="59"/>
      <c r="C1030" s="59"/>
      <c r="D1030" s="59"/>
      <c r="E1030" s="59"/>
      <c r="F1030" s="26"/>
      <c r="G1030" s="9"/>
      <c r="H1030" s="9"/>
      <c r="I1030" s="84"/>
      <c r="J1030" s="84"/>
      <c r="K1030" s="84"/>
      <c r="L1030" s="84"/>
      <c r="M1030" s="84"/>
      <c r="N1030" s="84"/>
      <c r="O1030" s="85"/>
      <c r="P1030" s="85"/>
      <c r="Q1030" s="85"/>
      <c r="R1030" s="85"/>
      <c r="S1030" s="85"/>
      <c r="T1030" s="85"/>
      <c r="U1030" s="85"/>
      <c r="V1030" s="85"/>
      <c r="W1030" s="85"/>
      <c r="X1030" s="85"/>
      <c r="Y1030" s="85"/>
      <c r="Z1030" s="85"/>
      <c r="AA1030" s="85"/>
      <c r="AB1030" s="85"/>
      <c r="AC1030" s="85"/>
      <c r="AD1030" s="85"/>
      <c r="AE1030" s="85"/>
      <c r="AF1030" s="85"/>
      <c r="AG1030" s="85"/>
      <c r="AH1030" s="85"/>
      <c r="AI1030" s="85"/>
      <c r="AJ1030" s="85"/>
      <c r="AK1030" s="85"/>
      <c r="AL1030" s="85"/>
    </row>
    <row r="1031" spans="1:38" ht="18.75" hidden="1">
      <c r="A1031" s="51" t="s">
        <v>232</v>
      </c>
      <c r="B1031" s="58" t="s">
        <v>226</v>
      </c>
      <c r="C1031" s="58" t="s">
        <v>152</v>
      </c>
      <c r="D1031" s="58" t="s">
        <v>21</v>
      </c>
      <c r="E1031" s="58"/>
      <c r="F1031" s="58"/>
      <c r="G1031" s="15">
        <f>G1032+G1049+G1044</f>
        <v>18203</v>
      </c>
      <c r="H1031" s="15">
        <f t="shared" ref="H1031:N1031" si="1352">H1032+H1049+H1044</f>
        <v>0</v>
      </c>
      <c r="I1031" s="15">
        <f t="shared" si="1352"/>
        <v>0</v>
      </c>
      <c r="J1031" s="15">
        <f t="shared" si="1352"/>
        <v>0</v>
      </c>
      <c r="K1031" s="15">
        <f t="shared" si="1352"/>
        <v>0</v>
      </c>
      <c r="L1031" s="15">
        <f t="shared" si="1352"/>
        <v>0</v>
      </c>
      <c r="M1031" s="15">
        <f t="shared" si="1352"/>
        <v>18203</v>
      </c>
      <c r="N1031" s="15">
        <f t="shared" si="1352"/>
        <v>0</v>
      </c>
      <c r="O1031" s="15">
        <f t="shared" ref="O1031:T1031" si="1353">O1032+O1049+O1044</f>
        <v>0</v>
      </c>
      <c r="P1031" s="15">
        <f t="shared" si="1353"/>
        <v>0</v>
      </c>
      <c r="Q1031" s="15">
        <f t="shared" si="1353"/>
        <v>0</v>
      </c>
      <c r="R1031" s="15">
        <f t="shared" si="1353"/>
        <v>0</v>
      </c>
      <c r="S1031" s="15">
        <f t="shared" si="1353"/>
        <v>18203</v>
      </c>
      <c r="T1031" s="15">
        <f t="shared" si="1353"/>
        <v>0</v>
      </c>
      <c r="U1031" s="15">
        <f t="shared" ref="U1031:Z1031" si="1354">U1032+U1049+U1044</f>
        <v>0</v>
      </c>
      <c r="V1031" s="15">
        <f t="shared" si="1354"/>
        <v>0</v>
      </c>
      <c r="W1031" s="15">
        <f t="shared" si="1354"/>
        <v>0</v>
      </c>
      <c r="X1031" s="15">
        <f t="shared" si="1354"/>
        <v>0</v>
      </c>
      <c r="Y1031" s="15">
        <f t="shared" si="1354"/>
        <v>18203</v>
      </c>
      <c r="Z1031" s="15">
        <f t="shared" si="1354"/>
        <v>0</v>
      </c>
      <c r="AA1031" s="15">
        <f t="shared" ref="AA1031:AF1031" si="1355">AA1032+AA1049+AA1044</f>
        <v>0</v>
      </c>
      <c r="AB1031" s="15">
        <f t="shared" si="1355"/>
        <v>0</v>
      </c>
      <c r="AC1031" s="15">
        <f t="shared" si="1355"/>
        <v>0</v>
      </c>
      <c r="AD1031" s="15">
        <f t="shared" si="1355"/>
        <v>0</v>
      </c>
      <c r="AE1031" s="15">
        <f t="shared" si="1355"/>
        <v>18203</v>
      </c>
      <c r="AF1031" s="15">
        <f t="shared" si="1355"/>
        <v>0</v>
      </c>
      <c r="AG1031" s="15">
        <f t="shared" ref="AG1031:AL1031" si="1356">AG1032+AG1049+AG1044</f>
        <v>0</v>
      </c>
      <c r="AH1031" s="15">
        <f t="shared" si="1356"/>
        <v>0</v>
      </c>
      <c r="AI1031" s="15">
        <f t="shared" si="1356"/>
        <v>0</v>
      </c>
      <c r="AJ1031" s="15">
        <f t="shared" si="1356"/>
        <v>0</v>
      </c>
      <c r="AK1031" s="15">
        <f t="shared" si="1356"/>
        <v>18203</v>
      </c>
      <c r="AL1031" s="15">
        <f t="shared" si="1356"/>
        <v>0</v>
      </c>
    </row>
    <row r="1032" spans="1:38" ht="33" hidden="1">
      <c r="A1032" s="28" t="s">
        <v>423</v>
      </c>
      <c r="B1032" s="59" t="s">
        <v>226</v>
      </c>
      <c r="C1032" s="59" t="s">
        <v>152</v>
      </c>
      <c r="D1032" s="59" t="s">
        <v>21</v>
      </c>
      <c r="E1032" s="59" t="s">
        <v>227</v>
      </c>
      <c r="F1032" s="59"/>
      <c r="G1032" s="17">
        <f t="shared" ref="G1032" si="1357">G1033+G1037</f>
        <v>18185</v>
      </c>
      <c r="H1032" s="17">
        <f t="shared" ref="H1032:N1032" si="1358">H1033+H1037</f>
        <v>0</v>
      </c>
      <c r="I1032" s="17">
        <f t="shared" si="1358"/>
        <v>0</v>
      </c>
      <c r="J1032" s="17">
        <f t="shared" si="1358"/>
        <v>0</v>
      </c>
      <c r="K1032" s="17">
        <f t="shared" si="1358"/>
        <v>0</v>
      </c>
      <c r="L1032" s="17">
        <f t="shared" si="1358"/>
        <v>0</v>
      </c>
      <c r="M1032" s="17">
        <f t="shared" si="1358"/>
        <v>18185</v>
      </c>
      <c r="N1032" s="17">
        <f t="shared" si="1358"/>
        <v>0</v>
      </c>
      <c r="O1032" s="17">
        <f t="shared" ref="O1032:T1032" si="1359">O1033+O1037</f>
        <v>0</v>
      </c>
      <c r="P1032" s="17">
        <f t="shared" si="1359"/>
        <v>0</v>
      </c>
      <c r="Q1032" s="17">
        <f t="shared" si="1359"/>
        <v>0</v>
      </c>
      <c r="R1032" s="17">
        <f t="shared" si="1359"/>
        <v>0</v>
      </c>
      <c r="S1032" s="17">
        <f t="shared" si="1359"/>
        <v>18185</v>
      </c>
      <c r="T1032" s="17">
        <f t="shared" si="1359"/>
        <v>0</v>
      </c>
      <c r="U1032" s="17">
        <f t="shared" ref="U1032:Z1032" si="1360">U1033+U1037</f>
        <v>0</v>
      </c>
      <c r="V1032" s="17">
        <f t="shared" si="1360"/>
        <v>0</v>
      </c>
      <c r="W1032" s="17">
        <f t="shared" si="1360"/>
        <v>0</v>
      </c>
      <c r="X1032" s="17">
        <f t="shared" si="1360"/>
        <v>0</v>
      </c>
      <c r="Y1032" s="17">
        <f t="shared" si="1360"/>
        <v>18185</v>
      </c>
      <c r="Z1032" s="17">
        <f t="shared" si="1360"/>
        <v>0</v>
      </c>
      <c r="AA1032" s="17">
        <f t="shared" ref="AA1032:AF1032" si="1361">AA1033+AA1037</f>
        <v>0</v>
      </c>
      <c r="AB1032" s="17">
        <f t="shared" si="1361"/>
        <v>0</v>
      </c>
      <c r="AC1032" s="17">
        <f t="shared" si="1361"/>
        <v>0</v>
      </c>
      <c r="AD1032" s="17">
        <f t="shared" si="1361"/>
        <v>0</v>
      </c>
      <c r="AE1032" s="17">
        <f t="shared" si="1361"/>
        <v>18185</v>
      </c>
      <c r="AF1032" s="17">
        <f t="shared" si="1361"/>
        <v>0</v>
      </c>
      <c r="AG1032" s="17">
        <f t="shared" ref="AG1032:AL1032" si="1362">AG1033+AG1037</f>
        <v>0</v>
      </c>
      <c r="AH1032" s="17">
        <f t="shared" si="1362"/>
        <v>0</v>
      </c>
      <c r="AI1032" s="17">
        <f t="shared" si="1362"/>
        <v>0</v>
      </c>
      <c r="AJ1032" s="17">
        <f t="shared" si="1362"/>
        <v>0</v>
      </c>
      <c r="AK1032" s="17">
        <f t="shared" si="1362"/>
        <v>18185</v>
      </c>
      <c r="AL1032" s="17">
        <f t="shared" si="1362"/>
        <v>0</v>
      </c>
    </row>
    <row r="1033" spans="1:38" ht="33" hidden="1">
      <c r="A1033" s="25" t="s">
        <v>9</v>
      </c>
      <c r="B1033" s="59" t="s">
        <v>226</v>
      </c>
      <c r="C1033" s="59" t="s">
        <v>152</v>
      </c>
      <c r="D1033" s="59" t="s">
        <v>21</v>
      </c>
      <c r="E1033" s="59" t="s">
        <v>228</v>
      </c>
      <c r="F1033" s="59"/>
      <c r="G1033" s="17">
        <f t="shared" ref="G1033:V1035" si="1363">G1034</f>
        <v>18058</v>
      </c>
      <c r="H1033" s="17">
        <f t="shared" si="1363"/>
        <v>0</v>
      </c>
      <c r="I1033" s="17">
        <f t="shared" si="1363"/>
        <v>0</v>
      </c>
      <c r="J1033" s="17">
        <f t="shared" si="1363"/>
        <v>0</v>
      </c>
      <c r="K1033" s="17">
        <f t="shared" si="1363"/>
        <v>0</v>
      </c>
      <c r="L1033" s="17">
        <f t="shared" si="1363"/>
        <v>0</v>
      </c>
      <c r="M1033" s="17">
        <f t="shared" si="1363"/>
        <v>18058</v>
      </c>
      <c r="N1033" s="17">
        <f t="shared" si="1363"/>
        <v>0</v>
      </c>
      <c r="O1033" s="17">
        <f t="shared" si="1363"/>
        <v>0</v>
      </c>
      <c r="P1033" s="17">
        <f t="shared" si="1363"/>
        <v>0</v>
      </c>
      <c r="Q1033" s="17">
        <f t="shared" si="1363"/>
        <v>0</v>
      </c>
      <c r="R1033" s="17">
        <f t="shared" si="1363"/>
        <v>0</v>
      </c>
      <c r="S1033" s="17">
        <f t="shared" si="1363"/>
        <v>18058</v>
      </c>
      <c r="T1033" s="17">
        <f t="shared" si="1363"/>
        <v>0</v>
      </c>
      <c r="U1033" s="17">
        <f t="shared" si="1363"/>
        <v>0</v>
      </c>
      <c r="V1033" s="17">
        <f t="shared" si="1363"/>
        <v>0</v>
      </c>
      <c r="W1033" s="17">
        <f t="shared" ref="U1033:AJ1035" si="1364">W1034</f>
        <v>0</v>
      </c>
      <c r="X1033" s="17">
        <f t="shared" si="1364"/>
        <v>0</v>
      </c>
      <c r="Y1033" s="17">
        <f t="shared" si="1364"/>
        <v>18058</v>
      </c>
      <c r="Z1033" s="17">
        <f t="shared" si="1364"/>
        <v>0</v>
      </c>
      <c r="AA1033" s="17">
        <f t="shared" si="1364"/>
        <v>0</v>
      </c>
      <c r="AB1033" s="17">
        <f t="shared" si="1364"/>
        <v>0</v>
      </c>
      <c r="AC1033" s="17">
        <f t="shared" si="1364"/>
        <v>0</v>
      </c>
      <c r="AD1033" s="17">
        <f t="shared" si="1364"/>
        <v>0</v>
      </c>
      <c r="AE1033" s="17">
        <f t="shared" si="1364"/>
        <v>18058</v>
      </c>
      <c r="AF1033" s="17">
        <f t="shared" si="1364"/>
        <v>0</v>
      </c>
      <c r="AG1033" s="17">
        <f t="shared" si="1364"/>
        <v>0</v>
      </c>
      <c r="AH1033" s="17">
        <f t="shared" si="1364"/>
        <v>0</v>
      </c>
      <c r="AI1033" s="17">
        <f t="shared" si="1364"/>
        <v>0</v>
      </c>
      <c r="AJ1033" s="17">
        <f t="shared" si="1364"/>
        <v>0</v>
      </c>
      <c r="AK1033" s="17">
        <f t="shared" ref="AG1033:AL1035" si="1365">AK1034</f>
        <v>18058</v>
      </c>
      <c r="AL1033" s="17">
        <f t="shared" si="1365"/>
        <v>0</v>
      </c>
    </row>
    <row r="1034" spans="1:38" ht="33" hidden="1">
      <c r="A1034" s="38" t="s">
        <v>233</v>
      </c>
      <c r="B1034" s="59" t="s">
        <v>226</v>
      </c>
      <c r="C1034" s="59" t="s">
        <v>152</v>
      </c>
      <c r="D1034" s="59" t="s">
        <v>21</v>
      </c>
      <c r="E1034" s="59" t="s">
        <v>234</v>
      </c>
      <c r="F1034" s="59"/>
      <c r="G1034" s="17">
        <f t="shared" si="1363"/>
        <v>18058</v>
      </c>
      <c r="H1034" s="17">
        <f t="shared" si="1363"/>
        <v>0</v>
      </c>
      <c r="I1034" s="17">
        <f t="shared" si="1363"/>
        <v>0</v>
      </c>
      <c r="J1034" s="17">
        <f t="shared" si="1363"/>
        <v>0</v>
      </c>
      <c r="K1034" s="17">
        <f t="shared" si="1363"/>
        <v>0</v>
      </c>
      <c r="L1034" s="17">
        <f t="shared" si="1363"/>
        <v>0</v>
      </c>
      <c r="M1034" s="17">
        <f t="shared" si="1363"/>
        <v>18058</v>
      </c>
      <c r="N1034" s="17">
        <f t="shared" si="1363"/>
        <v>0</v>
      </c>
      <c r="O1034" s="17">
        <f t="shared" si="1363"/>
        <v>0</v>
      </c>
      <c r="P1034" s="17">
        <f t="shared" si="1363"/>
        <v>0</v>
      </c>
      <c r="Q1034" s="17">
        <f t="shared" si="1363"/>
        <v>0</v>
      </c>
      <c r="R1034" s="17">
        <f t="shared" si="1363"/>
        <v>0</v>
      </c>
      <c r="S1034" s="17">
        <f t="shared" si="1363"/>
        <v>18058</v>
      </c>
      <c r="T1034" s="17">
        <f t="shared" si="1363"/>
        <v>0</v>
      </c>
      <c r="U1034" s="17">
        <f t="shared" si="1364"/>
        <v>0</v>
      </c>
      <c r="V1034" s="17">
        <f t="shared" si="1364"/>
        <v>0</v>
      </c>
      <c r="W1034" s="17">
        <f t="shared" si="1364"/>
        <v>0</v>
      </c>
      <c r="X1034" s="17">
        <f t="shared" si="1364"/>
        <v>0</v>
      </c>
      <c r="Y1034" s="17">
        <f t="shared" si="1364"/>
        <v>18058</v>
      </c>
      <c r="Z1034" s="17">
        <f t="shared" si="1364"/>
        <v>0</v>
      </c>
      <c r="AA1034" s="17">
        <f t="shared" si="1364"/>
        <v>0</v>
      </c>
      <c r="AB1034" s="17">
        <f t="shared" si="1364"/>
        <v>0</v>
      </c>
      <c r="AC1034" s="17">
        <f t="shared" si="1364"/>
        <v>0</v>
      </c>
      <c r="AD1034" s="17">
        <f t="shared" si="1364"/>
        <v>0</v>
      </c>
      <c r="AE1034" s="17">
        <f t="shared" si="1364"/>
        <v>18058</v>
      </c>
      <c r="AF1034" s="17">
        <f t="shared" si="1364"/>
        <v>0</v>
      </c>
      <c r="AG1034" s="17">
        <f t="shared" si="1365"/>
        <v>0</v>
      </c>
      <c r="AH1034" s="17">
        <f t="shared" si="1365"/>
        <v>0</v>
      </c>
      <c r="AI1034" s="17">
        <f t="shared" si="1365"/>
        <v>0</v>
      </c>
      <c r="AJ1034" s="17">
        <f t="shared" si="1365"/>
        <v>0</v>
      </c>
      <c r="AK1034" s="17">
        <f t="shared" si="1365"/>
        <v>18058</v>
      </c>
      <c r="AL1034" s="17">
        <f t="shared" si="1365"/>
        <v>0</v>
      </c>
    </row>
    <row r="1035" spans="1:38" ht="33" hidden="1">
      <c r="A1035" s="38" t="s">
        <v>11</v>
      </c>
      <c r="B1035" s="59" t="s">
        <v>226</v>
      </c>
      <c r="C1035" s="59" t="s">
        <v>152</v>
      </c>
      <c r="D1035" s="59" t="s">
        <v>21</v>
      </c>
      <c r="E1035" s="59" t="s">
        <v>234</v>
      </c>
      <c r="F1035" s="59" t="s">
        <v>12</v>
      </c>
      <c r="G1035" s="18">
        <f t="shared" si="1363"/>
        <v>18058</v>
      </c>
      <c r="H1035" s="18">
        <f t="shared" si="1363"/>
        <v>0</v>
      </c>
      <c r="I1035" s="18">
        <f t="shared" si="1363"/>
        <v>0</v>
      </c>
      <c r="J1035" s="18">
        <f t="shared" si="1363"/>
        <v>0</v>
      </c>
      <c r="K1035" s="18">
        <f t="shared" si="1363"/>
        <v>0</v>
      </c>
      <c r="L1035" s="18">
        <f t="shared" si="1363"/>
        <v>0</v>
      </c>
      <c r="M1035" s="18">
        <f t="shared" si="1363"/>
        <v>18058</v>
      </c>
      <c r="N1035" s="18">
        <f t="shared" si="1363"/>
        <v>0</v>
      </c>
      <c r="O1035" s="18">
        <f t="shared" si="1363"/>
        <v>0</v>
      </c>
      <c r="P1035" s="18">
        <f t="shared" si="1363"/>
        <v>0</v>
      </c>
      <c r="Q1035" s="18">
        <f t="shared" si="1363"/>
        <v>0</v>
      </c>
      <c r="R1035" s="18">
        <f t="shared" si="1363"/>
        <v>0</v>
      </c>
      <c r="S1035" s="18">
        <f t="shared" si="1363"/>
        <v>18058</v>
      </c>
      <c r="T1035" s="18">
        <f t="shared" si="1363"/>
        <v>0</v>
      </c>
      <c r="U1035" s="18">
        <f t="shared" si="1364"/>
        <v>0</v>
      </c>
      <c r="V1035" s="18">
        <f t="shared" si="1364"/>
        <v>0</v>
      </c>
      <c r="W1035" s="18">
        <f t="shared" si="1364"/>
        <v>0</v>
      </c>
      <c r="X1035" s="18">
        <f t="shared" si="1364"/>
        <v>0</v>
      </c>
      <c r="Y1035" s="18">
        <f t="shared" si="1364"/>
        <v>18058</v>
      </c>
      <c r="Z1035" s="18">
        <f t="shared" si="1364"/>
        <v>0</v>
      </c>
      <c r="AA1035" s="18">
        <f t="shared" si="1364"/>
        <v>0</v>
      </c>
      <c r="AB1035" s="18">
        <f t="shared" si="1364"/>
        <v>0</v>
      </c>
      <c r="AC1035" s="18">
        <f t="shared" si="1364"/>
        <v>0</v>
      </c>
      <c r="AD1035" s="18">
        <f t="shared" si="1364"/>
        <v>0</v>
      </c>
      <c r="AE1035" s="18">
        <f t="shared" si="1364"/>
        <v>18058</v>
      </c>
      <c r="AF1035" s="18">
        <f t="shared" si="1364"/>
        <v>0</v>
      </c>
      <c r="AG1035" s="18">
        <f t="shared" si="1365"/>
        <v>0</v>
      </c>
      <c r="AH1035" s="18">
        <f t="shared" si="1365"/>
        <v>0</v>
      </c>
      <c r="AI1035" s="18">
        <f t="shared" si="1365"/>
        <v>0</v>
      </c>
      <c r="AJ1035" s="18">
        <f t="shared" si="1365"/>
        <v>0</v>
      </c>
      <c r="AK1035" s="18">
        <f t="shared" si="1365"/>
        <v>18058</v>
      </c>
      <c r="AL1035" s="18">
        <f t="shared" si="1365"/>
        <v>0</v>
      </c>
    </row>
    <row r="1036" spans="1:38" ht="20.100000000000001" hidden="1" customHeight="1">
      <c r="A1036" s="38" t="s">
        <v>13</v>
      </c>
      <c r="B1036" s="59" t="s">
        <v>226</v>
      </c>
      <c r="C1036" s="59" t="s">
        <v>152</v>
      </c>
      <c r="D1036" s="59" t="s">
        <v>21</v>
      </c>
      <c r="E1036" s="59" t="s">
        <v>234</v>
      </c>
      <c r="F1036" s="59">
        <v>610</v>
      </c>
      <c r="G1036" s="9">
        <f>15331+2727</f>
        <v>18058</v>
      </c>
      <c r="H1036" s="9"/>
      <c r="I1036" s="84"/>
      <c r="J1036" s="84"/>
      <c r="K1036" s="84"/>
      <c r="L1036" s="84"/>
      <c r="M1036" s="9">
        <f>G1036+I1036+J1036+K1036+L1036</f>
        <v>18058</v>
      </c>
      <c r="N1036" s="9">
        <f>H1036+L1036</f>
        <v>0</v>
      </c>
      <c r="O1036" s="85"/>
      <c r="P1036" s="85"/>
      <c r="Q1036" s="85"/>
      <c r="R1036" s="85"/>
      <c r="S1036" s="9">
        <f>M1036+O1036+P1036+Q1036+R1036</f>
        <v>18058</v>
      </c>
      <c r="T1036" s="9">
        <f>N1036+R1036</f>
        <v>0</v>
      </c>
      <c r="U1036" s="85"/>
      <c r="V1036" s="85"/>
      <c r="W1036" s="85"/>
      <c r="X1036" s="85"/>
      <c r="Y1036" s="9">
        <f>S1036+U1036+V1036+W1036+X1036</f>
        <v>18058</v>
      </c>
      <c r="Z1036" s="9">
        <f>T1036+X1036</f>
        <v>0</v>
      </c>
      <c r="AA1036" s="85"/>
      <c r="AB1036" s="85"/>
      <c r="AC1036" s="85"/>
      <c r="AD1036" s="85"/>
      <c r="AE1036" s="9">
        <f>Y1036+AA1036+AB1036+AC1036+AD1036</f>
        <v>18058</v>
      </c>
      <c r="AF1036" s="9">
        <f>Z1036+AD1036</f>
        <v>0</v>
      </c>
      <c r="AG1036" s="85"/>
      <c r="AH1036" s="85"/>
      <c r="AI1036" s="85"/>
      <c r="AJ1036" s="85"/>
      <c r="AK1036" s="9">
        <f>AE1036+AG1036+AH1036+AI1036+AJ1036</f>
        <v>18058</v>
      </c>
      <c r="AL1036" s="9">
        <f>AF1036+AJ1036</f>
        <v>0</v>
      </c>
    </row>
    <row r="1037" spans="1:38" ht="20.100000000000001" hidden="1" customHeight="1">
      <c r="A1037" s="38" t="s">
        <v>14</v>
      </c>
      <c r="B1037" s="59" t="s">
        <v>226</v>
      </c>
      <c r="C1037" s="59" t="s">
        <v>152</v>
      </c>
      <c r="D1037" s="59" t="s">
        <v>21</v>
      </c>
      <c r="E1037" s="59" t="s">
        <v>230</v>
      </c>
      <c r="F1037" s="59"/>
      <c r="G1037" s="9">
        <f t="shared" ref="G1037" si="1366">G1038+G1041</f>
        <v>127</v>
      </c>
      <c r="H1037" s="9">
        <f t="shared" ref="H1037:N1037" si="1367">H1038+H1041</f>
        <v>0</v>
      </c>
      <c r="I1037" s="9">
        <f t="shared" si="1367"/>
        <v>0</v>
      </c>
      <c r="J1037" s="9">
        <f t="shared" si="1367"/>
        <v>0</v>
      </c>
      <c r="K1037" s="9">
        <f t="shared" si="1367"/>
        <v>0</v>
      </c>
      <c r="L1037" s="9">
        <f t="shared" si="1367"/>
        <v>0</v>
      </c>
      <c r="M1037" s="9">
        <f t="shared" si="1367"/>
        <v>127</v>
      </c>
      <c r="N1037" s="9">
        <f t="shared" si="1367"/>
        <v>0</v>
      </c>
      <c r="O1037" s="9">
        <f t="shared" ref="O1037:T1037" si="1368">O1038+O1041</f>
        <v>0</v>
      </c>
      <c r="P1037" s="9">
        <f t="shared" si="1368"/>
        <v>0</v>
      </c>
      <c r="Q1037" s="9">
        <f t="shared" si="1368"/>
        <v>0</v>
      </c>
      <c r="R1037" s="9">
        <f t="shared" si="1368"/>
        <v>0</v>
      </c>
      <c r="S1037" s="9">
        <f t="shared" si="1368"/>
        <v>127</v>
      </c>
      <c r="T1037" s="9">
        <f t="shared" si="1368"/>
        <v>0</v>
      </c>
      <c r="U1037" s="9">
        <f t="shared" ref="U1037:Z1037" si="1369">U1038+U1041</f>
        <v>0</v>
      </c>
      <c r="V1037" s="9">
        <f t="shared" si="1369"/>
        <v>0</v>
      </c>
      <c r="W1037" s="9">
        <f t="shared" si="1369"/>
        <v>0</v>
      </c>
      <c r="X1037" s="9">
        <f t="shared" si="1369"/>
        <v>0</v>
      </c>
      <c r="Y1037" s="9">
        <f t="shared" si="1369"/>
        <v>127</v>
      </c>
      <c r="Z1037" s="9">
        <f t="shared" si="1369"/>
        <v>0</v>
      </c>
      <c r="AA1037" s="9">
        <f t="shared" ref="AA1037:AF1037" si="1370">AA1038+AA1041</f>
        <v>0</v>
      </c>
      <c r="AB1037" s="9">
        <f t="shared" si="1370"/>
        <v>0</v>
      </c>
      <c r="AC1037" s="9">
        <f t="shared" si="1370"/>
        <v>0</v>
      </c>
      <c r="AD1037" s="9">
        <f t="shared" si="1370"/>
        <v>0</v>
      </c>
      <c r="AE1037" s="9">
        <f t="shared" si="1370"/>
        <v>127</v>
      </c>
      <c r="AF1037" s="9">
        <f t="shared" si="1370"/>
        <v>0</v>
      </c>
      <c r="AG1037" s="9">
        <f t="shared" ref="AG1037:AL1037" si="1371">AG1038+AG1041</f>
        <v>0</v>
      </c>
      <c r="AH1037" s="9">
        <f t="shared" si="1371"/>
        <v>0</v>
      </c>
      <c r="AI1037" s="9">
        <f t="shared" si="1371"/>
        <v>0</v>
      </c>
      <c r="AJ1037" s="9">
        <f t="shared" si="1371"/>
        <v>0</v>
      </c>
      <c r="AK1037" s="9">
        <f t="shared" si="1371"/>
        <v>127</v>
      </c>
      <c r="AL1037" s="9">
        <f t="shared" si="1371"/>
        <v>0</v>
      </c>
    </row>
    <row r="1038" spans="1:38" ht="20.100000000000001" hidden="1" customHeight="1">
      <c r="A1038" s="38" t="s">
        <v>235</v>
      </c>
      <c r="B1038" s="59" t="s">
        <v>226</v>
      </c>
      <c r="C1038" s="59" t="s">
        <v>152</v>
      </c>
      <c r="D1038" s="59" t="s">
        <v>21</v>
      </c>
      <c r="E1038" s="59" t="s">
        <v>236</v>
      </c>
      <c r="F1038" s="59"/>
      <c r="G1038" s="9">
        <f t="shared" ref="G1038:V1039" si="1372">G1039</f>
        <v>21</v>
      </c>
      <c r="H1038" s="9">
        <f t="shared" si="1372"/>
        <v>0</v>
      </c>
      <c r="I1038" s="9">
        <f t="shared" si="1372"/>
        <v>0</v>
      </c>
      <c r="J1038" s="9">
        <f t="shared" si="1372"/>
        <v>0</v>
      </c>
      <c r="K1038" s="9">
        <f t="shared" si="1372"/>
        <v>0</v>
      </c>
      <c r="L1038" s="9">
        <f t="shared" si="1372"/>
        <v>0</v>
      </c>
      <c r="M1038" s="9">
        <f t="shared" si="1372"/>
        <v>21</v>
      </c>
      <c r="N1038" s="9">
        <f t="shared" si="1372"/>
        <v>0</v>
      </c>
      <c r="O1038" s="9">
        <f t="shared" si="1372"/>
        <v>0</v>
      </c>
      <c r="P1038" s="9">
        <f t="shared" si="1372"/>
        <v>0</v>
      </c>
      <c r="Q1038" s="9">
        <f t="shared" si="1372"/>
        <v>0</v>
      </c>
      <c r="R1038" s="9">
        <f t="shared" si="1372"/>
        <v>0</v>
      </c>
      <c r="S1038" s="9">
        <f t="shared" si="1372"/>
        <v>21</v>
      </c>
      <c r="T1038" s="9">
        <f t="shared" si="1372"/>
        <v>0</v>
      </c>
      <c r="U1038" s="9">
        <f t="shared" si="1372"/>
        <v>0</v>
      </c>
      <c r="V1038" s="9">
        <f t="shared" si="1372"/>
        <v>0</v>
      </c>
      <c r="W1038" s="9">
        <f t="shared" ref="U1038:AJ1039" si="1373">W1039</f>
        <v>0</v>
      </c>
      <c r="X1038" s="9">
        <f t="shared" si="1373"/>
        <v>0</v>
      </c>
      <c r="Y1038" s="9">
        <f t="shared" si="1373"/>
        <v>21</v>
      </c>
      <c r="Z1038" s="9">
        <f t="shared" si="1373"/>
        <v>0</v>
      </c>
      <c r="AA1038" s="9">
        <f t="shared" si="1373"/>
        <v>0</v>
      </c>
      <c r="AB1038" s="9">
        <f t="shared" si="1373"/>
        <v>0</v>
      </c>
      <c r="AC1038" s="9">
        <f t="shared" si="1373"/>
        <v>0</v>
      </c>
      <c r="AD1038" s="9">
        <f t="shared" si="1373"/>
        <v>0</v>
      </c>
      <c r="AE1038" s="9">
        <f t="shared" si="1373"/>
        <v>21</v>
      </c>
      <c r="AF1038" s="9">
        <f t="shared" si="1373"/>
        <v>0</v>
      </c>
      <c r="AG1038" s="9">
        <f t="shared" si="1373"/>
        <v>0</v>
      </c>
      <c r="AH1038" s="9">
        <f t="shared" si="1373"/>
        <v>0</v>
      </c>
      <c r="AI1038" s="9">
        <f t="shared" si="1373"/>
        <v>0</v>
      </c>
      <c r="AJ1038" s="9">
        <f t="shared" si="1373"/>
        <v>0</v>
      </c>
      <c r="AK1038" s="9">
        <f t="shared" ref="AG1038:AL1039" si="1374">AK1039</f>
        <v>21</v>
      </c>
      <c r="AL1038" s="9">
        <f t="shared" si="1374"/>
        <v>0</v>
      </c>
    </row>
    <row r="1039" spans="1:38" ht="33" hidden="1">
      <c r="A1039" s="38" t="s">
        <v>11</v>
      </c>
      <c r="B1039" s="59">
        <v>917</v>
      </c>
      <c r="C1039" s="59" t="s">
        <v>152</v>
      </c>
      <c r="D1039" s="59" t="s">
        <v>21</v>
      </c>
      <c r="E1039" s="59" t="s">
        <v>236</v>
      </c>
      <c r="F1039" s="59" t="s">
        <v>12</v>
      </c>
      <c r="G1039" s="18">
        <f t="shared" si="1372"/>
        <v>21</v>
      </c>
      <c r="H1039" s="18">
        <f t="shared" si="1372"/>
        <v>0</v>
      </c>
      <c r="I1039" s="18">
        <f t="shared" si="1372"/>
        <v>0</v>
      </c>
      <c r="J1039" s="18">
        <f t="shared" si="1372"/>
        <v>0</v>
      </c>
      <c r="K1039" s="18">
        <f t="shared" si="1372"/>
        <v>0</v>
      </c>
      <c r="L1039" s="18">
        <f t="shared" si="1372"/>
        <v>0</v>
      </c>
      <c r="M1039" s="18">
        <f t="shared" si="1372"/>
        <v>21</v>
      </c>
      <c r="N1039" s="18">
        <f t="shared" si="1372"/>
        <v>0</v>
      </c>
      <c r="O1039" s="18">
        <f t="shared" si="1372"/>
        <v>0</v>
      </c>
      <c r="P1039" s="18">
        <f t="shared" si="1372"/>
        <v>0</v>
      </c>
      <c r="Q1039" s="18">
        <f t="shared" si="1372"/>
        <v>0</v>
      </c>
      <c r="R1039" s="18">
        <f t="shared" si="1372"/>
        <v>0</v>
      </c>
      <c r="S1039" s="18">
        <f t="shared" si="1372"/>
        <v>21</v>
      </c>
      <c r="T1039" s="18">
        <f t="shared" si="1372"/>
        <v>0</v>
      </c>
      <c r="U1039" s="18">
        <f t="shared" si="1373"/>
        <v>0</v>
      </c>
      <c r="V1039" s="18">
        <f t="shared" si="1373"/>
        <v>0</v>
      </c>
      <c r="W1039" s="18">
        <f t="shared" si="1373"/>
        <v>0</v>
      </c>
      <c r="X1039" s="18">
        <f t="shared" si="1373"/>
        <v>0</v>
      </c>
      <c r="Y1039" s="18">
        <f t="shared" si="1373"/>
        <v>21</v>
      </c>
      <c r="Z1039" s="18">
        <f t="shared" si="1373"/>
        <v>0</v>
      </c>
      <c r="AA1039" s="18">
        <f t="shared" si="1373"/>
        <v>0</v>
      </c>
      <c r="AB1039" s="18">
        <f t="shared" si="1373"/>
        <v>0</v>
      </c>
      <c r="AC1039" s="18">
        <f t="shared" si="1373"/>
        <v>0</v>
      </c>
      <c r="AD1039" s="18">
        <f t="shared" si="1373"/>
        <v>0</v>
      </c>
      <c r="AE1039" s="18">
        <f t="shared" si="1373"/>
        <v>21</v>
      </c>
      <c r="AF1039" s="18">
        <f t="shared" si="1373"/>
        <v>0</v>
      </c>
      <c r="AG1039" s="18">
        <f t="shared" si="1374"/>
        <v>0</v>
      </c>
      <c r="AH1039" s="18">
        <f t="shared" si="1374"/>
        <v>0</v>
      </c>
      <c r="AI1039" s="18">
        <f t="shared" si="1374"/>
        <v>0</v>
      </c>
      <c r="AJ1039" s="18">
        <f t="shared" si="1374"/>
        <v>0</v>
      </c>
      <c r="AK1039" s="18">
        <f t="shared" si="1374"/>
        <v>21</v>
      </c>
      <c r="AL1039" s="18">
        <f t="shared" si="1374"/>
        <v>0</v>
      </c>
    </row>
    <row r="1040" spans="1:38" ht="17.25" hidden="1" customHeight="1">
      <c r="A1040" s="38" t="s">
        <v>13</v>
      </c>
      <c r="B1040" s="59" t="s">
        <v>226</v>
      </c>
      <c r="C1040" s="59" t="s">
        <v>152</v>
      </c>
      <c r="D1040" s="59" t="s">
        <v>21</v>
      </c>
      <c r="E1040" s="59" t="s">
        <v>236</v>
      </c>
      <c r="F1040" s="9">
        <v>610</v>
      </c>
      <c r="G1040" s="9">
        <v>21</v>
      </c>
      <c r="H1040" s="9"/>
      <c r="I1040" s="84"/>
      <c r="J1040" s="84"/>
      <c r="K1040" s="84"/>
      <c r="L1040" s="84"/>
      <c r="M1040" s="9">
        <f>G1040+I1040+J1040+K1040+L1040</f>
        <v>21</v>
      </c>
      <c r="N1040" s="9">
        <f>H1040+L1040</f>
        <v>0</v>
      </c>
      <c r="O1040" s="85"/>
      <c r="P1040" s="85"/>
      <c r="Q1040" s="85"/>
      <c r="R1040" s="85"/>
      <c r="S1040" s="9">
        <f>M1040+O1040+P1040+Q1040+R1040</f>
        <v>21</v>
      </c>
      <c r="T1040" s="9">
        <f>N1040+R1040</f>
        <v>0</v>
      </c>
      <c r="U1040" s="85"/>
      <c r="V1040" s="85"/>
      <c r="W1040" s="85"/>
      <c r="X1040" s="85"/>
      <c r="Y1040" s="9">
        <f>S1040+U1040+V1040+W1040+X1040</f>
        <v>21</v>
      </c>
      <c r="Z1040" s="9">
        <f>T1040+X1040</f>
        <v>0</v>
      </c>
      <c r="AA1040" s="85"/>
      <c r="AB1040" s="85"/>
      <c r="AC1040" s="85"/>
      <c r="AD1040" s="85"/>
      <c r="AE1040" s="9">
        <f>Y1040+AA1040+AB1040+AC1040+AD1040</f>
        <v>21</v>
      </c>
      <c r="AF1040" s="9">
        <f>Z1040+AD1040</f>
        <v>0</v>
      </c>
      <c r="AG1040" s="85"/>
      <c r="AH1040" s="85"/>
      <c r="AI1040" s="85"/>
      <c r="AJ1040" s="85"/>
      <c r="AK1040" s="9">
        <f>AE1040+AG1040+AH1040+AI1040+AJ1040</f>
        <v>21</v>
      </c>
      <c r="AL1040" s="9">
        <f>AF1040+AJ1040</f>
        <v>0</v>
      </c>
    </row>
    <row r="1041" spans="1:38" ht="33" hidden="1">
      <c r="A1041" s="25" t="s">
        <v>237</v>
      </c>
      <c r="B1041" s="59" t="s">
        <v>226</v>
      </c>
      <c r="C1041" s="59" t="s">
        <v>152</v>
      </c>
      <c r="D1041" s="59" t="s">
        <v>21</v>
      </c>
      <c r="E1041" s="59" t="s">
        <v>400</v>
      </c>
      <c r="F1041" s="26"/>
      <c r="G1041" s="9">
        <f t="shared" ref="G1041:V1042" si="1375">G1042</f>
        <v>106</v>
      </c>
      <c r="H1041" s="9">
        <f t="shared" si="1375"/>
        <v>0</v>
      </c>
      <c r="I1041" s="9">
        <f t="shared" si="1375"/>
        <v>0</v>
      </c>
      <c r="J1041" s="9">
        <f t="shared" si="1375"/>
        <v>0</v>
      </c>
      <c r="K1041" s="9">
        <f t="shared" si="1375"/>
        <v>0</v>
      </c>
      <c r="L1041" s="9">
        <f t="shared" si="1375"/>
        <v>0</v>
      </c>
      <c r="M1041" s="9">
        <f t="shared" si="1375"/>
        <v>106</v>
      </c>
      <c r="N1041" s="9">
        <f t="shared" si="1375"/>
        <v>0</v>
      </c>
      <c r="O1041" s="9">
        <f t="shared" si="1375"/>
        <v>0</v>
      </c>
      <c r="P1041" s="9">
        <f t="shared" si="1375"/>
        <v>0</v>
      </c>
      <c r="Q1041" s="9">
        <f t="shared" si="1375"/>
        <v>0</v>
      </c>
      <c r="R1041" s="9">
        <f t="shared" si="1375"/>
        <v>0</v>
      </c>
      <c r="S1041" s="9">
        <f t="shared" si="1375"/>
        <v>106</v>
      </c>
      <c r="T1041" s="9">
        <f t="shared" si="1375"/>
        <v>0</v>
      </c>
      <c r="U1041" s="9">
        <f t="shared" si="1375"/>
        <v>0</v>
      </c>
      <c r="V1041" s="9">
        <f t="shared" si="1375"/>
        <v>0</v>
      </c>
      <c r="W1041" s="9">
        <f t="shared" ref="U1041:AJ1042" si="1376">W1042</f>
        <v>0</v>
      </c>
      <c r="X1041" s="9">
        <f t="shared" si="1376"/>
        <v>0</v>
      </c>
      <c r="Y1041" s="9">
        <f t="shared" si="1376"/>
        <v>106</v>
      </c>
      <c r="Z1041" s="9">
        <f t="shared" si="1376"/>
        <v>0</v>
      </c>
      <c r="AA1041" s="9">
        <f t="shared" si="1376"/>
        <v>0</v>
      </c>
      <c r="AB1041" s="9">
        <f t="shared" si="1376"/>
        <v>0</v>
      </c>
      <c r="AC1041" s="9">
        <f t="shared" si="1376"/>
        <v>0</v>
      </c>
      <c r="AD1041" s="9">
        <f t="shared" si="1376"/>
        <v>0</v>
      </c>
      <c r="AE1041" s="9">
        <f t="shared" si="1376"/>
        <v>106</v>
      </c>
      <c r="AF1041" s="9">
        <f t="shared" si="1376"/>
        <v>0</v>
      </c>
      <c r="AG1041" s="9">
        <f t="shared" si="1376"/>
        <v>0</v>
      </c>
      <c r="AH1041" s="9">
        <f t="shared" si="1376"/>
        <v>0</v>
      </c>
      <c r="AI1041" s="9">
        <f t="shared" si="1376"/>
        <v>0</v>
      </c>
      <c r="AJ1041" s="9">
        <f t="shared" si="1376"/>
        <v>0</v>
      </c>
      <c r="AK1041" s="9">
        <f t="shared" ref="AG1041:AL1042" si="1377">AK1042</f>
        <v>106</v>
      </c>
      <c r="AL1041" s="9">
        <f t="shared" si="1377"/>
        <v>0</v>
      </c>
    </row>
    <row r="1042" spans="1:38" ht="33" hidden="1">
      <c r="A1042" s="25" t="s">
        <v>242</v>
      </c>
      <c r="B1042" s="59" t="s">
        <v>226</v>
      </c>
      <c r="C1042" s="59" t="s">
        <v>152</v>
      </c>
      <c r="D1042" s="59" t="s">
        <v>21</v>
      </c>
      <c r="E1042" s="59" t="s">
        <v>400</v>
      </c>
      <c r="F1042" s="26" t="s">
        <v>30</v>
      </c>
      <c r="G1042" s="9">
        <f t="shared" si="1375"/>
        <v>106</v>
      </c>
      <c r="H1042" s="9">
        <f t="shared" si="1375"/>
        <v>0</v>
      </c>
      <c r="I1042" s="9">
        <f t="shared" si="1375"/>
        <v>0</v>
      </c>
      <c r="J1042" s="9">
        <f t="shared" si="1375"/>
        <v>0</v>
      </c>
      <c r="K1042" s="9">
        <f t="shared" si="1375"/>
        <v>0</v>
      </c>
      <c r="L1042" s="9">
        <f t="shared" si="1375"/>
        <v>0</v>
      </c>
      <c r="M1042" s="9">
        <f t="shared" si="1375"/>
        <v>106</v>
      </c>
      <c r="N1042" s="9">
        <f t="shared" si="1375"/>
        <v>0</v>
      </c>
      <c r="O1042" s="9">
        <f t="shared" si="1375"/>
        <v>0</v>
      </c>
      <c r="P1042" s="9">
        <f t="shared" si="1375"/>
        <v>0</v>
      </c>
      <c r="Q1042" s="9">
        <f t="shared" si="1375"/>
        <v>0</v>
      </c>
      <c r="R1042" s="9">
        <f t="shared" si="1375"/>
        <v>0</v>
      </c>
      <c r="S1042" s="9">
        <f t="shared" si="1375"/>
        <v>106</v>
      </c>
      <c r="T1042" s="9">
        <f t="shared" si="1375"/>
        <v>0</v>
      </c>
      <c r="U1042" s="9">
        <f t="shared" si="1376"/>
        <v>0</v>
      </c>
      <c r="V1042" s="9">
        <f t="shared" si="1376"/>
        <v>0</v>
      </c>
      <c r="W1042" s="9">
        <f t="shared" si="1376"/>
        <v>0</v>
      </c>
      <c r="X1042" s="9">
        <f t="shared" si="1376"/>
        <v>0</v>
      </c>
      <c r="Y1042" s="9">
        <f t="shared" si="1376"/>
        <v>106</v>
      </c>
      <c r="Z1042" s="9">
        <f t="shared" si="1376"/>
        <v>0</v>
      </c>
      <c r="AA1042" s="9">
        <f t="shared" si="1376"/>
        <v>0</v>
      </c>
      <c r="AB1042" s="9">
        <f t="shared" si="1376"/>
        <v>0</v>
      </c>
      <c r="AC1042" s="9">
        <f t="shared" si="1376"/>
        <v>0</v>
      </c>
      <c r="AD1042" s="9">
        <f t="shared" si="1376"/>
        <v>0</v>
      </c>
      <c r="AE1042" s="9">
        <f t="shared" si="1376"/>
        <v>106</v>
      </c>
      <c r="AF1042" s="9">
        <f t="shared" si="1376"/>
        <v>0</v>
      </c>
      <c r="AG1042" s="9">
        <f t="shared" si="1377"/>
        <v>0</v>
      </c>
      <c r="AH1042" s="9">
        <f t="shared" si="1377"/>
        <v>0</v>
      </c>
      <c r="AI1042" s="9">
        <f t="shared" si="1377"/>
        <v>0</v>
      </c>
      <c r="AJ1042" s="9">
        <f t="shared" si="1377"/>
        <v>0</v>
      </c>
      <c r="AK1042" s="9">
        <f t="shared" si="1377"/>
        <v>106</v>
      </c>
      <c r="AL1042" s="9">
        <f t="shared" si="1377"/>
        <v>0</v>
      </c>
    </row>
    <row r="1043" spans="1:38" ht="33" hidden="1">
      <c r="A1043" s="43" t="s">
        <v>36</v>
      </c>
      <c r="B1043" s="59" t="s">
        <v>226</v>
      </c>
      <c r="C1043" s="59" t="s">
        <v>152</v>
      </c>
      <c r="D1043" s="59" t="s">
        <v>21</v>
      </c>
      <c r="E1043" s="59" t="s">
        <v>400</v>
      </c>
      <c r="F1043" s="26" t="s">
        <v>37</v>
      </c>
      <c r="G1043" s="9">
        <v>106</v>
      </c>
      <c r="H1043" s="9"/>
      <c r="I1043" s="84"/>
      <c r="J1043" s="84"/>
      <c r="K1043" s="84"/>
      <c r="L1043" s="84"/>
      <c r="M1043" s="9">
        <f>G1043+I1043+J1043+K1043+L1043</f>
        <v>106</v>
      </c>
      <c r="N1043" s="9">
        <f>H1043+L1043</f>
        <v>0</v>
      </c>
      <c r="O1043" s="85"/>
      <c r="P1043" s="85"/>
      <c r="Q1043" s="85"/>
      <c r="R1043" s="85"/>
      <c r="S1043" s="9">
        <f>M1043+O1043+P1043+Q1043+R1043</f>
        <v>106</v>
      </c>
      <c r="T1043" s="9">
        <f>N1043+R1043</f>
        <v>0</v>
      </c>
      <c r="U1043" s="85"/>
      <c r="V1043" s="85"/>
      <c r="W1043" s="85"/>
      <c r="X1043" s="85"/>
      <c r="Y1043" s="9">
        <f>S1043+U1043+V1043+W1043+X1043</f>
        <v>106</v>
      </c>
      <c r="Z1043" s="9">
        <f>T1043+X1043</f>
        <v>0</v>
      </c>
      <c r="AA1043" s="85"/>
      <c r="AB1043" s="85"/>
      <c r="AC1043" s="85"/>
      <c r="AD1043" s="85"/>
      <c r="AE1043" s="9">
        <f>Y1043+AA1043+AB1043+AC1043+AD1043</f>
        <v>106</v>
      </c>
      <c r="AF1043" s="9">
        <f>Z1043+AD1043</f>
        <v>0</v>
      </c>
      <c r="AG1043" s="85"/>
      <c r="AH1043" s="85"/>
      <c r="AI1043" s="85"/>
      <c r="AJ1043" s="85"/>
      <c r="AK1043" s="9">
        <f>AE1043+AG1043+AH1043+AI1043+AJ1043</f>
        <v>106</v>
      </c>
      <c r="AL1043" s="9">
        <f>AF1043+AJ1043</f>
        <v>0</v>
      </c>
    </row>
    <row r="1044" spans="1:38" ht="82.5" hidden="1">
      <c r="A1044" s="25" t="s">
        <v>118</v>
      </c>
      <c r="B1044" s="59" t="s">
        <v>226</v>
      </c>
      <c r="C1044" s="59" t="s">
        <v>152</v>
      </c>
      <c r="D1044" s="59" t="s">
        <v>21</v>
      </c>
      <c r="E1044" s="59" t="s">
        <v>119</v>
      </c>
      <c r="F1044" s="59"/>
      <c r="G1044" s="9">
        <f t="shared" ref="G1044:AL1044" si="1378">G1045</f>
        <v>18</v>
      </c>
      <c r="H1044" s="9">
        <f t="shared" si="1378"/>
        <v>0</v>
      </c>
      <c r="I1044" s="9">
        <f t="shared" si="1378"/>
        <v>0</v>
      </c>
      <c r="J1044" s="9">
        <f t="shared" si="1378"/>
        <v>0</v>
      </c>
      <c r="K1044" s="9">
        <f t="shared" si="1378"/>
        <v>0</v>
      </c>
      <c r="L1044" s="9">
        <f t="shared" si="1378"/>
        <v>0</v>
      </c>
      <c r="M1044" s="9">
        <f t="shared" si="1378"/>
        <v>18</v>
      </c>
      <c r="N1044" s="9">
        <f t="shared" si="1378"/>
        <v>0</v>
      </c>
      <c r="O1044" s="9">
        <f t="shared" si="1378"/>
        <v>0</v>
      </c>
      <c r="P1044" s="9">
        <f t="shared" si="1378"/>
        <v>0</v>
      </c>
      <c r="Q1044" s="9">
        <f t="shared" si="1378"/>
        <v>0</v>
      </c>
      <c r="R1044" s="9">
        <f t="shared" si="1378"/>
        <v>0</v>
      </c>
      <c r="S1044" s="9">
        <f t="shared" si="1378"/>
        <v>18</v>
      </c>
      <c r="T1044" s="9">
        <f t="shared" si="1378"/>
        <v>0</v>
      </c>
      <c r="U1044" s="9">
        <f t="shared" si="1378"/>
        <v>0</v>
      </c>
      <c r="V1044" s="9">
        <f t="shared" si="1378"/>
        <v>0</v>
      </c>
      <c r="W1044" s="9">
        <f t="shared" si="1378"/>
        <v>0</v>
      </c>
      <c r="X1044" s="9">
        <f t="shared" si="1378"/>
        <v>0</v>
      </c>
      <c r="Y1044" s="9">
        <f t="shared" si="1378"/>
        <v>18</v>
      </c>
      <c r="Z1044" s="9">
        <f t="shared" si="1378"/>
        <v>0</v>
      </c>
      <c r="AA1044" s="9">
        <f t="shared" si="1378"/>
        <v>0</v>
      </c>
      <c r="AB1044" s="9">
        <f t="shared" si="1378"/>
        <v>0</v>
      </c>
      <c r="AC1044" s="9">
        <f t="shared" si="1378"/>
        <v>0</v>
      </c>
      <c r="AD1044" s="9">
        <f t="shared" si="1378"/>
        <v>0</v>
      </c>
      <c r="AE1044" s="9">
        <f t="shared" si="1378"/>
        <v>18</v>
      </c>
      <c r="AF1044" s="9">
        <f t="shared" si="1378"/>
        <v>0</v>
      </c>
      <c r="AG1044" s="9">
        <f t="shared" si="1378"/>
        <v>0</v>
      </c>
      <c r="AH1044" s="9">
        <f t="shared" si="1378"/>
        <v>0</v>
      </c>
      <c r="AI1044" s="9">
        <f t="shared" si="1378"/>
        <v>0</v>
      </c>
      <c r="AJ1044" s="9">
        <f t="shared" si="1378"/>
        <v>0</v>
      </c>
      <c r="AK1044" s="9">
        <f t="shared" si="1378"/>
        <v>18</v>
      </c>
      <c r="AL1044" s="9">
        <f t="shared" si="1378"/>
        <v>0</v>
      </c>
    </row>
    <row r="1045" spans="1:38" ht="21" hidden="1" customHeight="1">
      <c r="A1045" s="38" t="s">
        <v>14</v>
      </c>
      <c r="B1045" s="59" t="s">
        <v>226</v>
      </c>
      <c r="C1045" s="59" t="s">
        <v>152</v>
      </c>
      <c r="D1045" s="59" t="s">
        <v>21</v>
      </c>
      <c r="E1045" s="59" t="s">
        <v>149</v>
      </c>
      <c r="F1045" s="59"/>
      <c r="G1045" s="9">
        <f>G1047</f>
        <v>18</v>
      </c>
      <c r="H1045" s="9">
        <f t="shared" ref="H1045:N1045" si="1379">H1047</f>
        <v>0</v>
      </c>
      <c r="I1045" s="9">
        <f t="shared" si="1379"/>
        <v>0</v>
      </c>
      <c r="J1045" s="9">
        <f t="shared" si="1379"/>
        <v>0</v>
      </c>
      <c r="K1045" s="9">
        <f t="shared" si="1379"/>
        <v>0</v>
      </c>
      <c r="L1045" s="9">
        <f t="shared" si="1379"/>
        <v>0</v>
      </c>
      <c r="M1045" s="9">
        <f t="shared" si="1379"/>
        <v>18</v>
      </c>
      <c r="N1045" s="9">
        <f t="shared" si="1379"/>
        <v>0</v>
      </c>
      <c r="O1045" s="9">
        <f t="shared" ref="O1045:T1045" si="1380">O1047</f>
        <v>0</v>
      </c>
      <c r="P1045" s="9">
        <f t="shared" si="1380"/>
        <v>0</v>
      </c>
      <c r="Q1045" s="9">
        <f t="shared" si="1380"/>
        <v>0</v>
      </c>
      <c r="R1045" s="9">
        <f t="shared" si="1380"/>
        <v>0</v>
      </c>
      <c r="S1045" s="9">
        <f t="shared" si="1380"/>
        <v>18</v>
      </c>
      <c r="T1045" s="9">
        <f t="shared" si="1380"/>
        <v>0</v>
      </c>
      <c r="U1045" s="9">
        <f t="shared" ref="U1045:Z1045" si="1381">U1047</f>
        <v>0</v>
      </c>
      <c r="V1045" s="9">
        <f t="shared" si="1381"/>
        <v>0</v>
      </c>
      <c r="W1045" s="9">
        <f t="shared" si="1381"/>
        <v>0</v>
      </c>
      <c r="X1045" s="9">
        <f t="shared" si="1381"/>
        <v>0</v>
      </c>
      <c r="Y1045" s="9">
        <f t="shared" si="1381"/>
        <v>18</v>
      </c>
      <c r="Z1045" s="9">
        <f t="shared" si="1381"/>
        <v>0</v>
      </c>
      <c r="AA1045" s="9">
        <f t="shared" ref="AA1045:AF1045" si="1382">AA1047</f>
        <v>0</v>
      </c>
      <c r="AB1045" s="9">
        <f t="shared" si="1382"/>
        <v>0</v>
      </c>
      <c r="AC1045" s="9">
        <f t="shared" si="1382"/>
        <v>0</v>
      </c>
      <c r="AD1045" s="9">
        <f t="shared" si="1382"/>
        <v>0</v>
      </c>
      <c r="AE1045" s="9">
        <f t="shared" si="1382"/>
        <v>18</v>
      </c>
      <c r="AF1045" s="9">
        <f t="shared" si="1382"/>
        <v>0</v>
      </c>
      <c r="AG1045" s="9">
        <f t="shared" ref="AG1045:AL1045" si="1383">AG1047</f>
        <v>0</v>
      </c>
      <c r="AH1045" s="9">
        <f t="shared" si="1383"/>
        <v>0</v>
      </c>
      <c r="AI1045" s="9">
        <f t="shared" si="1383"/>
        <v>0</v>
      </c>
      <c r="AJ1045" s="9">
        <f t="shared" si="1383"/>
        <v>0</v>
      </c>
      <c r="AK1045" s="9">
        <f t="shared" si="1383"/>
        <v>18</v>
      </c>
      <c r="AL1045" s="9">
        <f t="shared" si="1383"/>
        <v>0</v>
      </c>
    </row>
    <row r="1046" spans="1:38" ht="23.25" hidden="1" customHeight="1">
      <c r="A1046" s="38" t="s">
        <v>235</v>
      </c>
      <c r="B1046" s="59" t="s">
        <v>226</v>
      </c>
      <c r="C1046" s="59" t="s">
        <v>152</v>
      </c>
      <c r="D1046" s="59" t="s">
        <v>21</v>
      </c>
      <c r="E1046" s="59" t="s">
        <v>709</v>
      </c>
      <c r="F1046" s="59"/>
      <c r="G1046" s="9">
        <f>G1047</f>
        <v>18</v>
      </c>
      <c r="H1046" s="9">
        <f t="shared" ref="H1046:W1047" si="1384">H1047</f>
        <v>0</v>
      </c>
      <c r="I1046" s="9">
        <f t="shared" si="1384"/>
        <v>0</v>
      </c>
      <c r="J1046" s="9">
        <f t="shared" si="1384"/>
        <v>0</v>
      </c>
      <c r="K1046" s="9">
        <f t="shared" si="1384"/>
        <v>0</v>
      </c>
      <c r="L1046" s="9">
        <f t="shared" si="1384"/>
        <v>0</v>
      </c>
      <c r="M1046" s="9">
        <f t="shared" si="1384"/>
        <v>18</v>
      </c>
      <c r="N1046" s="9">
        <f t="shared" si="1384"/>
        <v>0</v>
      </c>
      <c r="O1046" s="9">
        <f t="shared" si="1384"/>
        <v>0</v>
      </c>
      <c r="P1046" s="9">
        <f t="shared" si="1384"/>
        <v>0</v>
      </c>
      <c r="Q1046" s="9">
        <f t="shared" si="1384"/>
        <v>0</v>
      </c>
      <c r="R1046" s="9">
        <f t="shared" si="1384"/>
        <v>0</v>
      </c>
      <c r="S1046" s="9">
        <f t="shared" si="1384"/>
        <v>18</v>
      </c>
      <c r="T1046" s="9">
        <f t="shared" si="1384"/>
        <v>0</v>
      </c>
      <c r="U1046" s="9">
        <f t="shared" si="1384"/>
        <v>0</v>
      </c>
      <c r="V1046" s="9">
        <f t="shared" si="1384"/>
        <v>0</v>
      </c>
      <c r="W1046" s="9">
        <f t="shared" si="1384"/>
        <v>0</v>
      </c>
      <c r="X1046" s="9">
        <f t="shared" ref="U1046:AJ1047" si="1385">X1047</f>
        <v>0</v>
      </c>
      <c r="Y1046" s="9">
        <f t="shared" si="1385"/>
        <v>18</v>
      </c>
      <c r="Z1046" s="9">
        <f t="shared" si="1385"/>
        <v>0</v>
      </c>
      <c r="AA1046" s="9">
        <f t="shared" si="1385"/>
        <v>0</v>
      </c>
      <c r="AB1046" s="9">
        <f t="shared" si="1385"/>
        <v>0</v>
      </c>
      <c r="AC1046" s="9">
        <f t="shared" si="1385"/>
        <v>0</v>
      </c>
      <c r="AD1046" s="9">
        <f t="shared" si="1385"/>
        <v>0</v>
      </c>
      <c r="AE1046" s="9">
        <f t="shared" si="1385"/>
        <v>18</v>
      </c>
      <c r="AF1046" s="9">
        <f t="shared" si="1385"/>
        <v>0</v>
      </c>
      <c r="AG1046" s="9">
        <f t="shared" si="1385"/>
        <v>0</v>
      </c>
      <c r="AH1046" s="9">
        <f t="shared" si="1385"/>
        <v>0</v>
      </c>
      <c r="AI1046" s="9">
        <f t="shared" si="1385"/>
        <v>0</v>
      </c>
      <c r="AJ1046" s="9">
        <f t="shared" si="1385"/>
        <v>0</v>
      </c>
      <c r="AK1046" s="9">
        <f t="shared" ref="AG1046:AL1047" si="1386">AK1047</f>
        <v>18</v>
      </c>
      <c r="AL1046" s="9">
        <f t="shared" si="1386"/>
        <v>0</v>
      </c>
    </row>
    <row r="1047" spans="1:38" ht="38.25" hidden="1" customHeight="1">
      <c r="A1047" s="38" t="s">
        <v>11</v>
      </c>
      <c r="B1047" s="59" t="s">
        <v>226</v>
      </c>
      <c r="C1047" s="59" t="s">
        <v>152</v>
      </c>
      <c r="D1047" s="59" t="s">
        <v>21</v>
      </c>
      <c r="E1047" s="59" t="s">
        <v>709</v>
      </c>
      <c r="F1047" s="26" t="s">
        <v>12</v>
      </c>
      <c r="G1047" s="9">
        <f>G1048</f>
        <v>18</v>
      </c>
      <c r="H1047" s="9">
        <f t="shared" si="1384"/>
        <v>0</v>
      </c>
      <c r="I1047" s="9">
        <f t="shared" si="1384"/>
        <v>0</v>
      </c>
      <c r="J1047" s="9">
        <f t="shared" si="1384"/>
        <v>0</v>
      </c>
      <c r="K1047" s="9">
        <f t="shared" si="1384"/>
        <v>0</v>
      </c>
      <c r="L1047" s="9">
        <f t="shared" si="1384"/>
        <v>0</v>
      </c>
      <c r="M1047" s="9">
        <f t="shared" si="1384"/>
        <v>18</v>
      </c>
      <c r="N1047" s="9">
        <f t="shared" si="1384"/>
        <v>0</v>
      </c>
      <c r="O1047" s="9">
        <f t="shared" si="1384"/>
        <v>0</v>
      </c>
      <c r="P1047" s="9">
        <f t="shared" si="1384"/>
        <v>0</v>
      </c>
      <c r="Q1047" s="9">
        <f t="shared" si="1384"/>
        <v>0</v>
      </c>
      <c r="R1047" s="9">
        <f t="shared" si="1384"/>
        <v>0</v>
      </c>
      <c r="S1047" s="9">
        <f t="shared" si="1384"/>
        <v>18</v>
      </c>
      <c r="T1047" s="9">
        <f t="shared" si="1384"/>
        <v>0</v>
      </c>
      <c r="U1047" s="9">
        <f t="shared" si="1385"/>
        <v>0</v>
      </c>
      <c r="V1047" s="9">
        <f t="shared" si="1385"/>
        <v>0</v>
      </c>
      <c r="W1047" s="9">
        <f t="shared" si="1385"/>
        <v>0</v>
      </c>
      <c r="X1047" s="9">
        <f t="shared" si="1385"/>
        <v>0</v>
      </c>
      <c r="Y1047" s="9">
        <f t="shared" si="1385"/>
        <v>18</v>
      </c>
      <c r="Z1047" s="9">
        <f t="shared" si="1385"/>
        <v>0</v>
      </c>
      <c r="AA1047" s="9">
        <f t="shared" si="1385"/>
        <v>0</v>
      </c>
      <c r="AB1047" s="9">
        <f t="shared" si="1385"/>
        <v>0</v>
      </c>
      <c r="AC1047" s="9">
        <f t="shared" si="1385"/>
        <v>0</v>
      </c>
      <c r="AD1047" s="9">
        <f t="shared" si="1385"/>
        <v>0</v>
      </c>
      <c r="AE1047" s="9">
        <f t="shared" si="1385"/>
        <v>18</v>
      </c>
      <c r="AF1047" s="9">
        <f t="shared" si="1385"/>
        <v>0</v>
      </c>
      <c r="AG1047" s="9">
        <f t="shared" si="1386"/>
        <v>0</v>
      </c>
      <c r="AH1047" s="9">
        <f t="shared" si="1386"/>
        <v>0</v>
      </c>
      <c r="AI1047" s="9">
        <f t="shared" si="1386"/>
        <v>0</v>
      </c>
      <c r="AJ1047" s="9">
        <f t="shared" si="1386"/>
        <v>0</v>
      </c>
      <c r="AK1047" s="9">
        <f t="shared" si="1386"/>
        <v>18</v>
      </c>
      <c r="AL1047" s="9">
        <f t="shared" si="1386"/>
        <v>0</v>
      </c>
    </row>
    <row r="1048" spans="1:38" ht="23.25" hidden="1" customHeight="1">
      <c r="A1048" s="38" t="s">
        <v>13</v>
      </c>
      <c r="B1048" s="59" t="s">
        <v>226</v>
      </c>
      <c r="C1048" s="59" t="s">
        <v>152</v>
      </c>
      <c r="D1048" s="59" t="s">
        <v>21</v>
      </c>
      <c r="E1048" s="59" t="s">
        <v>709</v>
      </c>
      <c r="F1048" s="26" t="s">
        <v>34</v>
      </c>
      <c r="G1048" s="9">
        <v>18</v>
      </c>
      <c r="H1048" s="9"/>
      <c r="I1048" s="84"/>
      <c r="J1048" s="84"/>
      <c r="K1048" s="84"/>
      <c r="L1048" s="84"/>
      <c r="M1048" s="9">
        <f>G1048+I1048+J1048+K1048+L1048</f>
        <v>18</v>
      </c>
      <c r="N1048" s="9">
        <f>H1048+L1048</f>
        <v>0</v>
      </c>
      <c r="O1048" s="85"/>
      <c r="P1048" s="85"/>
      <c r="Q1048" s="85"/>
      <c r="R1048" s="85"/>
      <c r="S1048" s="9">
        <f>M1048+O1048+P1048+Q1048+R1048</f>
        <v>18</v>
      </c>
      <c r="T1048" s="9">
        <f>N1048+R1048</f>
        <v>0</v>
      </c>
      <c r="U1048" s="85"/>
      <c r="V1048" s="85"/>
      <c r="W1048" s="85"/>
      <c r="X1048" s="85"/>
      <c r="Y1048" s="9">
        <f>S1048+U1048+V1048+W1048+X1048</f>
        <v>18</v>
      </c>
      <c r="Z1048" s="9">
        <f>T1048+X1048</f>
        <v>0</v>
      </c>
      <c r="AA1048" s="85"/>
      <c r="AB1048" s="85"/>
      <c r="AC1048" s="85"/>
      <c r="AD1048" s="85"/>
      <c r="AE1048" s="9">
        <f>Y1048+AA1048+AB1048+AC1048+AD1048</f>
        <v>18</v>
      </c>
      <c r="AF1048" s="9">
        <f>Z1048+AD1048</f>
        <v>0</v>
      </c>
      <c r="AG1048" s="85"/>
      <c r="AH1048" s="85"/>
      <c r="AI1048" s="85"/>
      <c r="AJ1048" s="85"/>
      <c r="AK1048" s="9">
        <f>AE1048+AG1048+AH1048+AI1048+AJ1048</f>
        <v>18</v>
      </c>
      <c r="AL1048" s="9">
        <f>AF1048+AJ1048</f>
        <v>0</v>
      </c>
    </row>
    <row r="1049" spans="1:38" ht="66" hidden="1">
      <c r="A1049" s="43" t="s">
        <v>536</v>
      </c>
      <c r="B1049" s="30" t="s">
        <v>226</v>
      </c>
      <c r="C1049" s="31" t="s">
        <v>152</v>
      </c>
      <c r="D1049" s="31" t="s">
        <v>21</v>
      </c>
      <c r="E1049" s="89" t="s">
        <v>125</v>
      </c>
      <c r="F1049" s="59"/>
      <c r="G1049" s="18">
        <f t="shared" ref="G1049:H1052" si="1387">G1050</f>
        <v>0</v>
      </c>
      <c r="H1049" s="18">
        <f t="shared" si="1387"/>
        <v>0</v>
      </c>
      <c r="I1049" s="84"/>
      <c r="J1049" s="84"/>
      <c r="K1049" s="84"/>
      <c r="L1049" s="84"/>
      <c r="M1049" s="84"/>
      <c r="N1049" s="84"/>
      <c r="O1049" s="85"/>
      <c r="P1049" s="85"/>
      <c r="Q1049" s="85"/>
      <c r="R1049" s="85"/>
      <c r="S1049" s="85"/>
      <c r="T1049" s="85"/>
      <c r="U1049" s="85"/>
      <c r="V1049" s="85"/>
      <c r="W1049" s="85"/>
      <c r="X1049" s="85"/>
      <c r="Y1049" s="85"/>
      <c r="Z1049" s="85"/>
      <c r="AA1049" s="85"/>
      <c r="AB1049" s="85"/>
      <c r="AC1049" s="85"/>
      <c r="AD1049" s="85"/>
      <c r="AE1049" s="85"/>
      <c r="AF1049" s="85"/>
      <c r="AG1049" s="85"/>
      <c r="AH1049" s="85"/>
      <c r="AI1049" s="85"/>
      <c r="AJ1049" s="85"/>
      <c r="AK1049" s="85"/>
      <c r="AL1049" s="85"/>
    </row>
    <row r="1050" spans="1:38" hidden="1">
      <c r="A1050" s="25" t="s">
        <v>138</v>
      </c>
      <c r="B1050" s="30" t="s">
        <v>226</v>
      </c>
      <c r="C1050" s="31" t="s">
        <v>152</v>
      </c>
      <c r="D1050" s="31" t="s">
        <v>21</v>
      </c>
      <c r="E1050" s="89" t="s">
        <v>127</v>
      </c>
      <c r="F1050" s="59"/>
      <c r="G1050" s="18">
        <f t="shared" si="1387"/>
        <v>0</v>
      </c>
      <c r="H1050" s="18">
        <f t="shared" si="1387"/>
        <v>0</v>
      </c>
      <c r="I1050" s="84"/>
      <c r="J1050" s="84"/>
      <c r="K1050" s="84"/>
      <c r="L1050" s="84"/>
      <c r="M1050" s="84"/>
      <c r="N1050" s="84"/>
      <c r="O1050" s="85"/>
      <c r="P1050" s="85"/>
      <c r="Q1050" s="85"/>
      <c r="R1050" s="85"/>
      <c r="S1050" s="85"/>
      <c r="T1050" s="85"/>
      <c r="U1050" s="85"/>
      <c r="V1050" s="85"/>
      <c r="W1050" s="85"/>
      <c r="X1050" s="85"/>
      <c r="Y1050" s="85"/>
      <c r="Z1050" s="85"/>
      <c r="AA1050" s="85"/>
      <c r="AB1050" s="85"/>
      <c r="AC1050" s="85"/>
      <c r="AD1050" s="85"/>
      <c r="AE1050" s="85"/>
      <c r="AF1050" s="85"/>
      <c r="AG1050" s="85"/>
      <c r="AH1050" s="85"/>
      <c r="AI1050" s="85"/>
      <c r="AJ1050" s="85"/>
      <c r="AK1050" s="85"/>
      <c r="AL1050" s="85"/>
    </row>
    <row r="1051" spans="1:38" ht="33" hidden="1">
      <c r="A1051" s="38" t="s">
        <v>238</v>
      </c>
      <c r="B1051" s="30" t="s">
        <v>226</v>
      </c>
      <c r="C1051" s="31" t="s">
        <v>152</v>
      </c>
      <c r="D1051" s="31" t="s">
        <v>21</v>
      </c>
      <c r="E1051" s="89" t="s">
        <v>239</v>
      </c>
      <c r="F1051" s="59"/>
      <c r="G1051" s="18">
        <f t="shared" si="1387"/>
        <v>0</v>
      </c>
      <c r="H1051" s="18">
        <f t="shared" si="1387"/>
        <v>0</v>
      </c>
      <c r="I1051" s="84"/>
      <c r="J1051" s="84"/>
      <c r="K1051" s="84"/>
      <c r="L1051" s="84"/>
      <c r="M1051" s="84"/>
      <c r="N1051" s="84"/>
      <c r="O1051" s="85"/>
      <c r="P1051" s="85"/>
      <c r="Q1051" s="85"/>
      <c r="R1051" s="85"/>
      <c r="S1051" s="85"/>
      <c r="T1051" s="85"/>
      <c r="U1051" s="85"/>
      <c r="V1051" s="85"/>
      <c r="W1051" s="85"/>
      <c r="X1051" s="85"/>
      <c r="Y1051" s="85"/>
      <c r="Z1051" s="85"/>
      <c r="AA1051" s="85"/>
      <c r="AB1051" s="85"/>
      <c r="AC1051" s="85"/>
      <c r="AD1051" s="85"/>
      <c r="AE1051" s="85"/>
      <c r="AF1051" s="85"/>
      <c r="AG1051" s="85"/>
      <c r="AH1051" s="85"/>
      <c r="AI1051" s="85"/>
      <c r="AJ1051" s="85"/>
      <c r="AK1051" s="85"/>
      <c r="AL1051" s="85"/>
    </row>
    <row r="1052" spans="1:38" ht="33" hidden="1">
      <c r="A1052" s="38" t="s">
        <v>11</v>
      </c>
      <c r="B1052" s="30" t="s">
        <v>226</v>
      </c>
      <c r="C1052" s="31" t="s">
        <v>152</v>
      </c>
      <c r="D1052" s="31" t="s">
        <v>21</v>
      </c>
      <c r="E1052" s="89" t="s">
        <v>239</v>
      </c>
      <c r="F1052" s="59" t="s">
        <v>12</v>
      </c>
      <c r="G1052" s="18">
        <f t="shared" si="1387"/>
        <v>0</v>
      </c>
      <c r="H1052" s="18">
        <f t="shared" si="1387"/>
        <v>0</v>
      </c>
      <c r="I1052" s="84"/>
      <c r="J1052" s="84"/>
      <c r="K1052" s="84"/>
      <c r="L1052" s="84"/>
      <c r="M1052" s="84"/>
      <c r="N1052" s="84"/>
      <c r="O1052" s="85"/>
      <c r="P1052" s="85"/>
      <c r="Q1052" s="85"/>
      <c r="R1052" s="85"/>
      <c r="S1052" s="85"/>
      <c r="T1052" s="85"/>
      <c r="U1052" s="85"/>
      <c r="V1052" s="85"/>
      <c r="W1052" s="85"/>
      <c r="X1052" s="85"/>
      <c r="Y1052" s="85"/>
      <c r="Z1052" s="85"/>
      <c r="AA1052" s="85"/>
      <c r="AB1052" s="85"/>
      <c r="AC1052" s="85"/>
      <c r="AD1052" s="85"/>
      <c r="AE1052" s="85"/>
      <c r="AF1052" s="85"/>
      <c r="AG1052" s="85"/>
      <c r="AH1052" s="85"/>
      <c r="AI1052" s="85"/>
      <c r="AJ1052" s="85"/>
      <c r="AK1052" s="85"/>
      <c r="AL1052" s="85"/>
    </row>
    <row r="1053" spans="1:38" ht="33" hidden="1">
      <c r="A1053" s="25" t="s">
        <v>240</v>
      </c>
      <c r="B1053" s="59" t="s">
        <v>226</v>
      </c>
      <c r="C1053" s="59" t="s">
        <v>152</v>
      </c>
      <c r="D1053" s="59" t="s">
        <v>21</v>
      </c>
      <c r="E1053" s="59" t="s">
        <v>239</v>
      </c>
      <c r="F1053" s="9">
        <v>630</v>
      </c>
      <c r="G1053" s="9"/>
      <c r="H1053" s="9"/>
      <c r="I1053" s="84"/>
      <c r="J1053" s="84"/>
      <c r="K1053" s="84"/>
      <c r="L1053" s="84"/>
      <c r="M1053" s="84"/>
      <c r="N1053" s="84"/>
      <c r="O1053" s="85"/>
      <c r="P1053" s="85"/>
      <c r="Q1053" s="85"/>
      <c r="R1053" s="85"/>
      <c r="S1053" s="85"/>
      <c r="T1053" s="85"/>
      <c r="U1053" s="85"/>
      <c r="V1053" s="85"/>
      <c r="W1053" s="85"/>
      <c r="X1053" s="85"/>
      <c r="Y1053" s="85"/>
      <c r="Z1053" s="85"/>
      <c r="AA1053" s="85"/>
      <c r="AB1053" s="85"/>
      <c r="AC1053" s="85"/>
      <c r="AD1053" s="85"/>
      <c r="AE1053" s="85"/>
      <c r="AF1053" s="85"/>
      <c r="AG1053" s="85"/>
      <c r="AH1053" s="85"/>
      <c r="AI1053" s="85"/>
      <c r="AJ1053" s="85"/>
      <c r="AK1053" s="85"/>
      <c r="AL1053" s="85"/>
    </row>
    <row r="1054" spans="1:38" hidden="1">
      <c r="A1054" s="25"/>
      <c r="B1054" s="59"/>
      <c r="C1054" s="59"/>
      <c r="D1054" s="59"/>
      <c r="E1054" s="59"/>
      <c r="F1054" s="9"/>
      <c r="G1054" s="9"/>
      <c r="H1054" s="9"/>
      <c r="I1054" s="84"/>
      <c r="J1054" s="84"/>
      <c r="K1054" s="84"/>
      <c r="L1054" s="84"/>
      <c r="M1054" s="84"/>
      <c r="N1054" s="84"/>
      <c r="O1054" s="85"/>
      <c r="P1054" s="85"/>
      <c r="Q1054" s="85"/>
      <c r="R1054" s="85"/>
      <c r="S1054" s="85"/>
      <c r="T1054" s="85"/>
      <c r="U1054" s="85"/>
      <c r="V1054" s="85"/>
      <c r="W1054" s="85"/>
      <c r="X1054" s="85"/>
      <c r="Y1054" s="85"/>
      <c r="Z1054" s="85"/>
      <c r="AA1054" s="85"/>
      <c r="AB1054" s="85"/>
      <c r="AC1054" s="85"/>
      <c r="AD1054" s="85"/>
      <c r="AE1054" s="85"/>
      <c r="AF1054" s="85"/>
      <c r="AG1054" s="85"/>
      <c r="AH1054" s="85"/>
      <c r="AI1054" s="85"/>
      <c r="AJ1054" s="85"/>
      <c r="AK1054" s="85"/>
      <c r="AL1054" s="85"/>
    </row>
    <row r="1055" spans="1:38" ht="18.75" hidden="1">
      <c r="A1055" s="51" t="s">
        <v>241</v>
      </c>
      <c r="B1055" s="58" t="s">
        <v>226</v>
      </c>
      <c r="C1055" s="58" t="s">
        <v>152</v>
      </c>
      <c r="D1055" s="58" t="s">
        <v>8</v>
      </c>
      <c r="E1055" s="58"/>
      <c r="F1055" s="58"/>
      <c r="G1055" s="16">
        <f t="shared" ref="G1055:V1059" si="1388">G1056</f>
        <v>7263</v>
      </c>
      <c r="H1055" s="16">
        <f t="shared" si="1388"/>
        <v>0</v>
      </c>
      <c r="I1055" s="16">
        <f t="shared" si="1388"/>
        <v>0</v>
      </c>
      <c r="J1055" s="16">
        <f t="shared" si="1388"/>
        <v>0</v>
      </c>
      <c r="K1055" s="16">
        <f t="shared" si="1388"/>
        <v>0</v>
      </c>
      <c r="L1055" s="16">
        <f t="shared" si="1388"/>
        <v>0</v>
      </c>
      <c r="M1055" s="16">
        <f t="shared" si="1388"/>
        <v>7263</v>
      </c>
      <c r="N1055" s="16">
        <f t="shared" si="1388"/>
        <v>0</v>
      </c>
      <c r="O1055" s="16">
        <f t="shared" si="1388"/>
        <v>0</v>
      </c>
      <c r="P1055" s="16">
        <f t="shared" si="1388"/>
        <v>0</v>
      </c>
      <c r="Q1055" s="16">
        <f t="shared" si="1388"/>
        <v>0</v>
      </c>
      <c r="R1055" s="16">
        <f t="shared" si="1388"/>
        <v>0</v>
      </c>
      <c r="S1055" s="16">
        <f t="shared" si="1388"/>
        <v>7263</v>
      </c>
      <c r="T1055" s="16">
        <f t="shared" si="1388"/>
        <v>0</v>
      </c>
      <c r="U1055" s="16">
        <f t="shared" si="1388"/>
        <v>0</v>
      </c>
      <c r="V1055" s="16">
        <f t="shared" si="1388"/>
        <v>0</v>
      </c>
      <c r="W1055" s="16">
        <f t="shared" ref="U1055:AJ1059" si="1389">W1056</f>
        <v>0</v>
      </c>
      <c r="X1055" s="16">
        <f t="shared" si="1389"/>
        <v>0</v>
      </c>
      <c r="Y1055" s="16">
        <f t="shared" si="1389"/>
        <v>7263</v>
      </c>
      <c r="Z1055" s="16">
        <f t="shared" si="1389"/>
        <v>0</v>
      </c>
      <c r="AA1055" s="16">
        <f t="shared" si="1389"/>
        <v>0</v>
      </c>
      <c r="AB1055" s="16">
        <f t="shared" si="1389"/>
        <v>0</v>
      </c>
      <c r="AC1055" s="16">
        <f t="shared" si="1389"/>
        <v>0</v>
      </c>
      <c r="AD1055" s="16">
        <f t="shared" si="1389"/>
        <v>0</v>
      </c>
      <c r="AE1055" s="16">
        <f t="shared" si="1389"/>
        <v>7263</v>
      </c>
      <c r="AF1055" s="16">
        <f t="shared" si="1389"/>
        <v>0</v>
      </c>
      <c r="AG1055" s="16">
        <f t="shared" si="1389"/>
        <v>0</v>
      </c>
      <c r="AH1055" s="16">
        <f t="shared" si="1389"/>
        <v>0</v>
      </c>
      <c r="AI1055" s="16">
        <f t="shared" si="1389"/>
        <v>0</v>
      </c>
      <c r="AJ1055" s="16">
        <f t="shared" si="1389"/>
        <v>0</v>
      </c>
      <c r="AK1055" s="16">
        <f t="shared" ref="AG1055:AL1059" si="1390">AK1056</f>
        <v>7263</v>
      </c>
      <c r="AL1055" s="16">
        <f t="shared" si="1390"/>
        <v>0</v>
      </c>
    </row>
    <row r="1056" spans="1:38" ht="33" hidden="1">
      <c r="A1056" s="28" t="s">
        <v>423</v>
      </c>
      <c r="B1056" s="59" t="s">
        <v>226</v>
      </c>
      <c r="C1056" s="59" t="s">
        <v>152</v>
      </c>
      <c r="D1056" s="59" t="s">
        <v>8</v>
      </c>
      <c r="E1056" s="59" t="s">
        <v>227</v>
      </c>
      <c r="F1056" s="59"/>
      <c r="G1056" s="17">
        <f t="shared" si="1388"/>
        <v>7263</v>
      </c>
      <c r="H1056" s="17">
        <f t="shared" si="1388"/>
        <v>0</v>
      </c>
      <c r="I1056" s="17">
        <f t="shared" si="1388"/>
        <v>0</v>
      </c>
      <c r="J1056" s="17">
        <f t="shared" si="1388"/>
        <v>0</v>
      </c>
      <c r="K1056" s="17">
        <f t="shared" si="1388"/>
        <v>0</v>
      </c>
      <c r="L1056" s="17">
        <f t="shared" si="1388"/>
        <v>0</v>
      </c>
      <c r="M1056" s="17">
        <f t="shared" si="1388"/>
        <v>7263</v>
      </c>
      <c r="N1056" s="17">
        <f t="shared" si="1388"/>
        <v>0</v>
      </c>
      <c r="O1056" s="17">
        <f t="shared" si="1388"/>
        <v>0</v>
      </c>
      <c r="P1056" s="17">
        <f t="shared" si="1388"/>
        <v>0</v>
      </c>
      <c r="Q1056" s="17">
        <f t="shared" si="1388"/>
        <v>0</v>
      </c>
      <c r="R1056" s="17">
        <f t="shared" si="1388"/>
        <v>0</v>
      </c>
      <c r="S1056" s="17">
        <f t="shared" si="1388"/>
        <v>7263</v>
      </c>
      <c r="T1056" s="17">
        <f t="shared" si="1388"/>
        <v>0</v>
      </c>
      <c r="U1056" s="17">
        <f t="shared" si="1389"/>
        <v>0</v>
      </c>
      <c r="V1056" s="17">
        <f t="shared" si="1389"/>
        <v>0</v>
      </c>
      <c r="W1056" s="17">
        <f t="shared" si="1389"/>
        <v>0</v>
      </c>
      <c r="X1056" s="17">
        <f t="shared" si="1389"/>
        <v>0</v>
      </c>
      <c r="Y1056" s="17">
        <f t="shared" si="1389"/>
        <v>7263</v>
      </c>
      <c r="Z1056" s="17">
        <f t="shared" si="1389"/>
        <v>0</v>
      </c>
      <c r="AA1056" s="17">
        <f t="shared" si="1389"/>
        <v>0</v>
      </c>
      <c r="AB1056" s="17">
        <f t="shared" si="1389"/>
        <v>0</v>
      </c>
      <c r="AC1056" s="17">
        <f t="shared" si="1389"/>
        <v>0</v>
      </c>
      <c r="AD1056" s="17">
        <f t="shared" si="1389"/>
        <v>0</v>
      </c>
      <c r="AE1056" s="17">
        <f t="shared" si="1389"/>
        <v>7263</v>
      </c>
      <c r="AF1056" s="17">
        <f t="shared" si="1389"/>
        <v>0</v>
      </c>
      <c r="AG1056" s="17">
        <f t="shared" si="1390"/>
        <v>0</v>
      </c>
      <c r="AH1056" s="17">
        <f t="shared" si="1390"/>
        <v>0</v>
      </c>
      <c r="AI1056" s="17">
        <f t="shared" si="1390"/>
        <v>0</v>
      </c>
      <c r="AJ1056" s="17">
        <f t="shared" si="1390"/>
        <v>0</v>
      </c>
      <c r="AK1056" s="17">
        <f t="shared" si="1390"/>
        <v>7263</v>
      </c>
      <c r="AL1056" s="17">
        <f t="shared" si="1390"/>
        <v>0</v>
      </c>
    </row>
    <row r="1057" spans="1:38" ht="20.100000000000001" hidden="1" customHeight="1">
      <c r="A1057" s="38" t="s">
        <v>14</v>
      </c>
      <c r="B1057" s="59" t="s">
        <v>226</v>
      </c>
      <c r="C1057" s="59" t="s">
        <v>152</v>
      </c>
      <c r="D1057" s="59" t="s">
        <v>8</v>
      </c>
      <c r="E1057" s="59" t="s">
        <v>230</v>
      </c>
      <c r="F1057" s="59"/>
      <c r="G1057" s="17">
        <f t="shared" si="1388"/>
        <v>7263</v>
      </c>
      <c r="H1057" s="17">
        <f t="shared" si="1388"/>
        <v>0</v>
      </c>
      <c r="I1057" s="17">
        <f t="shared" si="1388"/>
        <v>0</v>
      </c>
      <c r="J1057" s="17">
        <f t="shared" si="1388"/>
        <v>0</v>
      </c>
      <c r="K1057" s="17">
        <f t="shared" si="1388"/>
        <v>0</v>
      </c>
      <c r="L1057" s="17">
        <f t="shared" si="1388"/>
        <v>0</v>
      </c>
      <c r="M1057" s="17">
        <f t="shared" si="1388"/>
        <v>7263</v>
      </c>
      <c r="N1057" s="17">
        <f t="shared" si="1388"/>
        <v>0</v>
      </c>
      <c r="O1057" s="17">
        <f t="shared" si="1388"/>
        <v>0</v>
      </c>
      <c r="P1057" s="17">
        <f t="shared" si="1388"/>
        <v>0</v>
      </c>
      <c r="Q1057" s="17">
        <f t="shared" si="1388"/>
        <v>0</v>
      </c>
      <c r="R1057" s="17">
        <f t="shared" si="1388"/>
        <v>0</v>
      </c>
      <c r="S1057" s="17">
        <f t="shared" si="1388"/>
        <v>7263</v>
      </c>
      <c r="T1057" s="17">
        <f t="shared" si="1388"/>
        <v>0</v>
      </c>
      <c r="U1057" s="17">
        <f t="shared" si="1389"/>
        <v>0</v>
      </c>
      <c r="V1057" s="17">
        <f t="shared" si="1389"/>
        <v>0</v>
      </c>
      <c r="W1057" s="17">
        <f t="shared" si="1389"/>
        <v>0</v>
      </c>
      <c r="X1057" s="17">
        <f t="shared" si="1389"/>
        <v>0</v>
      </c>
      <c r="Y1057" s="17">
        <f t="shared" si="1389"/>
        <v>7263</v>
      </c>
      <c r="Z1057" s="17">
        <f t="shared" si="1389"/>
        <v>0</v>
      </c>
      <c r="AA1057" s="17">
        <f t="shared" si="1389"/>
        <v>0</v>
      </c>
      <c r="AB1057" s="17">
        <f t="shared" si="1389"/>
        <v>0</v>
      </c>
      <c r="AC1057" s="17">
        <f t="shared" si="1389"/>
        <v>0</v>
      </c>
      <c r="AD1057" s="17">
        <f t="shared" si="1389"/>
        <v>0</v>
      </c>
      <c r="AE1057" s="17">
        <f t="shared" si="1389"/>
        <v>7263</v>
      </c>
      <c r="AF1057" s="17">
        <f t="shared" si="1389"/>
        <v>0</v>
      </c>
      <c r="AG1057" s="17">
        <f t="shared" si="1390"/>
        <v>0</v>
      </c>
      <c r="AH1057" s="17">
        <f t="shared" si="1390"/>
        <v>0</v>
      </c>
      <c r="AI1057" s="17">
        <f t="shared" si="1390"/>
        <v>0</v>
      </c>
      <c r="AJ1057" s="17">
        <f t="shared" si="1390"/>
        <v>0</v>
      </c>
      <c r="AK1057" s="17">
        <f t="shared" si="1390"/>
        <v>7263</v>
      </c>
      <c r="AL1057" s="17">
        <f t="shared" si="1390"/>
        <v>0</v>
      </c>
    </row>
    <row r="1058" spans="1:38" ht="20.100000000000001" hidden="1" customHeight="1">
      <c r="A1058" s="38" t="s">
        <v>235</v>
      </c>
      <c r="B1058" s="59" t="s">
        <v>226</v>
      </c>
      <c r="C1058" s="59" t="s">
        <v>152</v>
      </c>
      <c r="D1058" s="59" t="s">
        <v>8</v>
      </c>
      <c r="E1058" s="59" t="s">
        <v>236</v>
      </c>
      <c r="F1058" s="59"/>
      <c r="G1058" s="17">
        <f t="shared" si="1388"/>
        <v>7263</v>
      </c>
      <c r="H1058" s="17">
        <f t="shared" si="1388"/>
        <v>0</v>
      </c>
      <c r="I1058" s="17">
        <f t="shared" si="1388"/>
        <v>0</v>
      </c>
      <c r="J1058" s="17">
        <f t="shared" si="1388"/>
        <v>0</v>
      </c>
      <c r="K1058" s="17">
        <f t="shared" si="1388"/>
        <v>0</v>
      </c>
      <c r="L1058" s="17">
        <f t="shared" si="1388"/>
        <v>0</v>
      </c>
      <c r="M1058" s="17">
        <f t="shared" si="1388"/>
        <v>7263</v>
      </c>
      <c r="N1058" s="17">
        <f t="shared" si="1388"/>
        <v>0</v>
      </c>
      <c r="O1058" s="17">
        <f t="shared" si="1388"/>
        <v>0</v>
      </c>
      <c r="P1058" s="17">
        <f t="shared" si="1388"/>
        <v>0</v>
      </c>
      <c r="Q1058" s="17">
        <f t="shared" si="1388"/>
        <v>0</v>
      </c>
      <c r="R1058" s="17">
        <f t="shared" si="1388"/>
        <v>0</v>
      </c>
      <c r="S1058" s="17">
        <f t="shared" si="1388"/>
        <v>7263</v>
      </c>
      <c r="T1058" s="17">
        <f t="shared" si="1388"/>
        <v>0</v>
      </c>
      <c r="U1058" s="17">
        <f t="shared" si="1389"/>
        <v>0</v>
      </c>
      <c r="V1058" s="17">
        <f t="shared" si="1389"/>
        <v>0</v>
      </c>
      <c r="W1058" s="17">
        <f t="shared" si="1389"/>
        <v>0</v>
      </c>
      <c r="X1058" s="17">
        <f t="shared" si="1389"/>
        <v>0</v>
      </c>
      <c r="Y1058" s="17">
        <f t="shared" si="1389"/>
        <v>7263</v>
      </c>
      <c r="Z1058" s="17">
        <f t="shared" si="1389"/>
        <v>0</v>
      </c>
      <c r="AA1058" s="17">
        <f t="shared" si="1389"/>
        <v>0</v>
      </c>
      <c r="AB1058" s="17">
        <f t="shared" si="1389"/>
        <v>0</v>
      </c>
      <c r="AC1058" s="17">
        <f t="shared" si="1389"/>
        <v>0</v>
      </c>
      <c r="AD1058" s="17">
        <f t="shared" si="1389"/>
        <v>0</v>
      </c>
      <c r="AE1058" s="17">
        <f t="shared" si="1389"/>
        <v>7263</v>
      </c>
      <c r="AF1058" s="17">
        <f t="shared" si="1389"/>
        <v>0</v>
      </c>
      <c r="AG1058" s="17">
        <f t="shared" si="1390"/>
        <v>0</v>
      </c>
      <c r="AH1058" s="17">
        <f t="shared" si="1390"/>
        <v>0</v>
      </c>
      <c r="AI1058" s="17">
        <f t="shared" si="1390"/>
        <v>0</v>
      </c>
      <c r="AJ1058" s="17">
        <f t="shared" si="1390"/>
        <v>0</v>
      </c>
      <c r="AK1058" s="17">
        <f t="shared" si="1390"/>
        <v>7263</v>
      </c>
      <c r="AL1058" s="17">
        <f t="shared" si="1390"/>
        <v>0</v>
      </c>
    </row>
    <row r="1059" spans="1:38" ht="33" hidden="1">
      <c r="A1059" s="38" t="s">
        <v>11</v>
      </c>
      <c r="B1059" s="59" t="s">
        <v>226</v>
      </c>
      <c r="C1059" s="59" t="s">
        <v>152</v>
      </c>
      <c r="D1059" s="59" t="s">
        <v>8</v>
      </c>
      <c r="E1059" s="59" t="s">
        <v>236</v>
      </c>
      <c r="F1059" s="59" t="s">
        <v>12</v>
      </c>
      <c r="G1059" s="18">
        <f t="shared" si="1388"/>
        <v>7263</v>
      </c>
      <c r="H1059" s="18">
        <f t="shared" si="1388"/>
        <v>0</v>
      </c>
      <c r="I1059" s="18">
        <f t="shared" si="1388"/>
        <v>0</v>
      </c>
      <c r="J1059" s="18">
        <f t="shared" si="1388"/>
        <v>0</v>
      </c>
      <c r="K1059" s="18">
        <f t="shared" si="1388"/>
        <v>0</v>
      </c>
      <c r="L1059" s="18">
        <f t="shared" si="1388"/>
        <v>0</v>
      </c>
      <c r="M1059" s="18">
        <f t="shared" si="1388"/>
        <v>7263</v>
      </c>
      <c r="N1059" s="18">
        <f t="shared" si="1388"/>
        <v>0</v>
      </c>
      <c r="O1059" s="18">
        <f t="shared" si="1388"/>
        <v>0</v>
      </c>
      <c r="P1059" s="18">
        <f t="shared" si="1388"/>
        <v>0</v>
      </c>
      <c r="Q1059" s="18">
        <f t="shared" si="1388"/>
        <v>0</v>
      </c>
      <c r="R1059" s="18">
        <f t="shared" si="1388"/>
        <v>0</v>
      </c>
      <c r="S1059" s="18">
        <f t="shared" si="1388"/>
        <v>7263</v>
      </c>
      <c r="T1059" s="18">
        <f t="shared" si="1388"/>
        <v>0</v>
      </c>
      <c r="U1059" s="18">
        <f t="shared" si="1389"/>
        <v>0</v>
      </c>
      <c r="V1059" s="18">
        <f t="shared" si="1389"/>
        <v>0</v>
      </c>
      <c r="W1059" s="18">
        <f t="shared" si="1389"/>
        <v>0</v>
      </c>
      <c r="X1059" s="18">
        <f t="shared" si="1389"/>
        <v>0</v>
      </c>
      <c r="Y1059" s="18">
        <f t="shared" si="1389"/>
        <v>7263</v>
      </c>
      <c r="Z1059" s="18">
        <f t="shared" si="1389"/>
        <v>0</v>
      </c>
      <c r="AA1059" s="18">
        <f t="shared" si="1389"/>
        <v>0</v>
      </c>
      <c r="AB1059" s="18">
        <f t="shared" si="1389"/>
        <v>0</v>
      </c>
      <c r="AC1059" s="18">
        <f t="shared" si="1389"/>
        <v>0</v>
      </c>
      <c r="AD1059" s="18">
        <f t="shared" si="1389"/>
        <v>0</v>
      </c>
      <c r="AE1059" s="18">
        <f t="shared" si="1389"/>
        <v>7263</v>
      </c>
      <c r="AF1059" s="18">
        <f t="shared" si="1389"/>
        <v>0</v>
      </c>
      <c r="AG1059" s="18">
        <f t="shared" si="1390"/>
        <v>0</v>
      </c>
      <c r="AH1059" s="18">
        <f t="shared" si="1390"/>
        <v>0</v>
      </c>
      <c r="AI1059" s="18">
        <f t="shared" si="1390"/>
        <v>0</v>
      </c>
      <c r="AJ1059" s="18">
        <f t="shared" si="1390"/>
        <v>0</v>
      </c>
      <c r="AK1059" s="18">
        <f t="shared" si="1390"/>
        <v>7263</v>
      </c>
      <c r="AL1059" s="18">
        <f t="shared" si="1390"/>
        <v>0</v>
      </c>
    </row>
    <row r="1060" spans="1:38" ht="18" hidden="1" customHeight="1">
      <c r="A1060" s="38" t="s">
        <v>13</v>
      </c>
      <c r="B1060" s="59" t="s">
        <v>226</v>
      </c>
      <c r="C1060" s="59" t="s">
        <v>152</v>
      </c>
      <c r="D1060" s="59" t="s">
        <v>8</v>
      </c>
      <c r="E1060" s="59" t="s">
        <v>236</v>
      </c>
      <c r="F1060" s="9">
        <v>610</v>
      </c>
      <c r="G1060" s="9">
        <f>6526+737</f>
        <v>7263</v>
      </c>
      <c r="H1060" s="9"/>
      <c r="I1060" s="84"/>
      <c r="J1060" s="84"/>
      <c r="K1060" s="84"/>
      <c r="L1060" s="84"/>
      <c r="M1060" s="9">
        <f>G1060+I1060+J1060+K1060+L1060</f>
        <v>7263</v>
      </c>
      <c r="N1060" s="9">
        <f>H1060+L1060</f>
        <v>0</v>
      </c>
      <c r="O1060" s="85"/>
      <c r="P1060" s="85"/>
      <c r="Q1060" s="85"/>
      <c r="R1060" s="85"/>
      <c r="S1060" s="9">
        <f>M1060+O1060+P1060+Q1060+R1060</f>
        <v>7263</v>
      </c>
      <c r="T1060" s="9">
        <f>N1060+R1060</f>
        <v>0</v>
      </c>
      <c r="U1060" s="85"/>
      <c r="V1060" s="85"/>
      <c r="W1060" s="85"/>
      <c r="X1060" s="85"/>
      <c r="Y1060" s="9">
        <f>S1060+U1060+V1060+W1060+X1060</f>
        <v>7263</v>
      </c>
      <c r="Z1060" s="9">
        <f>T1060+X1060</f>
        <v>0</v>
      </c>
      <c r="AA1060" s="85"/>
      <c r="AB1060" s="85"/>
      <c r="AC1060" s="85"/>
      <c r="AD1060" s="85"/>
      <c r="AE1060" s="9">
        <f>Y1060+AA1060+AB1060+AC1060+AD1060</f>
        <v>7263</v>
      </c>
      <c r="AF1060" s="9">
        <f>Z1060+AD1060</f>
        <v>0</v>
      </c>
      <c r="AG1060" s="85"/>
      <c r="AH1060" s="85"/>
      <c r="AI1060" s="85"/>
      <c r="AJ1060" s="85"/>
      <c r="AK1060" s="9">
        <f>AE1060+AG1060+AH1060+AI1060+AJ1060</f>
        <v>7263</v>
      </c>
      <c r="AL1060" s="9">
        <f>AF1060+AJ1060</f>
        <v>0</v>
      </c>
    </row>
    <row r="1061" spans="1:38" hidden="1">
      <c r="A1061" s="38"/>
      <c r="B1061" s="59"/>
      <c r="C1061" s="59"/>
      <c r="D1061" s="59"/>
      <c r="E1061" s="59"/>
      <c r="F1061" s="9"/>
      <c r="G1061" s="9"/>
      <c r="H1061" s="9"/>
      <c r="I1061" s="84"/>
      <c r="J1061" s="84"/>
      <c r="K1061" s="84"/>
      <c r="L1061" s="84"/>
      <c r="M1061" s="84"/>
      <c r="N1061" s="84"/>
      <c r="O1061" s="85"/>
      <c r="P1061" s="85"/>
      <c r="Q1061" s="85"/>
      <c r="R1061" s="85"/>
      <c r="S1061" s="85"/>
      <c r="T1061" s="85"/>
      <c r="U1061" s="85"/>
      <c r="V1061" s="85"/>
      <c r="W1061" s="85"/>
      <c r="X1061" s="85"/>
      <c r="Y1061" s="85"/>
      <c r="Z1061" s="85"/>
      <c r="AA1061" s="85"/>
      <c r="AB1061" s="85"/>
      <c r="AC1061" s="85"/>
      <c r="AD1061" s="85"/>
      <c r="AE1061" s="85"/>
      <c r="AF1061" s="85"/>
      <c r="AG1061" s="85"/>
      <c r="AH1061" s="85"/>
      <c r="AI1061" s="85"/>
      <c r="AJ1061" s="85"/>
      <c r="AK1061" s="85"/>
      <c r="AL1061" s="85"/>
    </row>
    <row r="1062" spans="1:38" ht="40.5" hidden="1">
      <c r="A1062" s="20" t="s">
        <v>482</v>
      </c>
      <c r="B1062" s="21">
        <v>918</v>
      </c>
      <c r="C1062" s="21"/>
      <c r="D1062" s="21"/>
      <c r="E1062" s="21"/>
      <c r="F1062" s="21"/>
      <c r="G1062" s="12">
        <f t="shared" ref="G1062" si="1391">G1064</f>
        <v>264</v>
      </c>
      <c r="H1062" s="12">
        <f t="shared" ref="H1062:N1062" si="1392">H1064</f>
        <v>0</v>
      </c>
      <c r="I1062" s="12">
        <f t="shared" si="1392"/>
        <v>0</v>
      </c>
      <c r="J1062" s="12">
        <f t="shared" si="1392"/>
        <v>0</v>
      </c>
      <c r="K1062" s="12">
        <f t="shared" si="1392"/>
        <v>0</v>
      </c>
      <c r="L1062" s="12">
        <f t="shared" si="1392"/>
        <v>0</v>
      </c>
      <c r="M1062" s="12">
        <f t="shared" si="1392"/>
        <v>264</v>
      </c>
      <c r="N1062" s="12">
        <f t="shared" si="1392"/>
        <v>0</v>
      </c>
      <c r="O1062" s="12">
        <f t="shared" ref="O1062:T1062" si="1393">O1064</f>
        <v>0</v>
      </c>
      <c r="P1062" s="12">
        <f t="shared" si="1393"/>
        <v>0</v>
      </c>
      <c r="Q1062" s="12">
        <f t="shared" si="1393"/>
        <v>0</v>
      </c>
      <c r="R1062" s="12">
        <f t="shared" si="1393"/>
        <v>0</v>
      </c>
      <c r="S1062" s="12">
        <f t="shared" si="1393"/>
        <v>264</v>
      </c>
      <c r="T1062" s="12">
        <f t="shared" si="1393"/>
        <v>0</v>
      </c>
      <c r="U1062" s="12">
        <f t="shared" ref="U1062:Z1062" si="1394">U1064</f>
        <v>0</v>
      </c>
      <c r="V1062" s="12">
        <f t="shared" si="1394"/>
        <v>0</v>
      </c>
      <c r="W1062" s="12">
        <f t="shared" si="1394"/>
        <v>0</v>
      </c>
      <c r="X1062" s="12">
        <f t="shared" si="1394"/>
        <v>0</v>
      </c>
      <c r="Y1062" s="12">
        <f t="shared" si="1394"/>
        <v>264</v>
      </c>
      <c r="Z1062" s="12">
        <f t="shared" si="1394"/>
        <v>0</v>
      </c>
      <c r="AA1062" s="12">
        <f t="shared" ref="AA1062:AF1062" si="1395">AA1064</f>
        <v>0</v>
      </c>
      <c r="AB1062" s="12">
        <f t="shared" si="1395"/>
        <v>0</v>
      </c>
      <c r="AC1062" s="12">
        <f t="shared" si="1395"/>
        <v>0</v>
      </c>
      <c r="AD1062" s="12">
        <f t="shared" si="1395"/>
        <v>0</v>
      </c>
      <c r="AE1062" s="12">
        <f t="shared" si="1395"/>
        <v>264</v>
      </c>
      <c r="AF1062" s="12">
        <f t="shared" si="1395"/>
        <v>0</v>
      </c>
      <c r="AG1062" s="12">
        <f t="shared" ref="AG1062:AL1062" si="1396">AG1064</f>
        <v>0</v>
      </c>
      <c r="AH1062" s="12">
        <f t="shared" si="1396"/>
        <v>0</v>
      </c>
      <c r="AI1062" s="12">
        <f t="shared" si="1396"/>
        <v>0</v>
      </c>
      <c r="AJ1062" s="12">
        <f t="shared" si="1396"/>
        <v>0</v>
      </c>
      <c r="AK1062" s="12">
        <f t="shared" si="1396"/>
        <v>264</v>
      </c>
      <c r="AL1062" s="12">
        <f t="shared" si="1396"/>
        <v>0</v>
      </c>
    </row>
    <row r="1063" spans="1:38" s="72" customFormat="1" hidden="1">
      <c r="A1063" s="73"/>
      <c r="B1063" s="27"/>
      <c r="C1063" s="27"/>
      <c r="D1063" s="27"/>
      <c r="E1063" s="27"/>
      <c r="F1063" s="27"/>
      <c r="G1063" s="71"/>
      <c r="H1063" s="71"/>
      <c r="I1063" s="71"/>
      <c r="J1063" s="71"/>
      <c r="K1063" s="71"/>
      <c r="L1063" s="71"/>
      <c r="M1063" s="71"/>
      <c r="N1063" s="71"/>
      <c r="O1063" s="71"/>
      <c r="P1063" s="71"/>
      <c r="Q1063" s="71"/>
      <c r="R1063" s="71"/>
      <c r="S1063" s="71"/>
      <c r="T1063" s="71"/>
      <c r="U1063" s="71"/>
      <c r="V1063" s="71"/>
      <c r="W1063" s="71"/>
      <c r="X1063" s="71"/>
      <c r="Y1063" s="71"/>
      <c r="Z1063" s="71"/>
      <c r="AA1063" s="71"/>
      <c r="AB1063" s="71"/>
      <c r="AC1063" s="71"/>
      <c r="AD1063" s="71"/>
      <c r="AE1063" s="71"/>
      <c r="AF1063" s="71"/>
      <c r="AG1063" s="71"/>
      <c r="AH1063" s="71"/>
      <c r="AI1063" s="71"/>
      <c r="AJ1063" s="71"/>
      <c r="AK1063" s="71"/>
      <c r="AL1063" s="71"/>
    </row>
    <row r="1064" spans="1:38" ht="18.75" hidden="1">
      <c r="A1064" s="23" t="s">
        <v>58</v>
      </c>
      <c r="B1064" s="24">
        <f>B1062</f>
        <v>918</v>
      </c>
      <c r="C1064" s="24" t="s">
        <v>21</v>
      </c>
      <c r="D1064" s="24" t="s">
        <v>59</v>
      </c>
      <c r="E1064" s="24"/>
      <c r="F1064" s="24"/>
      <c r="G1064" s="13">
        <f t="shared" ref="G1064:AL1064" si="1397">G1065</f>
        <v>264</v>
      </c>
      <c r="H1064" s="13">
        <f t="shared" si="1397"/>
        <v>0</v>
      </c>
      <c r="I1064" s="13">
        <f t="shared" si="1397"/>
        <v>0</v>
      </c>
      <c r="J1064" s="13">
        <f t="shared" si="1397"/>
        <v>0</v>
      </c>
      <c r="K1064" s="13">
        <f t="shared" si="1397"/>
        <v>0</v>
      </c>
      <c r="L1064" s="13">
        <f t="shared" si="1397"/>
        <v>0</v>
      </c>
      <c r="M1064" s="13">
        <f t="shared" si="1397"/>
        <v>264</v>
      </c>
      <c r="N1064" s="13">
        <f t="shared" si="1397"/>
        <v>0</v>
      </c>
      <c r="O1064" s="13">
        <f t="shared" si="1397"/>
        <v>0</v>
      </c>
      <c r="P1064" s="13">
        <f t="shared" si="1397"/>
        <v>0</v>
      </c>
      <c r="Q1064" s="13">
        <f t="shared" si="1397"/>
        <v>0</v>
      </c>
      <c r="R1064" s="13">
        <f t="shared" si="1397"/>
        <v>0</v>
      </c>
      <c r="S1064" s="13">
        <f t="shared" si="1397"/>
        <v>264</v>
      </c>
      <c r="T1064" s="13">
        <f t="shared" si="1397"/>
        <v>0</v>
      </c>
      <c r="U1064" s="13">
        <f t="shared" si="1397"/>
        <v>0</v>
      </c>
      <c r="V1064" s="13">
        <f t="shared" si="1397"/>
        <v>0</v>
      </c>
      <c r="W1064" s="13">
        <f t="shared" si="1397"/>
        <v>0</v>
      </c>
      <c r="X1064" s="13">
        <f t="shared" si="1397"/>
        <v>0</v>
      </c>
      <c r="Y1064" s="13">
        <f t="shared" si="1397"/>
        <v>264</v>
      </c>
      <c r="Z1064" s="13">
        <f t="shared" si="1397"/>
        <v>0</v>
      </c>
      <c r="AA1064" s="13">
        <f t="shared" si="1397"/>
        <v>0</v>
      </c>
      <c r="AB1064" s="13">
        <f t="shared" si="1397"/>
        <v>0</v>
      </c>
      <c r="AC1064" s="13">
        <f t="shared" si="1397"/>
        <v>0</v>
      </c>
      <c r="AD1064" s="13">
        <f t="shared" si="1397"/>
        <v>0</v>
      </c>
      <c r="AE1064" s="13">
        <f t="shared" si="1397"/>
        <v>264</v>
      </c>
      <c r="AF1064" s="13">
        <f t="shared" si="1397"/>
        <v>0</v>
      </c>
      <c r="AG1064" s="13">
        <f t="shared" si="1397"/>
        <v>0</v>
      </c>
      <c r="AH1064" s="13">
        <f t="shared" si="1397"/>
        <v>0</v>
      </c>
      <c r="AI1064" s="13">
        <f t="shared" si="1397"/>
        <v>0</v>
      </c>
      <c r="AJ1064" s="13">
        <f t="shared" si="1397"/>
        <v>0</v>
      </c>
      <c r="AK1064" s="13">
        <f t="shared" si="1397"/>
        <v>264</v>
      </c>
      <c r="AL1064" s="13">
        <f t="shared" si="1397"/>
        <v>0</v>
      </c>
    </row>
    <row r="1065" spans="1:38" ht="20.100000000000001" hidden="1" customHeight="1">
      <c r="A1065" s="38" t="s">
        <v>61</v>
      </c>
      <c r="B1065" s="59">
        <f>B1062</f>
        <v>918</v>
      </c>
      <c r="C1065" s="59" t="s">
        <v>21</v>
      </c>
      <c r="D1065" s="59" t="s">
        <v>59</v>
      </c>
      <c r="E1065" s="59" t="s">
        <v>62</v>
      </c>
      <c r="F1065" s="59"/>
      <c r="G1065" s="17">
        <f t="shared" ref="G1065" si="1398">G1068</f>
        <v>264</v>
      </c>
      <c r="H1065" s="17">
        <f t="shared" ref="H1065:N1065" si="1399">H1068</f>
        <v>0</v>
      </c>
      <c r="I1065" s="17">
        <f t="shared" si="1399"/>
        <v>0</v>
      </c>
      <c r="J1065" s="17">
        <f t="shared" si="1399"/>
        <v>0</v>
      </c>
      <c r="K1065" s="17">
        <f t="shared" si="1399"/>
        <v>0</v>
      </c>
      <c r="L1065" s="17">
        <f t="shared" si="1399"/>
        <v>0</v>
      </c>
      <c r="M1065" s="17">
        <f t="shared" si="1399"/>
        <v>264</v>
      </c>
      <c r="N1065" s="17">
        <f t="shared" si="1399"/>
        <v>0</v>
      </c>
      <c r="O1065" s="17">
        <f t="shared" ref="O1065:T1065" si="1400">O1068</f>
        <v>0</v>
      </c>
      <c r="P1065" s="17">
        <f t="shared" si="1400"/>
        <v>0</v>
      </c>
      <c r="Q1065" s="17">
        <f t="shared" si="1400"/>
        <v>0</v>
      </c>
      <c r="R1065" s="17">
        <f t="shared" si="1400"/>
        <v>0</v>
      </c>
      <c r="S1065" s="17">
        <f t="shared" si="1400"/>
        <v>264</v>
      </c>
      <c r="T1065" s="17">
        <f t="shared" si="1400"/>
        <v>0</v>
      </c>
      <c r="U1065" s="17">
        <f t="shared" ref="U1065:Z1065" si="1401">U1068</f>
        <v>0</v>
      </c>
      <c r="V1065" s="17">
        <f t="shared" si="1401"/>
        <v>0</v>
      </c>
      <c r="W1065" s="17">
        <f t="shared" si="1401"/>
        <v>0</v>
      </c>
      <c r="X1065" s="17">
        <f t="shared" si="1401"/>
        <v>0</v>
      </c>
      <c r="Y1065" s="17">
        <f t="shared" si="1401"/>
        <v>264</v>
      </c>
      <c r="Z1065" s="17">
        <f t="shared" si="1401"/>
        <v>0</v>
      </c>
      <c r="AA1065" s="17">
        <f t="shared" ref="AA1065:AF1065" si="1402">AA1068</f>
        <v>0</v>
      </c>
      <c r="AB1065" s="17">
        <f t="shared" si="1402"/>
        <v>0</v>
      </c>
      <c r="AC1065" s="17">
        <f t="shared" si="1402"/>
        <v>0</v>
      </c>
      <c r="AD1065" s="17">
        <f t="shared" si="1402"/>
        <v>0</v>
      </c>
      <c r="AE1065" s="17">
        <f t="shared" si="1402"/>
        <v>264</v>
      </c>
      <c r="AF1065" s="17">
        <f t="shared" si="1402"/>
        <v>0</v>
      </c>
      <c r="AG1065" s="17">
        <f t="shared" ref="AG1065:AL1065" si="1403">AG1068</f>
        <v>0</v>
      </c>
      <c r="AH1065" s="17">
        <f t="shared" si="1403"/>
        <v>0</v>
      </c>
      <c r="AI1065" s="17">
        <f t="shared" si="1403"/>
        <v>0</v>
      </c>
      <c r="AJ1065" s="17">
        <f t="shared" si="1403"/>
        <v>0</v>
      </c>
      <c r="AK1065" s="17">
        <f t="shared" si="1403"/>
        <v>264</v>
      </c>
      <c r="AL1065" s="17">
        <f t="shared" si="1403"/>
        <v>0</v>
      </c>
    </row>
    <row r="1066" spans="1:38" ht="20.100000000000001" hidden="1" customHeight="1">
      <c r="A1066" s="38" t="s">
        <v>14</v>
      </c>
      <c r="B1066" s="59">
        <f>B1064</f>
        <v>918</v>
      </c>
      <c r="C1066" s="59" t="s">
        <v>21</v>
      </c>
      <c r="D1066" s="59" t="s">
        <v>59</v>
      </c>
      <c r="E1066" s="59" t="s">
        <v>63</v>
      </c>
      <c r="F1066" s="59"/>
      <c r="G1066" s="17">
        <f t="shared" ref="G1066" si="1404">G1068</f>
        <v>264</v>
      </c>
      <c r="H1066" s="17">
        <f t="shared" ref="H1066:N1066" si="1405">H1068</f>
        <v>0</v>
      </c>
      <c r="I1066" s="17">
        <f t="shared" si="1405"/>
        <v>0</v>
      </c>
      <c r="J1066" s="17">
        <f t="shared" si="1405"/>
        <v>0</v>
      </c>
      <c r="K1066" s="17">
        <f t="shared" si="1405"/>
        <v>0</v>
      </c>
      <c r="L1066" s="17">
        <f t="shared" si="1405"/>
        <v>0</v>
      </c>
      <c r="M1066" s="17">
        <f t="shared" si="1405"/>
        <v>264</v>
      </c>
      <c r="N1066" s="17">
        <f t="shared" si="1405"/>
        <v>0</v>
      </c>
      <c r="O1066" s="17">
        <f t="shared" ref="O1066:T1066" si="1406">O1068</f>
        <v>0</v>
      </c>
      <c r="P1066" s="17">
        <f t="shared" si="1406"/>
        <v>0</v>
      </c>
      <c r="Q1066" s="17">
        <f t="shared" si="1406"/>
        <v>0</v>
      </c>
      <c r="R1066" s="17">
        <f t="shared" si="1406"/>
        <v>0</v>
      </c>
      <c r="S1066" s="17">
        <f t="shared" si="1406"/>
        <v>264</v>
      </c>
      <c r="T1066" s="17">
        <f t="shared" si="1406"/>
        <v>0</v>
      </c>
      <c r="U1066" s="17">
        <f t="shared" ref="U1066:Z1066" si="1407">U1068</f>
        <v>0</v>
      </c>
      <c r="V1066" s="17">
        <f t="shared" si="1407"/>
        <v>0</v>
      </c>
      <c r="W1066" s="17">
        <f t="shared" si="1407"/>
        <v>0</v>
      </c>
      <c r="X1066" s="17">
        <f t="shared" si="1407"/>
        <v>0</v>
      </c>
      <c r="Y1066" s="17">
        <f t="shared" si="1407"/>
        <v>264</v>
      </c>
      <c r="Z1066" s="17">
        <f t="shared" si="1407"/>
        <v>0</v>
      </c>
      <c r="AA1066" s="17">
        <f t="shared" ref="AA1066:AF1066" si="1408">AA1068</f>
        <v>0</v>
      </c>
      <c r="AB1066" s="17">
        <f t="shared" si="1408"/>
        <v>0</v>
      </c>
      <c r="AC1066" s="17">
        <f t="shared" si="1408"/>
        <v>0</v>
      </c>
      <c r="AD1066" s="17">
        <f t="shared" si="1408"/>
        <v>0</v>
      </c>
      <c r="AE1066" s="17">
        <f t="shared" si="1408"/>
        <v>264</v>
      </c>
      <c r="AF1066" s="17">
        <f t="shared" si="1408"/>
        <v>0</v>
      </c>
      <c r="AG1066" s="17">
        <f t="shared" ref="AG1066:AL1066" si="1409">AG1068</f>
        <v>0</v>
      </c>
      <c r="AH1066" s="17">
        <f t="shared" si="1409"/>
        <v>0</v>
      </c>
      <c r="AI1066" s="17">
        <f t="shared" si="1409"/>
        <v>0</v>
      </c>
      <c r="AJ1066" s="17">
        <f t="shared" si="1409"/>
        <v>0</v>
      </c>
      <c r="AK1066" s="17">
        <f t="shared" si="1409"/>
        <v>264</v>
      </c>
      <c r="AL1066" s="17">
        <f t="shared" si="1409"/>
        <v>0</v>
      </c>
    </row>
    <row r="1067" spans="1:38" ht="20.100000000000001" hidden="1" customHeight="1">
      <c r="A1067" s="38" t="s">
        <v>60</v>
      </c>
      <c r="B1067" s="59">
        <f>B1066</f>
        <v>918</v>
      </c>
      <c r="C1067" s="59" t="s">
        <v>21</v>
      </c>
      <c r="D1067" s="59" t="s">
        <v>59</v>
      </c>
      <c r="E1067" s="59" t="s">
        <v>64</v>
      </c>
      <c r="F1067" s="59"/>
      <c r="G1067" s="17">
        <f t="shared" ref="G1067:V1068" si="1410">G1068</f>
        <v>264</v>
      </c>
      <c r="H1067" s="17">
        <f t="shared" si="1410"/>
        <v>0</v>
      </c>
      <c r="I1067" s="17">
        <f t="shared" si="1410"/>
        <v>0</v>
      </c>
      <c r="J1067" s="17">
        <f t="shared" si="1410"/>
        <v>0</v>
      </c>
      <c r="K1067" s="17">
        <f t="shared" si="1410"/>
        <v>0</v>
      </c>
      <c r="L1067" s="17">
        <f t="shared" si="1410"/>
        <v>0</v>
      </c>
      <c r="M1067" s="17">
        <f t="shared" si="1410"/>
        <v>264</v>
      </c>
      <c r="N1067" s="17">
        <f t="shared" si="1410"/>
        <v>0</v>
      </c>
      <c r="O1067" s="17">
        <f t="shared" si="1410"/>
        <v>0</v>
      </c>
      <c r="P1067" s="17">
        <f t="shared" si="1410"/>
        <v>0</v>
      </c>
      <c r="Q1067" s="17">
        <f t="shared" si="1410"/>
        <v>0</v>
      </c>
      <c r="R1067" s="17">
        <f t="shared" si="1410"/>
        <v>0</v>
      </c>
      <c r="S1067" s="17">
        <f t="shared" si="1410"/>
        <v>264</v>
      </c>
      <c r="T1067" s="17">
        <f t="shared" si="1410"/>
        <v>0</v>
      </c>
      <c r="U1067" s="17">
        <f t="shared" si="1410"/>
        <v>0</v>
      </c>
      <c r="V1067" s="17">
        <f t="shared" si="1410"/>
        <v>0</v>
      </c>
      <c r="W1067" s="17">
        <f t="shared" ref="U1067:AJ1068" si="1411">W1068</f>
        <v>0</v>
      </c>
      <c r="X1067" s="17">
        <f t="shared" si="1411"/>
        <v>0</v>
      </c>
      <c r="Y1067" s="17">
        <f t="shared" si="1411"/>
        <v>264</v>
      </c>
      <c r="Z1067" s="17">
        <f t="shared" si="1411"/>
        <v>0</v>
      </c>
      <c r="AA1067" s="17">
        <f t="shared" si="1411"/>
        <v>0</v>
      </c>
      <c r="AB1067" s="17">
        <f t="shared" si="1411"/>
        <v>0</v>
      </c>
      <c r="AC1067" s="17">
        <f t="shared" si="1411"/>
        <v>0</v>
      </c>
      <c r="AD1067" s="17">
        <f t="shared" si="1411"/>
        <v>0</v>
      </c>
      <c r="AE1067" s="17">
        <f t="shared" si="1411"/>
        <v>264</v>
      </c>
      <c r="AF1067" s="17">
        <f t="shared" si="1411"/>
        <v>0</v>
      </c>
      <c r="AG1067" s="17">
        <f t="shared" si="1411"/>
        <v>0</v>
      </c>
      <c r="AH1067" s="17">
        <f t="shared" si="1411"/>
        <v>0</v>
      </c>
      <c r="AI1067" s="17">
        <f t="shared" si="1411"/>
        <v>0</v>
      </c>
      <c r="AJ1067" s="17">
        <f t="shared" si="1411"/>
        <v>0</v>
      </c>
      <c r="AK1067" s="17">
        <f t="shared" ref="AG1067:AL1068" si="1412">AK1068</f>
        <v>264</v>
      </c>
      <c r="AL1067" s="17">
        <f t="shared" si="1412"/>
        <v>0</v>
      </c>
    </row>
    <row r="1068" spans="1:38" ht="33" hidden="1">
      <c r="A1068" s="25" t="s">
        <v>242</v>
      </c>
      <c r="B1068" s="26">
        <f>B1067</f>
        <v>918</v>
      </c>
      <c r="C1068" s="26" t="s">
        <v>21</v>
      </c>
      <c r="D1068" s="26" t="s">
        <v>59</v>
      </c>
      <c r="E1068" s="26" t="s">
        <v>64</v>
      </c>
      <c r="F1068" s="26" t="s">
        <v>30</v>
      </c>
      <c r="G1068" s="11">
        <f t="shared" si="1410"/>
        <v>264</v>
      </c>
      <c r="H1068" s="11">
        <f t="shared" si="1410"/>
        <v>0</v>
      </c>
      <c r="I1068" s="11">
        <f t="shared" si="1410"/>
        <v>0</v>
      </c>
      <c r="J1068" s="11">
        <f t="shared" si="1410"/>
        <v>0</v>
      </c>
      <c r="K1068" s="11">
        <f t="shared" si="1410"/>
        <v>0</v>
      </c>
      <c r="L1068" s="11">
        <f t="shared" si="1410"/>
        <v>0</v>
      </c>
      <c r="M1068" s="11">
        <f t="shared" si="1410"/>
        <v>264</v>
      </c>
      <c r="N1068" s="11">
        <f t="shared" si="1410"/>
        <v>0</v>
      </c>
      <c r="O1068" s="11">
        <f t="shared" si="1410"/>
        <v>0</v>
      </c>
      <c r="P1068" s="11">
        <f t="shared" si="1410"/>
        <v>0</v>
      </c>
      <c r="Q1068" s="11">
        <f t="shared" si="1410"/>
        <v>0</v>
      </c>
      <c r="R1068" s="11">
        <f t="shared" si="1410"/>
        <v>0</v>
      </c>
      <c r="S1068" s="11">
        <f t="shared" si="1410"/>
        <v>264</v>
      </c>
      <c r="T1068" s="11">
        <f t="shared" si="1410"/>
        <v>0</v>
      </c>
      <c r="U1068" s="11">
        <f t="shared" si="1411"/>
        <v>0</v>
      </c>
      <c r="V1068" s="11">
        <f t="shared" si="1411"/>
        <v>0</v>
      </c>
      <c r="W1068" s="11">
        <f t="shared" si="1411"/>
        <v>0</v>
      </c>
      <c r="X1068" s="11">
        <f t="shared" si="1411"/>
        <v>0</v>
      </c>
      <c r="Y1068" s="11">
        <f t="shared" si="1411"/>
        <v>264</v>
      </c>
      <c r="Z1068" s="11">
        <f t="shared" si="1411"/>
        <v>0</v>
      </c>
      <c r="AA1068" s="11">
        <f t="shared" si="1411"/>
        <v>0</v>
      </c>
      <c r="AB1068" s="11">
        <f t="shared" si="1411"/>
        <v>0</v>
      </c>
      <c r="AC1068" s="11">
        <f t="shared" si="1411"/>
        <v>0</v>
      </c>
      <c r="AD1068" s="11">
        <f t="shared" si="1411"/>
        <v>0</v>
      </c>
      <c r="AE1068" s="11">
        <f t="shared" si="1411"/>
        <v>264</v>
      </c>
      <c r="AF1068" s="11">
        <f t="shared" si="1411"/>
        <v>0</v>
      </c>
      <c r="AG1068" s="11">
        <f t="shared" si="1412"/>
        <v>0</v>
      </c>
      <c r="AH1068" s="11">
        <f t="shared" si="1412"/>
        <v>0</v>
      </c>
      <c r="AI1068" s="11">
        <f t="shared" si="1412"/>
        <v>0</v>
      </c>
      <c r="AJ1068" s="11">
        <f t="shared" si="1412"/>
        <v>0</v>
      </c>
      <c r="AK1068" s="11">
        <f t="shared" si="1412"/>
        <v>264</v>
      </c>
      <c r="AL1068" s="11">
        <f t="shared" si="1412"/>
        <v>0</v>
      </c>
    </row>
    <row r="1069" spans="1:38" ht="33" hidden="1">
      <c r="A1069" s="25" t="s">
        <v>36</v>
      </c>
      <c r="B1069" s="26">
        <f>B1068</f>
        <v>918</v>
      </c>
      <c r="C1069" s="26" t="s">
        <v>21</v>
      </c>
      <c r="D1069" s="26" t="s">
        <v>59</v>
      </c>
      <c r="E1069" s="26" t="s">
        <v>64</v>
      </c>
      <c r="F1069" s="26" t="s">
        <v>37</v>
      </c>
      <c r="G1069" s="9">
        <v>264</v>
      </c>
      <c r="H1069" s="9"/>
      <c r="I1069" s="84"/>
      <c r="J1069" s="84"/>
      <c r="K1069" s="84"/>
      <c r="L1069" s="84"/>
      <c r="M1069" s="9">
        <f>G1069+I1069+J1069+K1069+L1069</f>
        <v>264</v>
      </c>
      <c r="N1069" s="9">
        <f>H1069+L1069</f>
        <v>0</v>
      </c>
      <c r="O1069" s="85"/>
      <c r="P1069" s="85"/>
      <c r="Q1069" s="85"/>
      <c r="R1069" s="85"/>
      <c r="S1069" s="9">
        <f>M1069+O1069+P1069+Q1069+R1069</f>
        <v>264</v>
      </c>
      <c r="T1069" s="9">
        <f>N1069+R1069</f>
        <v>0</v>
      </c>
      <c r="U1069" s="85"/>
      <c r="V1069" s="85"/>
      <c r="W1069" s="85"/>
      <c r="X1069" s="85"/>
      <c r="Y1069" s="9">
        <f>S1069+U1069+V1069+W1069+X1069</f>
        <v>264</v>
      </c>
      <c r="Z1069" s="9">
        <f>T1069+X1069</f>
        <v>0</v>
      </c>
      <c r="AA1069" s="85"/>
      <c r="AB1069" s="85"/>
      <c r="AC1069" s="85"/>
      <c r="AD1069" s="85"/>
      <c r="AE1069" s="9">
        <f>Y1069+AA1069+AB1069+AC1069+AD1069</f>
        <v>264</v>
      </c>
      <c r="AF1069" s="9">
        <f>Z1069+AD1069</f>
        <v>0</v>
      </c>
      <c r="AG1069" s="85"/>
      <c r="AH1069" s="85"/>
      <c r="AI1069" s="85"/>
      <c r="AJ1069" s="85"/>
      <c r="AK1069" s="9">
        <f>AE1069+AG1069+AH1069+AI1069+AJ1069</f>
        <v>264</v>
      </c>
      <c r="AL1069" s="9">
        <f>AF1069+AJ1069</f>
        <v>0</v>
      </c>
    </row>
    <row r="1070" spans="1:38" hidden="1">
      <c r="A1070" s="25"/>
      <c r="B1070" s="26"/>
      <c r="C1070" s="26"/>
      <c r="D1070" s="26"/>
      <c r="E1070" s="26"/>
      <c r="F1070" s="26"/>
      <c r="G1070" s="9"/>
      <c r="H1070" s="9"/>
      <c r="I1070" s="84"/>
      <c r="J1070" s="84"/>
      <c r="K1070" s="84"/>
      <c r="L1070" s="84"/>
      <c r="M1070" s="9"/>
      <c r="N1070" s="9"/>
      <c r="O1070" s="85"/>
      <c r="P1070" s="85"/>
      <c r="Q1070" s="85"/>
      <c r="R1070" s="85"/>
      <c r="S1070" s="9"/>
      <c r="T1070" s="9"/>
      <c r="U1070" s="85"/>
      <c r="V1070" s="85"/>
      <c r="W1070" s="85"/>
      <c r="X1070" s="85"/>
      <c r="Y1070" s="9"/>
      <c r="Z1070" s="9"/>
      <c r="AA1070" s="85"/>
      <c r="AB1070" s="85"/>
      <c r="AC1070" s="85"/>
      <c r="AD1070" s="85"/>
      <c r="AE1070" s="9"/>
      <c r="AF1070" s="9"/>
      <c r="AG1070" s="85"/>
      <c r="AH1070" s="85"/>
      <c r="AI1070" s="85"/>
      <c r="AJ1070" s="85"/>
      <c r="AK1070" s="9"/>
      <c r="AL1070" s="9"/>
    </row>
    <row r="1071" spans="1:38" ht="40.5" hidden="1">
      <c r="A1071" s="32" t="s">
        <v>483</v>
      </c>
      <c r="B1071" s="21" t="s">
        <v>317</v>
      </c>
      <c r="C1071" s="21"/>
      <c r="D1071" s="21"/>
      <c r="E1071" s="21"/>
      <c r="F1071" s="21"/>
      <c r="G1071" s="6">
        <f t="shared" ref="G1071:N1071" si="1413">G1073+G1090+G1113+G1123+G1145+G1167+G1225+G1260+G1267</f>
        <v>914281</v>
      </c>
      <c r="H1071" s="6">
        <f t="shared" si="1413"/>
        <v>66588</v>
      </c>
      <c r="I1071" s="6">
        <f t="shared" si="1413"/>
        <v>0</v>
      </c>
      <c r="J1071" s="6">
        <f t="shared" si="1413"/>
        <v>0</v>
      </c>
      <c r="K1071" s="6">
        <f t="shared" si="1413"/>
        <v>0</v>
      </c>
      <c r="L1071" s="6">
        <f t="shared" si="1413"/>
        <v>0</v>
      </c>
      <c r="M1071" s="6">
        <f t="shared" si="1413"/>
        <v>914281</v>
      </c>
      <c r="N1071" s="6">
        <f t="shared" si="1413"/>
        <v>66588</v>
      </c>
      <c r="O1071" s="6">
        <f t="shared" ref="O1071:AF1071" si="1414">O1073+O1090+O1113+O1123+O1145+O1167+O1225+O1260+O1267+O1083</f>
        <v>-85</v>
      </c>
      <c r="P1071" s="6">
        <f t="shared" si="1414"/>
        <v>2339</v>
      </c>
      <c r="Q1071" s="6">
        <f t="shared" si="1414"/>
        <v>0</v>
      </c>
      <c r="R1071" s="6">
        <f t="shared" si="1414"/>
        <v>1682</v>
      </c>
      <c r="S1071" s="6">
        <f t="shared" si="1414"/>
        <v>918217</v>
      </c>
      <c r="T1071" s="6">
        <f t="shared" si="1414"/>
        <v>68270</v>
      </c>
      <c r="U1071" s="6">
        <f t="shared" si="1414"/>
        <v>0</v>
      </c>
      <c r="V1071" s="6">
        <f t="shared" si="1414"/>
        <v>709</v>
      </c>
      <c r="W1071" s="6">
        <f t="shared" si="1414"/>
        <v>0</v>
      </c>
      <c r="X1071" s="6">
        <f t="shared" si="1414"/>
        <v>3478</v>
      </c>
      <c r="Y1071" s="6">
        <f t="shared" si="1414"/>
        <v>922404</v>
      </c>
      <c r="Z1071" s="6">
        <f t="shared" si="1414"/>
        <v>71748</v>
      </c>
      <c r="AA1071" s="6">
        <f t="shared" si="1414"/>
        <v>-23939</v>
      </c>
      <c r="AB1071" s="6">
        <f t="shared" si="1414"/>
        <v>20128</v>
      </c>
      <c r="AC1071" s="6">
        <f t="shared" si="1414"/>
        <v>0</v>
      </c>
      <c r="AD1071" s="6">
        <f t="shared" si="1414"/>
        <v>152890</v>
      </c>
      <c r="AE1071" s="6">
        <f t="shared" si="1414"/>
        <v>1071483</v>
      </c>
      <c r="AF1071" s="6">
        <f t="shared" si="1414"/>
        <v>224638</v>
      </c>
      <c r="AG1071" s="6">
        <f t="shared" ref="AG1071:AL1071" si="1415">AG1073+AG1090+AG1113+AG1123+AG1145+AG1167+AG1225+AG1260+AG1267+AG1083</f>
        <v>-6301</v>
      </c>
      <c r="AH1071" s="6">
        <f t="shared" si="1415"/>
        <v>4543</v>
      </c>
      <c r="AI1071" s="6">
        <f t="shared" si="1415"/>
        <v>0</v>
      </c>
      <c r="AJ1071" s="6">
        <f t="shared" si="1415"/>
        <v>25320</v>
      </c>
      <c r="AK1071" s="6">
        <f t="shared" si="1415"/>
        <v>1095045</v>
      </c>
      <c r="AL1071" s="6">
        <f t="shared" si="1415"/>
        <v>249958</v>
      </c>
    </row>
    <row r="1072" spans="1:38" s="72" customFormat="1" hidden="1">
      <c r="A1072" s="70"/>
      <c r="B1072" s="27"/>
      <c r="C1072" s="27"/>
      <c r="D1072" s="27"/>
      <c r="E1072" s="27"/>
      <c r="F1072" s="27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0"/>
      <c r="AB1072" s="10"/>
      <c r="AC1072" s="10"/>
      <c r="AD1072" s="10"/>
      <c r="AE1072" s="10"/>
      <c r="AF1072" s="10"/>
      <c r="AG1072" s="10"/>
      <c r="AH1072" s="10"/>
      <c r="AI1072" s="10"/>
      <c r="AJ1072" s="10"/>
      <c r="AK1072" s="10"/>
      <c r="AL1072" s="10"/>
    </row>
    <row r="1073" spans="1:38" ht="18.75" hidden="1">
      <c r="A1073" s="23" t="s">
        <v>58</v>
      </c>
      <c r="B1073" s="24" t="s">
        <v>317</v>
      </c>
      <c r="C1073" s="24" t="s">
        <v>21</v>
      </c>
      <c r="D1073" s="24" t="s">
        <v>59</v>
      </c>
      <c r="E1073" s="24"/>
      <c r="F1073" s="24"/>
      <c r="G1073" s="15">
        <f t="shared" ref="G1073:V1077" si="1416">G1074</f>
        <v>5095</v>
      </c>
      <c r="H1073" s="15">
        <f t="shared" si="1416"/>
        <v>0</v>
      </c>
      <c r="I1073" s="15">
        <f t="shared" si="1416"/>
        <v>0</v>
      </c>
      <c r="J1073" s="15">
        <f t="shared" si="1416"/>
        <v>0</v>
      </c>
      <c r="K1073" s="15">
        <f t="shared" si="1416"/>
        <v>0</v>
      </c>
      <c r="L1073" s="15">
        <f t="shared" si="1416"/>
        <v>0</v>
      </c>
      <c r="M1073" s="15">
        <f t="shared" si="1416"/>
        <v>5095</v>
      </c>
      <c r="N1073" s="15">
        <f t="shared" si="1416"/>
        <v>0</v>
      </c>
      <c r="O1073" s="15">
        <f t="shared" si="1416"/>
        <v>0</v>
      </c>
      <c r="P1073" s="15">
        <f t="shared" si="1416"/>
        <v>0</v>
      </c>
      <c r="Q1073" s="15">
        <f t="shared" si="1416"/>
        <v>0</v>
      </c>
      <c r="R1073" s="15">
        <f t="shared" si="1416"/>
        <v>0</v>
      </c>
      <c r="S1073" s="15">
        <f t="shared" si="1416"/>
        <v>5095</v>
      </c>
      <c r="T1073" s="15">
        <f t="shared" si="1416"/>
        <v>0</v>
      </c>
      <c r="U1073" s="15">
        <f t="shared" si="1416"/>
        <v>0</v>
      </c>
      <c r="V1073" s="15">
        <f t="shared" si="1416"/>
        <v>30</v>
      </c>
      <c r="W1073" s="15">
        <f t="shared" ref="U1073:AJ1077" si="1417">W1074</f>
        <v>0</v>
      </c>
      <c r="X1073" s="15">
        <f t="shared" si="1417"/>
        <v>0</v>
      </c>
      <c r="Y1073" s="15">
        <f t="shared" si="1417"/>
        <v>5125</v>
      </c>
      <c r="Z1073" s="15">
        <f t="shared" si="1417"/>
        <v>0</v>
      </c>
      <c r="AA1073" s="15">
        <f t="shared" si="1417"/>
        <v>0</v>
      </c>
      <c r="AB1073" s="15">
        <f t="shared" si="1417"/>
        <v>2284</v>
      </c>
      <c r="AC1073" s="15">
        <f t="shared" si="1417"/>
        <v>0</v>
      </c>
      <c r="AD1073" s="15">
        <f t="shared" si="1417"/>
        <v>0</v>
      </c>
      <c r="AE1073" s="15">
        <f t="shared" si="1417"/>
        <v>7409</v>
      </c>
      <c r="AF1073" s="15">
        <f t="shared" si="1417"/>
        <v>0</v>
      </c>
      <c r="AG1073" s="15">
        <f t="shared" si="1417"/>
        <v>0</v>
      </c>
      <c r="AH1073" s="15">
        <f t="shared" si="1417"/>
        <v>0</v>
      </c>
      <c r="AI1073" s="15">
        <f t="shared" si="1417"/>
        <v>0</v>
      </c>
      <c r="AJ1073" s="15">
        <f t="shared" si="1417"/>
        <v>0</v>
      </c>
      <c r="AK1073" s="15">
        <f t="shared" ref="AG1073:AL1077" si="1418">AK1074</f>
        <v>7409</v>
      </c>
      <c r="AL1073" s="15">
        <f t="shared" si="1418"/>
        <v>0</v>
      </c>
    </row>
    <row r="1074" spans="1:38" ht="20.100000000000001" hidden="1" customHeight="1">
      <c r="A1074" s="38" t="s">
        <v>61</v>
      </c>
      <c r="B1074" s="59" t="s">
        <v>317</v>
      </c>
      <c r="C1074" s="59" t="s">
        <v>21</v>
      </c>
      <c r="D1074" s="59" t="s">
        <v>59</v>
      </c>
      <c r="E1074" s="59" t="s">
        <v>384</v>
      </c>
      <c r="F1074" s="59"/>
      <c r="G1074" s="17">
        <f t="shared" si="1416"/>
        <v>5095</v>
      </c>
      <c r="H1074" s="17">
        <f t="shared" si="1416"/>
        <v>0</v>
      </c>
      <c r="I1074" s="17">
        <f t="shared" si="1416"/>
        <v>0</v>
      </c>
      <c r="J1074" s="17">
        <f t="shared" si="1416"/>
        <v>0</v>
      </c>
      <c r="K1074" s="17">
        <f t="shared" si="1416"/>
        <v>0</v>
      </c>
      <c r="L1074" s="17">
        <f t="shared" si="1416"/>
        <v>0</v>
      </c>
      <c r="M1074" s="17">
        <f t="shared" si="1416"/>
        <v>5095</v>
      </c>
      <c r="N1074" s="17">
        <f t="shared" si="1416"/>
        <v>0</v>
      </c>
      <c r="O1074" s="17">
        <f t="shared" si="1416"/>
        <v>0</v>
      </c>
      <c r="P1074" s="17">
        <f t="shared" si="1416"/>
        <v>0</v>
      </c>
      <c r="Q1074" s="17">
        <f t="shared" si="1416"/>
        <v>0</v>
      </c>
      <c r="R1074" s="17">
        <f t="shared" si="1416"/>
        <v>0</v>
      </c>
      <c r="S1074" s="17">
        <f t="shared" si="1416"/>
        <v>5095</v>
      </c>
      <c r="T1074" s="17">
        <f t="shared" si="1416"/>
        <v>0</v>
      </c>
      <c r="U1074" s="17">
        <f t="shared" si="1417"/>
        <v>0</v>
      </c>
      <c r="V1074" s="17">
        <f t="shared" si="1417"/>
        <v>30</v>
      </c>
      <c r="W1074" s="17">
        <f t="shared" si="1417"/>
        <v>0</v>
      </c>
      <c r="X1074" s="17">
        <f t="shared" si="1417"/>
        <v>0</v>
      </c>
      <c r="Y1074" s="17">
        <f t="shared" si="1417"/>
        <v>5125</v>
      </c>
      <c r="Z1074" s="17">
        <f t="shared" si="1417"/>
        <v>0</v>
      </c>
      <c r="AA1074" s="17">
        <f t="shared" si="1417"/>
        <v>0</v>
      </c>
      <c r="AB1074" s="17">
        <f t="shared" si="1417"/>
        <v>2284</v>
      </c>
      <c r="AC1074" s="17">
        <f t="shared" si="1417"/>
        <v>0</v>
      </c>
      <c r="AD1074" s="17">
        <f t="shared" si="1417"/>
        <v>0</v>
      </c>
      <c r="AE1074" s="17">
        <f t="shared" si="1417"/>
        <v>7409</v>
      </c>
      <c r="AF1074" s="17">
        <f t="shared" si="1417"/>
        <v>0</v>
      </c>
      <c r="AG1074" s="17">
        <f t="shared" si="1418"/>
        <v>0</v>
      </c>
      <c r="AH1074" s="17">
        <f t="shared" si="1418"/>
        <v>0</v>
      </c>
      <c r="AI1074" s="17">
        <f t="shared" si="1418"/>
        <v>0</v>
      </c>
      <c r="AJ1074" s="17">
        <f t="shared" si="1418"/>
        <v>0</v>
      </c>
      <c r="AK1074" s="17">
        <f t="shared" si="1418"/>
        <v>7409</v>
      </c>
      <c r="AL1074" s="17">
        <f t="shared" si="1418"/>
        <v>0</v>
      </c>
    </row>
    <row r="1075" spans="1:38" ht="20.100000000000001" hidden="1" customHeight="1">
      <c r="A1075" s="38" t="s">
        <v>14</v>
      </c>
      <c r="B1075" s="59" t="s">
        <v>317</v>
      </c>
      <c r="C1075" s="59" t="s">
        <v>21</v>
      </c>
      <c r="D1075" s="59" t="s">
        <v>59</v>
      </c>
      <c r="E1075" s="59" t="s">
        <v>63</v>
      </c>
      <c r="F1075" s="59"/>
      <c r="G1075" s="17">
        <f t="shared" si="1416"/>
        <v>5095</v>
      </c>
      <c r="H1075" s="17">
        <f t="shared" si="1416"/>
        <v>0</v>
      </c>
      <c r="I1075" s="17">
        <f t="shared" si="1416"/>
        <v>0</v>
      </c>
      <c r="J1075" s="17">
        <f t="shared" si="1416"/>
        <v>0</v>
      </c>
      <c r="K1075" s="17">
        <f t="shared" si="1416"/>
        <v>0</v>
      </c>
      <c r="L1075" s="17">
        <f t="shared" si="1416"/>
        <v>0</v>
      </c>
      <c r="M1075" s="17">
        <f t="shared" si="1416"/>
        <v>5095</v>
      </c>
      <c r="N1075" s="17">
        <f t="shared" si="1416"/>
        <v>0</v>
      </c>
      <c r="O1075" s="17">
        <f t="shared" si="1416"/>
        <v>0</v>
      </c>
      <c r="P1075" s="17">
        <f t="shared" si="1416"/>
        <v>0</v>
      </c>
      <c r="Q1075" s="17">
        <f t="shared" si="1416"/>
        <v>0</v>
      </c>
      <c r="R1075" s="17">
        <f t="shared" si="1416"/>
        <v>0</v>
      </c>
      <c r="S1075" s="17">
        <f t="shared" si="1416"/>
        <v>5095</v>
      </c>
      <c r="T1075" s="17">
        <f t="shared" si="1416"/>
        <v>0</v>
      </c>
      <c r="U1075" s="17">
        <f t="shared" si="1417"/>
        <v>0</v>
      </c>
      <c r="V1075" s="17">
        <f t="shared" si="1417"/>
        <v>30</v>
      </c>
      <c r="W1075" s="17">
        <f t="shared" si="1417"/>
        <v>0</v>
      </c>
      <c r="X1075" s="17">
        <f t="shared" si="1417"/>
        <v>0</v>
      </c>
      <c r="Y1075" s="17">
        <f t="shared" si="1417"/>
        <v>5125</v>
      </c>
      <c r="Z1075" s="17">
        <f t="shared" si="1417"/>
        <v>0</v>
      </c>
      <c r="AA1075" s="17">
        <f t="shared" si="1417"/>
        <v>0</v>
      </c>
      <c r="AB1075" s="17">
        <f t="shared" si="1417"/>
        <v>2284</v>
      </c>
      <c r="AC1075" s="17">
        <f t="shared" si="1417"/>
        <v>0</v>
      </c>
      <c r="AD1075" s="17">
        <f t="shared" si="1417"/>
        <v>0</v>
      </c>
      <c r="AE1075" s="17">
        <f t="shared" si="1417"/>
        <v>7409</v>
      </c>
      <c r="AF1075" s="17">
        <f t="shared" si="1417"/>
        <v>0</v>
      </c>
      <c r="AG1075" s="17">
        <f t="shared" si="1418"/>
        <v>0</v>
      </c>
      <c r="AH1075" s="17">
        <f t="shared" si="1418"/>
        <v>0</v>
      </c>
      <c r="AI1075" s="17">
        <f t="shared" si="1418"/>
        <v>0</v>
      </c>
      <c r="AJ1075" s="17">
        <f t="shared" si="1418"/>
        <v>0</v>
      </c>
      <c r="AK1075" s="17">
        <f t="shared" si="1418"/>
        <v>7409</v>
      </c>
      <c r="AL1075" s="17">
        <f t="shared" si="1418"/>
        <v>0</v>
      </c>
    </row>
    <row r="1076" spans="1:38" ht="20.100000000000001" hidden="1" customHeight="1">
      <c r="A1076" s="38" t="s">
        <v>60</v>
      </c>
      <c r="B1076" s="59" t="s">
        <v>317</v>
      </c>
      <c r="C1076" s="59" t="s">
        <v>21</v>
      </c>
      <c r="D1076" s="59" t="s">
        <v>59</v>
      </c>
      <c r="E1076" s="59" t="s">
        <v>64</v>
      </c>
      <c r="F1076" s="59"/>
      <c r="G1076" s="17">
        <f t="shared" si="1416"/>
        <v>5095</v>
      </c>
      <c r="H1076" s="17">
        <f t="shared" si="1416"/>
        <v>0</v>
      </c>
      <c r="I1076" s="17">
        <f t="shared" si="1416"/>
        <v>0</v>
      </c>
      <c r="J1076" s="17">
        <f t="shared" si="1416"/>
        <v>0</v>
      </c>
      <c r="K1076" s="17">
        <f t="shared" si="1416"/>
        <v>0</v>
      </c>
      <c r="L1076" s="17">
        <f t="shared" si="1416"/>
        <v>0</v>
      </c>
      <c r="M1076" s="17">
        <f t="shared" si="1416"/>
        <v>5095</v>
      </c>
      <c r="N1076" s="17">
        <f t="shared" si="1416"/>
        <v>0</v>
      </c>
      <c r="O1076" s="17">
        <f t="shared" si="1416"/>
        <v>0</v>
      </c>
      <c r="P1076" s="17">
        <f t="shared" si="1416"/>
        <v>0</v>
      </c>
      <c r="Q1076" s="17">
        <f t="shared" si="1416"/>
        <v>0</v>
      </c>
      <c r="R1076" s="17">
        <f t="shared" si="1416"/>
        <v>0</v>
      </c>
      <c r="S1076" s="17">
        <f t="shared" si="1416"/>
        <v>5095</v>
      </c>
      <c r="T1076" s="17">
        <f t="shared" si="1416"/>
        <v>0</v>
      </c>
      <c r="U1076" s="17">
        <f>U1077+U1079</f>
        <v>0</v>
      </c>
      <c r="V1076" s="17">
        <f t="shared" ref="V1076:Z1076" si="1419">V1077+V1079</f>
        <v>30</v>
      </c>
      <c r="W1076" s="17">
        <f t="shared" si="1419"/>
        <v>0</v>
      </c>
      <c r="X1076" s="17">
        <f t="shared" si="1419"/>
        <v>0</v>
      </c>
      <c r="Y1076" s="17">
        <f t="shared" si="1419"/>
        <v>5125</v>
      </c>
      <c r="Z1076" s="17">
        <f t="shared" si="1419"/>
        <v>0</v>
      </c>
      <c r="AA1076" s="17">
        <f>AA1077+AA1079</f>
        <v>0</v>
      </c>
      <c r="AB1076" s="17">
        <f t="shared" ref="AB1076:AF1076" si="1420">AB1077+AB1079</f>
        <v>2284</v>
      </c>
      <c r="AC1076" s="17">
        <f t="shared" si="1420"/>
        <v>0</v>
      </c>
      <c r="AD1076" s="17">
        <f t="shared" si="1420"/>
        <v>0</v>
      </c>
      <c r="AE1076" s="17">
        <f t="shared" si="1420"/>
        <v>7409</v>
      </c>
      <c r="AF1076" s="17">
        <f t="shared" si="1420"/>
        <v>0</v>
      </c>
      <c r="AG1076" s="17">
        <f>AG1077+AG1079</f>
        <v>0</v>
      </c>
      <c r="AH1076" s="17">
        <f t="shared" ref="AH1076:AL1076" si="1421">AH1077+AH1079</f>
        <v>0</v>
      </c>
      <c r="AI1076" s="17">
        <f t="shared" si="1421"/>
        <v>0</v>
      </c>
      <c r="AJ1076" s="17">
        <f t="shared" si="1421"/>
        <v>0</v>
      </c>
      <c r="AK1076" s="17">
        <f t="shared" si="1421"/>
        <v>7409</v>
      </c>
      <c r="AL1076" s="17">
        <f t="shared" si="1421"/>
        <v>0</v>
      </c>
    </row>
    <row r="1077" spans="1:38" ht="33" hidden="1">
      <c r="A1077" s="25" t="s">
        <v>242</v>
      </c>
      <c r="B1077" s="26" t="s">
        <v>317</v>
      </c>
      <c r="C1077" s="26" t="s">
        <v>21</v>
      </c>
      <c r="D1077" s="26" t="s">
        <v>59</v>
      </c>
      <c r="E1077" s="26" t="s">
        <v>64</v>
      </c>
      <c r="F1077" s="9">
        <v>200</v>
      </c>
      <c r="G1077" s="9">
        <f t="shared" si="1416"/>
        <v>5095</v>
      </c>
      <c r="H1077" s="9">
        <f t="shared" si="1416"/>
        <v>0</v>
      </c>
      <c r="I1077" s="9">
        <f t="shared" si="1416"/>
        <v>0</v>
      </c>
      <c r="J1077" s="9">
        <f t="shared" si="1416"/>
        <v>0</v>
      </c>
      <c r="K1077" s="9">
        <f t="shared" si="1416"/>
        <v>0</v>
      </c>
      <c r="L1077" s="9">
        <f t="shared" si="1416"/>
        <v>0</v>
      </c>
      <c r="M1077" s="9">
        <f t="shared" si="1416"/>
        <v>5095</v>
      </c>
      <c r="N1077" s="9">
        <f t="shared" si="1416"/>
        <v>0</v>
      </c>
      <c r="O1077" s="9">
        <f t="shared" si="1416"/>
        <v>0</v>
      </c>
      <c r="P1077" s="9">
        <f t="shared" si="1416"/>
        <v>0</v>
      </c>
      <c r="Q1077" s="9">
        <f t="shared" si="1416"/>
        <v>0</v>
      </c>
      <c r="R1077" s="9">
        <f t="shared" si="1416"/>
        <v>0</v>
      </c>
      <c r="S1077" s="9">
        <f t="shared" si="1416"/>
        <v>5095</v>
      </c>
      <c r="T1077" s="9">
        <f t="shared" si="1416"/>
        <v>0</v>
      </c>
      <c r="U1077" s="9">
        <f t="shared" si="1417"/>
        <v>0</v>
      </c>
      <c r="V1077" s="9">
        <f t="shared" si="1417"/>
        <v>0</v>
      </c>
      <c r="W1077" s="9">
        <f t="shared" si="1417"/>
        <v>0</v>
      </c>
      <c r="X1077" s="9">
        <f t="shared" si="1417"/>
        <v>0</v>
      </c>
      <c r="Y1077" s="9">
        <f t="shared" si="1417"/>
        <v>5095</v>
      </c>
      <c r="Z1077" s="9">
        <f t="shared" si="1417"/>
        <v>0</v>
      </c>
      <c r="AA1077" s="9">
        <f t="shared" si="1417"/>
        <v>0</v>
      </c>
      <c r="AB1077" s="9">
        <f t="shared" si="1417"/>
        <v>1318</v>
      </c>
      <c r="AC1077" s="9">
        <f t="shared" si="1417"/>
        <v>0</v>
      </c>
      <c r="AD1077" s="9">
        <f t="shared" si="1417"/>
        <v>0</v>
      </c>
      <c r="AE1077" s="9">
        <f t="shared" si="1417"/>
        <v>6413</v>
      </c>
      <c r="AF1077" s="9">
        <f t="shared" si="1417"/>
        <v>0</v>
      </c>
      <c r="AG1077" s="9">
        <f t="shared" si="1418"/>
        <v>0</v>
      </c>
      <c r="AH1077" s="9">
        <f t="shared" si="1418"/>
        <v>0</v>
      </c>
      <c r="AI1077" s="9">
        <f t="shared" si="1418"/>
        <v>0</v>
      </c>
      <c r="AJ1077" s="9">
        <f t="shared" si="1418"/>
        <v>0</v>
      </c>
      <c r="AK1077" s="9">
        <f t="shared" si="1418"/>
        <v>6413</v>
      </c>
      <c r="AL1077" s="9">
        <f t="shared" si="1418"/>
        <v>0</v>
      </c>
    </row>
    <row r="1078" spans="1:38" ht="33" hidden="1">
      <c r="A1078" s="25" t="s">
        <v>36</v>
      </c>
      <c r="B1078" s="26" t="s">
        <v>317</v>
      </c>
      <c r="C1078" s="26" t="s">
        <v>21</v>
      </c>
      <c r="D1078" s="26" t="s">
        <v>59</v>
      </c>
      <c r="E1078" s="26" t="s">
        <v>64</v>
      </c>
      <c r="F1078" s="26" t="s">
        <v>37</v>
      </c>
      <c r="G1078" s="9">
        <v>5095</v>
      </c>
      <c r="H1078" s="9"/>
      <c r="I1078" s="84"/>
      <c r="J1078" s="84"/>
      <c r="K1078" s="84"/>
      <c r="L1078" s="84"/>
      <c r="M1078" s="9">
        <f>G1078+I1078+J1078+K1078+L1078</f>
        <v>5095</v>
      </c>
      <c r="N1078" s="9">
        <f>H1078+L1078</f>
        <v>0</v>
      </c>
      <c r="O1078" s="85"/>
      <c r="P1078" s="85"/>
      <c r="Q1078" s="85"/>
      <c r="R1078" s="85"/>
      <c r="S1078" s="9">
        <f>M1078+O1078+P1078+Q1078+R1078</f>
        <v>5095</v>
      </c>
      <c r="T1078" s="9">
        <f>N1078+R1078</f>
        <v>0</v>
      </c>
      <c r="U1078" s="85"/>
      <c r="V1078" s="85"/>
      <c r="W1078" s="85"/>
      <c r="X1078" s="85"/>
      <c r="Y1078" s="9">
        <f>S1078+U1078+V1078+W1078+X1078</f>
        <v>5095</v>
      </c>
      <c r="Z1078" s="9">
        <f>T1078+X1078</f>
        <v>0</v>
      </c>
      <c r="AA1078" s="85"/>
      <c r="AB1078" s="9">
        <v>1318</v>
      </c>
      <c r="AC1078" s="85"/>
      <c r="AD1078" s="85"/>
      <c r="AE1078" s="9">
        <f>Y1078+AA1078+AB1078+AC1078+AD1078</f>
        <v>6413</v>
      </c>
      <c r="AF1078" s="9">
        <f>Z1078+AD1078</f>
        <v>0</v>
      </c>
      <c r="AG1078" s="85"/>
      <c r="AH1078" s="9"/>
      <c r="AI1078" s="85"/>
      <c r="AJ1078" s="85"/>
      <c r="AK1078" s="9">
        <f>AE1078+AG1078+AH1078+AI1078+AJ1078</f>
        <v>6413</v>
      </c>
      <c r="AL1078" s="9">
        <f>AF1078+AJ1078</f>
        <v>0</v>
      </c>
    </row>
    <row r="1079" spans="1:38" ht="21" hidden="1" customHeight="1">
      <c r="A1079" s="25" t="s">
        <v>65</v>
      </c>
      <c r="B1079" s="26" t="s">
        <v>317</v>
      </c>
      <c r="C1079" s="26" t="s">
        <v>21</v>
      </c>
      <c r="D1079" s="26" t="s">
        <v>59</v>
      </c>
      <c r="E1079" s="26" t="s">
        <v>64</v>
      </c>
      <c r="F1079" s="26" t="s">
        <v>66</v>
      </c>
      <c r="G1079" s="9"/>
      <c r="H1079" s="9"/>
      <c r="I1079" s="84"/>
      <c r="J1079" s="84"/>
      <c r="K1079" s="84"/>
      <c r="L1079" s="84"/>
      <c r="M1079" s="9"/>
      <c r="N1079" s="9"/>
      <c r="O1079" s="85"/>
      <c r="P1079" s="85"/>
      <c r="Q1079" s="85"/>
      <c r="R1079" s="85"/>
      <c r="S1079" s="9"/>
      <c r="T1079" s="9"/>
      <c r="U1079" s="85">
        <f>U1080</f>
        <v>0</v>
      </c>
      <c r="V1079" s="17">
        <f t="shared" ref="V1079:Z1079" si="1422">V1080</f>
        <v>30</v>
      </c>
      <c r="W1079" s="17">
        <f t="shared" si="1422"/>
        <v>0</v>
      </c>
      <c r="X1079" s="17">
        <f t="shared" si="1422"/>
        <v>0</v>
      </c>
      <c r="Y1079" s="17">
        <f t="shared" si="1422"/>
        <v>30</v>
      </c>
      <c r="Z1079" s="17">
        <f t="shared" si="1422"/>
        <v>0</v>
      </c>
      <c r="AA1079" s="17">
        <f>AA1080+AA1081</f>
        <v>0</v>
      </c>
      <c r="AB1079" s="17">
        <f t="shared" ref="AB1079:AF1079" si="1423">AB1080+AB1081</f>
        <v>966</v>
      </c>
      <c r="AC1079" s="17">
        <f t="shared" si="1423"/>
        <v>0</v>
      </c>
      <c r="AD1079" s="17">
        <f t="shared" si="1423"/>
        <v>0</v>
      </c>
      <c r="AE1079" s="17">
        <f t="shared" si="1423"/>
        <v>996</v>
      </c>
      <c r="AF1079" s="17">
        <f t="shared" si="1423"/>
        <v>0</v>
      </c>
      <c r="AG1079" s="17">
        <f>AG1080+AG1081</f>
        <v>0</v>
      </c>
      <c r="AH1079" s="17">
        <f t="shared" ref="AH1079:AL1079" si="1424">AH1080+AH1081</f>
        <v>0</v>
      </c>
      <c r="AI1079" s="17">
        <f t="shared" si="1424"/>
        <v>0</v>
      </c>
      <c r="AJ1079" s="17">
        <f t="shared" si="1424"/>
        <v>0</v>
      </c>
      <c r="AK1079" s="17">
        <f t="shared" si="1424"/>
        <v>996</v>
      </c>
      <c r="AL1079" s="17">
        <f t="shared" si="1424"/>
        <v>0</v>
      </c>
    </row>
    <row r="1080" spans="1:38" ht="25.5" hidden="1" customHeight="1">
      <c r="A1080" s="25" t="s">
        <v>154</v>
      </c>
      <c r="B1080" s="26" t="s">
        <v>317</v>
      </c>
      <c r="C1080" s="26" t="s">
        <v>21</v>
      </c>
      <c r="D1080" s="26" t="s">
        <v>59</v>
      </c>
      <c r="E1080" s="26" t="s">
        <v>64</v>
      </c>
      <c r="F1080" s="26" t="s">
        <v>615</v>
      </c>
      <c r="G1080" s="9"/>
      <c r="H1080" s="9"/>
      <c r="I1080" s="84"/>
      <c r="J1080" s="84"/>
      <c r="K1080" s="84"/>
      <c r="L1080" s="84"/>
      <c r="M1080" s="9"/>
      <c r="N1080" s="9"/>
      <c r="O1080" s="85"/>
      <c r="P1080" s="85"/>
      <c r="Q1080" s="85"/>
      <c r="R1080" s="85"/>
      <c r="S1080" s="9"/>
      <c r="T1080" s="9"/>
      <c r="U1080" s="85"/>
      <c r="V1080" s="17">
        <v>30</v>
      </c>
      <c r="W1080" s="17"/>
      <c r="X1080" s="17"/>
      <c r="Y1080" s="17">
        <f>S1080+U1080+V1080+W1080+X1080</f>
        <v>30</v>
      </c>
      <c r="Z1080" s="17">
        <f>T1080+X1080</f>
        <v>0</v>
      </c>
      <c r="AA1080" s="17">
        <v>-30</v>
      </c>
      <c r="AB1080" s="17">
        <v>966</v>
      </c>
      <c r="AC1080" s="17"/>
      <c r="AD1080" s="17"/>
      <c r="AE1080" s="17">
        <f>Y1080+AA1080+AB1080+AC1080+AD1080</f>
        <v>966</v>
      </c>
      <c r="AF1080" s="17">
        <f>Z1080+AD1080</f>
        <v>0</v>
      </c>
      <c r="AG1080" s="17"/>
      <c r="AH1080" s="17"/>
      <c r="AI1080" s="17"/>
      <c r="AJ1080" s="17"/>
      <c r="AK1080" s="17">
        <f>AE1080+AG1080+AH1080+AI1080+AJ1080</f>
        <v>966</v>
      </c>
      <c r="AL1080" s="17">
        <f>AF1080+AJ1080</f>
        <v>0</v>
      </c>
    </row>
    <row r="1081" spans="1:38" ht="25.5" hidden="1" customHeight="1">
      <c r="A1081" s="28" t="s">
        <v>67</v>
      </c>
      <c r="B1081" s="26" t="s">
        <v>317</v>
      </c>
      <c r="C1081" s="26" t="s">
        <v>21</v>
      </c>
      <c r="D1081" s="26" t="s">
        <v>59</v>
      </c>
      <c r="E1081" s="26" t="s">
        <v>64</v>
      </c>
      <c r="F1081" s="26" t="s">
        <v>68</v>
      </c>
      <c r="G1081" s="9"/>
      <c r="H1081" s="9"/>
      <c r="I1081" s="84"/>
      <c r="J1081" s="84"/>
      <c r="K1081" s="84"/>
      <c r="L1081" s="84"/>
      <c r="M1081" s="9"/>
      <c r="N1081" s="9"/>
      <c r="O1081" s="85"/>
      <c r="P1081" s="85"/>
      <c r="Q1081" s="85"/>
      <c r="R1081" s="85"/>
      <c r="S1081" s="9"/>
      <c r="T1081" s="9"/>
      <c r="U1081" s="85"/>
      <c r="V1081" s="17"/>
      <c r="W1081" s="17"/>
      <c r="X1081" s="17"/>
      <c r="Y1081" s="17"/>
      <c r="Z1081" s="17"/>
      <c r="AA1081" s="17">
        <v>30</v>
      </c>
      <c r="AB1081" s="17"/>
      <c r="AC1081" s="17"/>
      <c r="AD1081" s="17"/>
      <c r="AE1081" s="17">
        <f>Y1081+AA1081+AB1081+AC1081+AD1081</f>
        <v>30</v>
      </c>
      <c r="AF1081" s="17">
        <f>Z1081+AD1081</f>
        <v>0</v>
      </c>
      <c r="AG1081" s="17"/>
      <c r="AH1081" s="17"/>
      <c r="AI1081" s="17"/>
      <c r="AJ1081" s="17"/>
      <c r="AK1081" s="17">
        <f>AE1081+AG1081+AH1081+AI1081+AJ1081</f>
        <v>30</v>
      </c>
      <c r="AL1081" s="17">
        <f>AF1081+AJ1081</f>
        <v>0</v>
      </c>
    </row>
    <row r="1082" spans="1:38" hidden="1">
      <c r="A1082" s="25"/>
      <c r="B1082" s="26"/>
      <c r="C1082" s="26"/>
      <c r="D1082" s="26"/>
      <c r="E1082" s="26"/>
      <c r="F1082" s="26"/>
      <c r="G1082" s="9"/>
      <c r="H1082" s="9"/>
      <c r="I1082" s="84"/>
      <c r="J1082" s="84"/>
      <c r="K1082" s="84"/>
      <c r="L1082" s="84"/>
      <c r="M1082" s="9"/>
      <c r="N1082" s="9"/>
      <c r="O1082" s="85"/>
      <c r="P1082" s="85"/>
      <c r="Q1082" s="85"/>
      <c r="R1082" s="85"/>
      <c r="S1082" s="9"/>
      <c r="T1082" s="9"/>
      <c r="U1082" s="85"/>
      <c r="V1082" s="85"/>
      <c r="W1082" s="85"/>
      <c r="X1082" s="85"/>
      <c r="Y1082" s="9"/>
      <c r="Z1082" s="9"/>
      <c r="AA1082" s="85"/>
      <c r="AB1082" s="85"/>
      <c r="AC1082" s="85"/>
      <c r="AD1082" s="85"/>
      <c r="AE1082" s="9"/>
      <c r="AF1082" s="9"/>
      <c r="AG1082" s="85"/>
      <c r="AH1082" s="85"/>
      <c r="AI1082" s="85"/>
      <c r="AJ1082" s="85"/>
      <c r="AK1082" s="9"/>
      <c r="AL1082" s="9"/>
    </row>
    <row r="1083" spans="1:38" ht="18.75" hidden="1">
      <c r="A1083" s="23" t="s">
        <v>744</v>
      </c>
      <c r="B1083" s="24" t="s">
        <v>317</v>
      </c>
      <c r="C1083" s="24" t="s">
        <v>28</v>
      </c>
      <c r="D1083" s="24" t="s">
        <v>145</v>
      </c>
      <c r="E1083" s="26"/>
      <c r="F1083" s="26"/>
      <c r="G1083" s="9"/>
      <c r="H1083" s="9"/>
      <c r="I1083" s="84"/>
      <c r="J1083" s="84"/>
      <c r="K1083" s="84"/>
      <c r="L1083" s="84"/>
      <c r="M1083" s="9"/>
      <c r="N1083" s="9"/>
      <c r="O1083" s="85">
        <f>O1084</f>
        <v>0</v>
      </c>
      <c r="P1083" s="85">
        <f t="shared" ref="P1083:AE1087" si="1425">P1084</f>
        <v>0</v>
      </c>
      <c r="Q1083" s="85">
        <f t="shared" si="1425"/>
        <v>0</v>
      </c>
      <c r="R1083" s="13">
        <f t="shared" si="1425"/>
        <v>1682</v>
      </c>
      <c r="S1083" s="13">
        <f t="shared" si="1425"/>
        <v>1682</v>
      </c>
      <c r="T1083" s="13">
        <f t="shared" si="1425"/>
        <v>1682</v>
      </c>
      <c r="U1083" s="85">
        <f>U1084</f>
        <v>0</v>
      </c>
      <c r="V1083" s="85">
        <f t="shared" si="1425"/>
        <v>0</v>
      </c>
      <c r="W1083" s="85">
        <f t="shared" si="1425"/>
        <v>0</v>
      </c>
      <c r="X1083" s="13">
        <f t="shared" si="1425"/>
        <v>0</v>
      </c>
      <c r="Y1083" s="13">
        <f t="shared" si="1425"/>
        <v>1682</v>
      </c>
      <c r="Z1083" s="13">
        <f t="shared" si="1425"/>
        <v>1682</v>
      </c>
      <c r="AA1083" s="85">
        <f>AA1084</f>
        <v>0</v>
      </c>
      <c r="AB1083" s="85">
        <f t="shared" si="1425"/>
        <v>0</v>
      </c>
      <c r="AC1083" s="85">
        <f t="shared" si="1425"/>
        <v>0</v>
      </c>
      <c r="AD1083" s="13">
        <f t="shared" si="1425"/>
        <v>0</v>
      </c>
      <c r="AE1083" s="13">
        <f t="shared" si="1425"/>
        <v>1682</v>
      </c>
      <c r="AF1083" s="13">
        <f t="shared" ref="AB1083:AF1087" si="1426">AF1084</f>
        <v>1682</v>
      </c>
      <c r="AG1083" s="85">
        <f>AG1084</f>
        <v>0</v>
      </c>
      <c r="AH1083" s="85">
        <f t="shared" ref="AH1083:AL1087" si="1427">AH1084</f>
        <v>0</v>
      </c>
      <c r="AI1083" s="85">
        <f t="shared" si="1427"/>
        <v>0</v>
      </c>
      <c r="AJ1083" s="13">
        <f t="shared" si="1427"/>
        <v>0</v>
      </c>
      <c r="AK1083" s="13">
        <f t="shared" si="1427"/>
        <v>1682</v>
      </c>
      <c r="AL1083" s="13">
        <f t="shared" si="1427"/>
        <v>1682</v>
      </c>
    </row>
    <row r="1084" spans="1:38" ht="33" hidden="1">
      <c r="A1084" s="60" t="s">
        <v>491</v>
      </c>
      <c r="B1084" s="26" t="s">
        <v>317</v>
      </c>
      <c r="C1084" s="26" t="s">
        <v>28</v>
      </c>
      <c r="D1084" s="26" t="s">
        <v>145</v>
      </c>
      <c r="E1084" s="26" t="s">
        <v>356</v>
      </c>
      <c r="F1084" s="26"/>
      <c r="G1084" s="9"/>
      <c r="H1084" s="9"/>
      <c r="I1084" s="84"/>
      <c r="J1084" s="84"/>
      <c r="K1084" s="84"/>
      <c r="L1084" s="84"/>
      <c r="M1084" s="9"/>
      <c r="N1084" s="9"/>
      <c r="O1084" s="85">
        <f>O1085</f>
        <v>0</v>
      </c>
      <c r="P1084" s="85">
        <f t="shared" si="1425"/>
        <v>0</v>
      </c>
      <c r="Q1084" s="85">
        <f t="shared" si="1425"/>
        <v>0</v>
      </c>
      <c r="R1084" s="9">
        <f t="shared" si="1425"/>
        <v>1682</v>
      </c>
      <c r="S1084" s="9">
        <f t="shared" si="1425"/>
        <v>1682</v>
      </c>
      <c r="T1084" s="9">
        <f t="shared" si="1425"/>
        <v>1682</v>
      </c>
      <c r="U1084" s="85">
        <f>U1085</f>
        <v>0</v>
      </c>
      <c r="V1084" s="85">
        <f t="shared" si="1425"/>
        <v>0</v>
      </c>
      <c r="W1084" s="85">
        <f t="shared" si="1425"/>
        <v>0</v>
      </c>
      <c r="X1084" s="9">
        <f t="shared" si="1425"/>
        <v>0</v>
      </c>
      <c r="Y1084" s="9">
        <f t="shared" si="1425"/>
        <v>1682</v>
      </c>
      <c r="Z1084" s="9">
        <f t="shared" si="1425"/>
        <v>1682</v>
      </c>
      <c r="AA1084" s="85">
        <f>AA1085</f>
        <v>0</v>
      </c>
      <c r="AB1084" s="85">
        <f t="shared" si="1426"/>
        <v>0</v>
      </c>
      <c r="AC1084" s="85">
        <f t="shared" si="1426"/>
        <v>0</v>
      </c>
      <c r="AD1084" s="9">
        <f t="shared" si="1426"/>
        <v>0</v>
      </c>
      <c r="AE1084" s="9">
        <f t="shared" si="1426"/>
        <v>1682</v>
      </c>
      <c r="AF1084" s="9">
        <f t="shared" si="1426"/>
        <v>1682</v>
      </c>
      <c r="AG1084" s="85">
        <f>AG1085</f>
        <v>0</v>
      </c>
      <c r="AH1084" s="85">
        <f t="shared" si="1427"/>
        <v>0</v>
      </c>
      <c r="AI1084" s="85">
        <f t="shared" si="1427"/>
        <v>0</v>
      </c>
      <c r="AJ1084" s="9">
        <f t="shared" si="1427"/>
        <v>0</v>
      </c>
      <c r="AK1084" s="9">
        <f t="shared" si="1427"/>
        <v>1682</v>
      </c>
      <c r="AL1084" s="9">
        <f t="shared" si="1427"/>
        <v>1682</v>
      </c>
    </row>
    <row r="1085" spans="1:38" ht="16.5" hidden="1" customHeight="1">
      <c r="A1085" s="28" t="s">
        <v>571</v>
      </c>
      <c r="B1085" s="26" t="s">
        <v>317</v>
      </c>
      <c r="C1085" s="26" t="s">
        <v>28</v>
      </c>
      <c r="D1085" s="26" t="s">
        <v>145</v>
      </c>
      <c r="E1085" s="26" t="s">
        <v>745</v>
      </c>
      <c r="F1085" s="26"/>
      <c r="G1085" s="9"/>
      <c r="H1085" s="9"/>
      <c r="I1085" s="84"/>
      <c r="J1085" s="84"/>
      <c r="K1085" s="84"/>
      <c r="L1085" s="84"/>
      <c r="M1085" s="9"/>
      <c r="N1085" s="9"/>
      <c r="O1085" s="85">
        <f>O1086</f>
        <v>0</v>
      </c>
      <c r="P1085" s="85">
        <f t="shared" si="1425"/>
        <v>0</v>
      </c>
      <c r="Q1085" s="85">
        <f t="shared" si="1425"/>
        <v>0</v>
      </c>
      <c r="R1085" s="9">
        <f t="shared" si="1425"/>
        <v>1682</v>
      </c>
      <c r="S1085" s="9">
        <f t="shared" si="1425"/>
        <v>1682</v>
      </c>
      <c r="T1085" s="9">
        <f t="shared" si="1425"/>
        <v>1682</v>
      </c>
      <c r="U1085" s="85">
        <f>U1086</f>
        <v>0</v>
      </c>
      <c r="V1085" s="85">
        <f t="shared" si="1425"/>
        <v>0</v>
      </c>
      <c r="W1085" s="85">
        <f t="shared" si="1425"/>
        <v>0</v>
      </c>
      <c r="X1085" s="9">
        <f t="shared" si="1425"/>
        <v>0</v>
      </c>
      <c r="Y1085" s="9">
        <f t="shared" si="1425"/>
        <v>1682</v>
      </c>
      <c r="Z1085" s="9">
        <f t="shared" si="1425"/>
        <v>1682</v>
      </c>
      <c r="AA1085" s="85">
        <f>AA1086</f>
        <v>0</v>
      </c>
      <c r="AB1085" s="85">
        <f t="shared" si="1426"/>
        <v>0</v>
      </c>
      <c r="AC1085" s="85">
        <f t="shared" si="1426"/>
        <v>0</v>
      </c>
      <c r="AD1085" s="9">
        <f t="shared" si="1426"/>
        <v>0</v>
      </c>
      <c r="AE1085" s="9">
        <f t="shared" si="1426"/>
        <v>1682</v>
      </c>
      <c r="AF1085" s="9">
        <f t="shared" si="1426"/>
        <v>1682</v>
      </c>
      <c r="AG1085" s="85">
        <f>AG1086</f>
        <v>0</v>
      </c>
      <c r="AH1085" s="85">
        <f t="shared" si="1427"/>
        <v>0</v>
      </c>
      <c r="AI1085" s="85">
        <f t="shared" si="1427"/>
        <v>0</v>
      </c>
      <c r="AJ1085" s="9">
        <f t="shared" si="1427"/>
        <v>0</v>
      </c>
      <c r="AK1085" s="9">
        <f t="shared" si="1427"/>
        <v>1682</v>
      </c>
      <c r="AL1085" s="9">
        <f t="shared" si="1427"/>
        <v>1682</v>
      </c>
    </row>
    <row r="1086" spans="1:38" ht="33" hidden="1">
      <c r="A1086" s="28" t="s">
        <v>736</v>
      </c>
      <c r="B1086" s="26" t="s">
        <v>317</v>
      </c>
      <c r="C1086" s="26" t="s">
        <v>28</v>
      </c>
      <c r="D1086" s="26" t="s">
        <v>145</v>
      </c>
      <c r="E1086" s="26" t="s">
        <v>746</v>
      </c>
      <c r="F1086" s="26"/>
      <c r="G1086" s="9"/>
      <c r="H1086" s="9"/>
      <c r="I1086" s="84"/>
      <c r="J1086" s="84"/>
      <c r="K1086" s="84"/>
      <c r="L1086" s="84"/>
      <c r="M1086" s="9"/>
      <c r="N1086" s="9"/>
      <c r="O1086" s="85">
        <f>O1087</f>
        <v>0</v>
      </c>
      <c r="P1086" s="85">
        <f t="shared" si="1425"/>
        <v>0</v>
      </c>
      <c r="Q1086" s="85">
        <f t="shared" si="1425"/>
        <v>0</v>
      </c>
      <c r="R1086" s="9">
        <f t="shared" si="1425"/>
        <v>1682</v>
      </c>
      <c r="S1086" s="9">
        <f t="shared" si="1425"/>
        <v>1682</v>
      </c>
      <c r="T1086" s="9">
        <f t="shared" si="1425"/>
        <v>1682</v>
      </c>
      <c r="U1086" s="85">
        <f>U1087</f>
        <v>0</v>
      </c>
      <c r="V1086" s="85">
        <f t="shared" si="1425"/>
        <v>0</v>
      </c>
      <c r="W1086" s="85">
        <f t="shared" si="1425"/>
        <v>0</v>
      </c>
      <c r="X1086" s="9">
        <f t="shared" si="1425"/>
        <v>0</v>
      </c>
      <c r="Y1086" s="9">
        <f t="shared" si="1425"/>
        <v>1682</v>
      </c>
      <c r="Z1086" s="9">
        <f t="shared" si="1425"/>
        <v>1682</v>
      </c>
      <c r="AA1086" s="85">
        <f>AA1087</f>
        <v>0</v>
      </c>
      <c r="AB1086" s="85">
        <f t="shared" si="1426"/>
        <v>0</v>
      </c>
      <c r="AC1086" s="85">
        <f t="shared" si="1426"/>
        <v>0</v>
      </c>
      <c r="AD1086" s="9">
        <f t="shared" si="1426"/>
        <v>0</v>
      </c>
      <c r="AE1086" s="9">
        <f t="shared" si="1426"/>
        <v>1682</v>
      </c>
      <c r="AF1086" s="9">
        <f t="shared" si="1426"/>
        <v>1682</v>
      </c>
      <c r="AG1086" s="85">
        <f>AG1087</f>
        <v>0</v>
      </c>
      <c r="AH1086" s="85">
        <f t="shared" si="1427"/>
        <v>0</v>
      </c>
      <c r="AI1086" s="85">
        <f t="shared" si="1427"/>
        <v>0</v>
      </c>
      <c r="AJ1086" s="9">
        <f t="shared" si="1427"/>
        <v>0</v>
      </c>
      <c r="AK1086" s="9">
        <f t="shared" si="1427"/>
        <v>1682</v>
      </c>
      <c r="AL1086" s="9">
        <f t="shared" si="1427"/>
        <v>1682</v>
      </c>
    </row>
    <row r="1087" spans="1:38" ht="33" hidden="1">
      <c r="A1087" s="25" t="s">
        <v>242</v>
      </c>
      <c r="B1087" s="26" t="s">
        <v>317</v>
      </c>
      <c r="C1087" s="26" t="s">
        <v>28</v>
      </c>
      <c r="D1087" s="26" t="s">
        <v>145</v>
      </c>
      <c r="E1087" s="26" t="s">
        <v>746</v>
      </c>
      <c r="F1087" s="26" t="s">
        <v>30</v>
      </c>
      <c r="G1087" s="9"/>
      <c r="H1087" s="9"/>
      <c r="I1087" s="84"/>
      <c r="J1087" s="84"/>
      <c r="K1087" s="84"/>
      <c r="L1087" s="84"/>
      <c r="M1087" s="9"/>
      <c r="N1087" s="9"/>
      <c r="O1087" s="85">
        <f>O1088</f>
        <v>0</v>
      </c>
      <c r="P1087" s="85">
        <f t="shared" si="1425"/>
        <v>0</v>
      </c>
      <c r="Q1087" s="85">
        <f t="shared" si="1425"/>
        <v>0</v>
      </c>
      <c r="R1087" s="9">
        <f t="shared" si="1425"/>
        <v>1682</v>
      </c>
      <c r="S1087" s="9">
        <f t="shared" si="1425"/>
        <v>1682</v>
      </c>
      <c r="T1087" s="9">
        <f t="shared" si="1425"/>
        <v>1682</v>
      </c>
      <c r="U1087" s="85">
        <f>U1088</f>
        <v>0</v>
      </c>
      <c r="V1087" s="85">
        <f t="shared" si="1425"/>
        <v>0</v>
      </c>
      <c r="W1087" s="85">
        <f t="shared" si="1425"/>
        <v>0</v>
      </c>
      <c r="X1087" s="9">
        <f t="shared" si="1425"/>
        <v>0</v>
      </c>
      <c r="Y1087" s="9">
        <f t="shared" si="1425"/>
        <v>1682</v>
      </c>
      <c r="Z1087" s="9">
        <f t="shared" si="1425"/>
        <v>1682</v>
      </c>
      <c r="AA1087" s="85">
        <f>AA1088</f>
        <v>0</v>
      </c>
      <c r="AB1087" s="85">
        <f t="shared" si="1426"/>
        <v>0</v>
      </c>
      <c r="AC1087" s="85">
        <f t="shared" si="1426"/>
        <v>0</v>
      </c>
      <c r="AD1087" s="9">
        <f t="shared" si="1426"/>
        <v>0</v>
      </c>
      <c r="AE1087" s="9">
        <f t="shared" si="1426"/>
        <v>1682</v>
      </c>
      <c r="AF1087" s="9">
        <f t="shared" si="1426"/>
        <v>1682</v>
      </c>
      <c r="AG1087" s="85">
        <f>AG1088</f>
        <v>0</v>
      </c>
      <c r="AH1087" s="85">
        <f t="shared" si="1427"/>
        <v>0</v>
      </c>
      <c r="AI1087" s="85">
        <f t="shared" si="1427"/>
        <v>0</v>
      </c>
      <c r="AJ1087" s="9">
        <f t="shared" si="1427"/>
        <v>0</v>
      </c>
      <c r="AK1087" s="9">
        <f t="shared" si="1427"/>
        <v>1682</v>
      </c>
      <c r="AL1087" s="9">
        <f t="shared" si="1427"/>
        <v>1682</v>
      </c>
    </row>
    <row r="1088" spans="1:38" ht="33" hidden="1">
      <c r="A1088" s="25" t="s">
        <v>36</v>
      </c>
      <c r="B1088" s="26" t="s">
        <v>317</v>
      </c>
      <c r="C1088" s="26" t="s">
        <v>28</v>
      </c>
      <c r="D1088" s="26" t="s">
        <v>145</v>
      </c>
      <c r="E1088" s="26" t="s">
        <v>746</v>
      </c>
      <c r="F1088" s="26" t="s">
        <v>37</v>
      </c>
      <c r="G1088" s="9"/>
      <c r="H1088" s="9"/>
      <c r="I1088" s="84"/>
      <c r="J1088" s="84"/>
      <c r="K1088" s="84"/>
      <c r="L1088" s="84"/>
      <c r="M1088" s="84"/>
      <c r="N1088" s="84"/>
      <c r="O1088" s="85"/>
      <c r="P1088" s="85"/>
      <c r="Q1088" s="85"/>
      <c r="R1088" s="9">
        <v>1682</v>
      </c>
      <c r="S1088" s="9">
        <f>M1088+O1088+P1088+Q1088+R1088</f>
        <v>1682</v>
      </c>
      <c r="T1088" s="9">
        <f>N1088+R1088</f>
        <v>1682</v>
      </c>
      <c r="U1088" s="85"/>
      <c r="V1088" s="85"/>
      <c r="W1088" s="85"/>
      <c r="X1088" s="9"/>
      <c r="Y1088" s="9">
        <f>S1088+U1088+V1088+W1088+X1088</f>
        <v>1682</v>
      </c>
      <c r="Z1088" s="9">
        <f>T1088+X1088</f>
        <v>1682</v>
      </c>
      <c r="AA1088" s="85"/>
      <c r="AB1088" s="85"/>
      <c r="AC1088" s="85"/>
      <c r="AD1088" s="9"/>
      <c r="AE1088" s="9">
        <f>Y1088+AA1088+AB1088+AC1088+AD1088</f>
        <v>1682</v>
      </c>
      <c r="AF1088" s="9">
        <f>Z1088+AD1088</f>
        <v>1682</v>
      </c>
      <c r="AG1088" s="85"/>
      <c r="AH1088" s="85"/>
      <c r="AI1088" s="85"/>
      <c r="AJ1088" s="9"/>
      <c r="AK1088" s="9">
        <f>AE1088+AG1088+AH1088+AI1088+AJ1088</f>
        <v>1682</v>
      </c>
      <c r="AL1088" s="9">
        <f>AF1088+AJ1088</f>
        <v>1682</v>
      </c>
    </row>
    <row r="1089" spans="1:38" hidden="1">
      <c r="A1089" s="25"/>
      <c r="B1089" s="26"/>
      <c r="C1089" s="26"/>
      <c r="D1089" s="26"/>
      <c r="E1089" s="26"/>
      <c r="F1089" s="26"/>
      <c r="G1089" s="9"/>
      <c r="H1089" s="9"/>
      <c r="I1089" s="84"/>
      <c r="J1089" s="84"/>
      <c r="K1089" s="84"/>
      <c r="L1089" s="84"/>
      <c r="M1089" s="84"/>
      <c r="N1089" s="84"/>
      <c r="O1089" s="85"/>
      <c r="P1089" s="85"/>
      <c r="Q1089" s="85"/>
      <c r="R1089" s="85"/>
      <c r="S1089" s="85"/>
      <c r="T1089" s="85"/>
      <c r="U1089" s="85"/>
      <c r="V1089" s="85"/>
      <c r="W1089" s="85"/>
      <c r="X1089" s="85"/>
      <c r="Y1089" s="85"/>
      <c r="Z1089" s="85"/>
      <c r="AA1089" s="85"/>
      <c r="AB1089" s="85"/>
      <c r="AC1089" s="85"/>
      <c r="AD1089" s="85"/>
      <c r="AE1089" s="85"/>
      <c r="AF1089" s="85"/>
      <c r="AG1089" s="85"/>
      <c r="AH1089" s="85"/>
      <c r="AI1089" s="85"/>
      <c r="AJ1089" s="85"/>
      <c r="AK1089" s="85"/>
      <c r="AL1089" s="85"/>
    </row>
    <row r="1090" spans="1:38" ht="18.75" hidden="1">
      <c r="A1090" s="23" t="s">
        <v>318</v>
      </c>
      <c r="B1090" s="24" t="s">
        <v>317</v>
      </c>
      <c r="C1090" s="24" t="s">
        <v>28</v>
      </c>
      <c r="D1090" s="24" t="s">
        <v>7</v>
      </c>
      <c r="E1090" s="24"/>
      <c r="F1090" s="24"/>
      <c r="G1090" s="15">
        <f t="shared" ref="G1090:V1094" si="1428">G1091</f>
        <v>11331</v>
      </c>
      <c r="H1090" s="15">
        <f t="shared" si="1428"/>
        <v>0</v>
      </c>
      <c r="I1090" s="15">
        <f t="shared" si="1428"/>
        <v>0</v>
      </c>
      <c r="J1090" s="15">
        <f t="shared" si="1428"/>
        <v>0</v>
      </c>
      <c r="K1090" s="15">
        <f t="shared" si="1428"/>
        <v>0</v>
      </c>
      <c r="L1090" s="15">
        <f t="shared" si="1428"/>
        <v>0</v>
      </c>
      <c r="M1090" s="15">
        <f t="shared" si="1428"/>
        <v>11331</v>
      </c>
      <c r="N1090" s="15">
        <f t="shared" si="1428"/>
        <v>0</v>
      </c>
      <c r="O1090" s="15">
        <f t="shared" si="1428"/>
        <v>0</v>
      </c>
      <c r="P1090" s="15">
        <f t="shared" si="1428"/>
        <v>0</v>
      </c>
      <c r="Q1090" s="15">
        <f t="shared" si="1428"/>
        <v>0</v>
      </c>
      <c r="R1090" s="15">
        <f t="shared" si="1428"/>
        <v>0</v>
      </c>
      <c r="S1090" s="15">
        <f t="shared" si="1428"/>
        <v>11331</v>
      </c>
      <c r="T1090" s="15">
        <f t="shared" si="1428"/>
        <v>0</v>
      </c>
      <c r="U1090" s="15">
        <f t="shared" si="1428"/>
        <v>0</v>
      </c>
      <c r="V1090" s="15">
        <f t="shared" si="1428"/>
        <v>679</v>
      </c>
      <c r="W1090" s="15">
        <f t="shared" ref="U1090:AJ1094" si="1429">W1091</f>
        <v>0</v>
      </c>
      <c r="X1090" s="15">
        <f t="shared" si="1429"/>
        <v>3478</v>
      </c>
      <c r="Y1090" s="15">
        <f t="shared" si="1429"/>
        <v>15488</v>
      </c>
      <c r="Z1090" s="15">
        <f t="shared" si="1429"/>
        <v>3478</v>
      </c>
      <c r="AA1090" s="15">
        <f t="shared" si="1429"/>
        <v>0</v>
      </c>
      <c r="AB1090" s="15">
        <f t="shared" si="1429"/>
        <v>0</v>
      </c>
      <c r="AC1090" s="15">
        <f t="shared" si="1429"/>
        <v>0</v>
      </c>
      <c r="AD1090" s="15">
        <f t="shared" si="1429"/>
        <v>0</v>
      </c>
      <c r="AE1090" s="15">
        <f t="shared" si="1429"/>
        <v>15488</v>
      </c>
      <c r="AF1090" s="15">
        <f t="shared" si="1429"/>
        <v>3478</v>
      </c>
      <c r="AG1090" s="15">
        <f t="shared" si="1429"/>
        <v>0</v>
      </c>
      <c r="AH1090" s="15">
        <f t="shared" si="1429"/>
        <v>144</v>
      </c>
      <c r="AI1090" s="15">
        <f t="shared" si="1429"/>
        <v>0</v>
      </c>
      <c r="AJ1090" s="15">
        <f t="shared" si="1429"/>
        <v>1050</v>
      </c>
      <c r="AK1090" s="15">
        <f t="shared" ref="AG1090:AL1094" si="1430">AK1091</f>
        <v>16682</v>
      </c>
      <c r="AL1090" s="15">
        <f t="shared" si="1430"/>
        <v>4528</v>
      </c>
    </row>
    <row r="1091" spans="1:38" ht="49.5" hidden="1">
      <c r="A1091" s="25" t="s">
        <v>712</v>
      </c>
      <c r="B1091" s="26" t="s">
        <v>317</v>
      </c>
      <c r="C1091" s="26" t="s">
        <v>28</v>
      </c>
      <c r="D1091" s="26" t="s">
        <v>7</v>
      </c>
      <c r="E1091" s="26" t="s">
        <v>375</v>
      </c>
      <c r="F1091" s="26"/>
      <c r="G1091" s="9">
        <f>G1092+G1100+G1106+G1109+G1096+G1103</f>
        <v>11331</v>
      </c>
      <c r="H1091" s="9">
        <f t="shared" ref="H1091:N1091" si="1431">H1092+H1100+H1106+H1109+H1096+H1103</f>
        <v>0</v>
      </c>
      <c r="I1091" s="9">
        <f t="shared" si="1431"/>
        <v>0</v>
      </c>
      <c r="J1091" s="9">
        <f t="shared" si="1431"/>
        <v>0</v>
      </c>
      <c r="K1091" s="9">
        <f t="shared" si="1431"/>
        <v>0</v>
      </c>
      <c r="L1091" s="9">
        <f t="shared" si="1431"/>
        <v>0</v>
      </c>
      <c r="M1091" s="9">
        <f t="shared" si="1431"/>
        <v>11331</v>
      </c>
      <c r="N1091" s="9">
        <f t="shared" si="1431"/>
        <v>0</v>
      </c>
      <c r="O1091" s="9">
        <f t="shared" ref="O1091:T1091" si="1432">O1092+O1100+O1106+O1109+O1096+O1103</f>
        <v>0</v>
      </c>
      <c r="P1091" s="9">
        <f t="shared" si="1432"/>
        <v>0</v>
      </c>
      <c r="Q1091" s="9">
        <f t="shared" si="1432"/>
        <v>0</v>
      </c>
      <c r="R1091" s="9">
        <f t="shared" si="1432"/>
        <v>0</v>
      </c>
      <c r="S1091" s="9">
        <f t="shared" si="1432"/>
        <v>11331</v>
      </c>
      <c r="T1091" s="9">
        <f t="shared" si="1432"/>
        <v>0</v>
      </c>
      <c r="U1091" s="9">
        <f t="shared" ref="U1091:Z1091" si="1433">U1092+U1100+U1106+U1109+U1096+U1103</f>
        <v>0</v>
      </c>
      <c r="V1091" s="9">
        <f t="shared" si="1433"/>
        <v>679</v>
      </c>
      <c r="W1091" s="9">
        <f t="shared" si="1433"/>
        <v>0</v>
      </c>
      <c r="X1091" s="9">
        <f t="shared" si="1433"/>
        <v>3478</v>
      </c>
      <c r="Y1091" s="9">
        <f t="shared" si="1433"/>
        <v>15488</v>
      </c>
      <c r="Z1091" s="9">
        <f t="shared" si="1433"/>
        <v>3478</v>
      </c>
      <c r="AA1091" s="9">
        <f t="shared" ref="AA1091:AF1091" si="1434">AA1092+AA1100+AA1106+AA1109+AA1096+AA1103</f>
        <v>0</v>
      </c>
      <c r="AB1091" s="9">
        <f t="shared" si="1434"/>
        <v>0</v>
      </c>
      <c r="AC1091" s="9">
        <f t="shared" si="1434"/>
        <v>0</v>
      </c>
      <c r="AD1091" s="9">
        <f t="shared" si="1434"/>
        <v>0</v>
      </c>
      <c r="AE1091" s="9">
        <f t="shared" si="1434"/>
        <v>15488</v>
      </c>
      <c r="AF1091" s="9">
        <f t="shared" si="1434"/>
        <v>3478</v>
      </c>
      <c r="AG1091" s="9">
        <f t="shared" ref="AG1091:AL1091" si="1435">AG1092+AG1100+AG1106+AG1109+AG1096+AG1103</f>
        <v>0</v>
      </c>
      <c r="AH1091" s="9">
        <f t="shared" si="1435"/>
        <v>144</v>
      </c>
      <c r="AI1091" s="9">
        <f t="shared" si="1435"/>
        <v>0</v>
      </c>
      <c r="AJ1091" s="9">
        <f t="shared" si="1435"/>
        <v>1050</v>
      </c>
      <c r="AK1091" s="9">
        <f t="shared" si="1435"/>
        <v>16682</v>
      </c>
      <c r="AL1091" s="9">
        <f t="shared" si="1435"/>
        <v>4528</v>
      </c>
    </row>
    <row r="1092" spans="1:38" ht="20.100000000000001" hidden="1" customHeight="1">
      <c r="A1092" s="38" t="s">
        <v>14</v>
      </c>
      <c r="B1092" s="59" t="s">
        <v>317</v>
      </c>
      <c r="C1092" s="59" t="s">
        <v>28</v>
      </c>
      <c r="D1092" s="59" t="s">
        <v>7</v>
      </c>
      <c r="E1092" s="59" t="s">
        <v>376</v>
      </c>
      <c r="F1092" s="59"/>
      <c r="G1092" s="17">
        <f t="shared" si="1428"/>
        <v>8426</v>
      </c>
      <c r="H1092" s="17">
        <f t="shared" si="1428"/>
        <v>0</v>
      </c>
      <c r="I1092" s="17">
        <f t="shared" si="1428"/>
        <v>0</v>
      </c>
      <c r="J1092" s="17">
        <f t="shared" si="1428"/>
        <v>0</v>
      </c>
      <c r="K1092" s="17">
        <f t="shared" si="1428"/>
        <v>0</v>
      </c>
      <c r="L1092" s="17">
        <f t="shared" si="1428"/>
        <v>0</v>
      </c>
      <c r="M1092" s="17">
        <f t="shared" si="1428"/>
        <v>8426</v>
      </c>
      <c r="N1092" s="17">
        <f t="shared" si="1428"/>
        <v>0</v>
      </c>
      <c r="O1092" s="17">
        <f t="shared" si="1428"/>
        <v>0</v>
      </c>
      <c r="P1092" s="17">
        <f t="shared" si="1428"/>
        <v>0</v>
      </c>
      <c r="Q1092" s="17">
        <f t="shared" si="1428"/>
        <v>0</v>
      </c>
      <c r="R1092" s="17">
        <f t="shared" si="1428"/>
        <v>0</v>
      </c>
      <c r="S1092" s="17">
        <f t="shared" si="1428"/>
        <v>8426</v>
      </c>
      <c r="T1092" s="17">
        <f t="shared" si="1428"/>
        <v>0</v>
      </c>
      <c r="U1092" s="17">
        <f t="shared" si="1429"/>
        <v>0</v>
      </c>
      <c r="V1092" s="17">
        <f t="shared" si="1429"/>
        <v>0</v>
      </c>
      <c r="W1092" s="17">
        <f t="shared" si="1429"/>
        <v>0</v>
      </c>
      <c r="X1092" s="17">
        <f t="shared" si="1429"/>
        <v>0</v>
      </c>
      <c r="Y1092" s="17">
        <f t="shared" si="1429"/>
        <v>8426</v>
      </c>
      <c r="Z1092" s="17">
        <f t="shared" si="1429"/>
        <v>0</v>
      </c>
      <c r="AA1092" s="17">
        <f t="shared" si="1429"/>
        <v>0</v>
      </c>
      <c r="AB1092" s="17">
        <f t="shared" si="1429"/>
        <v>0</v>
      </c>
      <c r="AC1092" s="17">
        <f t="shared" si="1429"/>
        <v>0</v>
      </c>
      <c r="AD1092" s="17">
        <f t="shared" si="1429"/>
        <v>0</v>
      </c>
      <c r="AE1092" s="17">
        <f t="shared" si="1429"/>
        <v>8426</v>
      </c>
      <c r="AF1092" s="17">
        <f t="shared" si="1429"/>
        <v>0</v>
      </c>
      <c r="AG1092" s="17">
        <f t="shared" si="1430"/>
        <v>0</v>
      </c>
      <c r="AH1092" s="17">
        <f t="shared" si="1430"/>
        <v>0</v>
      </c>
      <c r="AI1092" s="17">
        <f t="shared" si="1430"/>
        <v>0</v>
      </c>
      <c r="AJ1092" s="17">
        <f t="shared" si="1430"/>
        <v>0</v>
      </c>
      <c r="AK1092" s="17">
        <f t="shared" si="1430"/>
        <v>8426</v>
      </c>
      <c r="AL1092" s="17">
        <f t="shared" si="1430"/>
        <v>0</v>
      </c>
    </row>
    <row r="1093" spans="1:38" ht="20.100000000000001" hidden="1" customHeight="1">
      <c r="A1093" s="38" t="s">
        <v>319</v>
      </c>
      <c r="B1093" s="59" t="s">
        <v>317</v>
      </c>
      <c r="C1093" s="59" t="s">
        <v>28</v>
      </c>
      <c r="D1093" s="59" t="s">
        <v>7</v>
      </c>
      <c r="E1093" s="59" t="s">
        <v>377</v>
      </c>
      <c r="F1093" s="59"/>
      <c r="G1093" s="17">
        <f t="shared" si="1428"/>
        <v>8426</v>
      </c>
      <c r="H1093" s="17">
        <f t="shared" si="1428"/>
        <v>0</v>
      </c>
      <c r="I1093" s="17">
        <f t="shared" si="1428"/>
        <v>0</v>
      </c>
      <c r="J1093" s="17">
        <f t="shared" si="1428"/>
        <v>0</v>
      </c>
      <c r="K1093" s="17">
        <f t="shared" si="1428"/>
        <v>0</v>
      </c>
      <c r="L1093" s="17">
        <f t="shared" si="1428"/>
        <v>0</v>
      </c>
      <c r="M1093" s="17">
        <f t="shared" si="1428"/>
        <v>8426</v>
      </c>
      <c r="N1093" s="17">
        <f t="shared" si="1428"/>
        <v>0</v>
      </c>
      <c r="O1093" s="17">
        <f t="shared" si="1428"/>
        <v>0</v>
      </c>
      <c r="P1093" s="17">
        <f t="shared" si="1428"/>
        <v>0</v>
      </c>
      <c r="Q1093" s="17">
        <f t="shared" si="1428"/>
        <v>0</v>
      </c>
      <c r="R1093" s="17">
        <f t="shared" si="1428"/>
        <v>0</v>
      </c>
      <c r="S1093" s="17">
        <f t="shared" si="1428"/>
        <v>8426</v>
      </c>
      <c r="T1093" s="17">
        <f t="shared" si="1428"/>
        <v>0</v>
      </c>
      <c r="U1093" s="17">
        <f t="shared" si="1429"/>
        <v>0</v>
      </c>
      <c r="V1093" s="17">
        <f t="shared" si="1429"/>
        <v>0</v>
      </c>
      <c r="W1093" s="17">
        <f t="shared" si="1429"/>
        <v>0</v>
      </c>
      <c r="X1093" s="17">
        <f t="shared" si="1429"/>
        <v>0</v>
      </c>
      <c r="Y1093" s="17">
        <f t="shared" si="1429"/>
        <v>8426</v>
      </c>
      <c r="Z1093" s="17">
        <f t="shared" si="1429"/>
        <v>0</v>
      </c>
      <c r="AA1093" s="17">
        <f t="shared" si="1429"/>
        <v>0</v>
      </c>
      <c r="AB1093" s="17">
        <f t="shared" si="1429"/>
        <v>0</v>
      </c>
      <c r="AC1093" s="17">
        <f t="shared" si="1429"/>
        <v>0</v>
      </c>
      <c r="AD1093" s="17">
        <f t="shared" si="1429"/>
        <v>0</v>
      </c>
      <c r="AE1093" s="17">
        <f t="shared" si="1429"/>
        <v>8426</v>
      </c>
      <c r="AF1093" s="17">
        <f t="shared" si="1429"/>
        <v>0</v>
      </c>
      <c r="AG1093" s="17">
        <f t="shared" si="1430"/>
        <v>0</v>
      </c>
      <c r="AH1093" s="17">
        <f t="shared" si="1430"/>
        <v>0</v>
      </c>
      <c r="AI1093" s="17">
        <f t="shared" si="1430"/>
        <v>0</v>
      </c>
      <c r="AJ1093" s="17">
        <f t="shared" si="1430"/>
        <v>0</v>
      </c>
      <c r="AK1093" s="17">
        <f t="shared" si="1430"/>
        <v>8426</v>
      </c>
      <c r="AL1093" s="17">
        <f t="shared" si="1430"/>
        <v>0</v>
      </c>
    </row>
    <row r="1094" spans="1:38" ht="33" hidden="1">
      <c r="A1094" s="25" t="s">
        <v>242</v>
      </c>
      <c r="B1094" s="26" t="s">
        <v>317</v>
      </c>
      <c r="C1094" s="26" t="s">
        <v>28</v>
      </c>
      <c r="D1094" s="26" t="s">
        <v>7</v>
      </c>
      <c r="E1094" s="26" t="s">
        <v>377</v>
      </c>
      <c r="F1094" s="26" t="s">
        <v>30</v>
      </c>
      <c r="G1094" s="9">
        <f t="shared" si="1428"/>
        <v>8426</v>
      </c>
      <c r="H1094" s="9">
        <f t="shared" si="1428"/>
        <v>0</v>
      </c>
      <c r="I1094" s="9">
        <f t="shared" si="1428"/>
        <v>0</v>
      </c>
      <c r="J1094" s="9">
        <f t="shared" si="1428"/>
        <v>0</v>
      </c>
      <c r="K1094" s="9">
        <f t="shared" si="1428"/>
        <v>0</v>
      </c>
      <c r="L1094" s="9">
        <f t="shared" si="1428"/>
        <v>0</v>
      </c>
      <c r="M1094" s="9">
        <f t="shared" si="1428"/>
        <v>8426</v>
      </c>
      <c r="N1094" s="9">
        <f t="shared" si="1428"/>
        <v>0</v>
      </c>
      <c r="O1094" s="9">
        <f t="shared" si="1428"/>
        <v>0</v>
      </c>
      <c r="P1094" s="9">
        <f t="shared" si="1428"/>
        <v>0</v>
      </c>
      <c r="Q1094" s="9">
        <f t="shared" si="1428"/>
        <v>0</v>
      </c>
      <c r="R1094" s="9">
        <f t="shared" si="1428"/>
        <v>0</v>
      </c>
      <c r="S1094" s="9">
        <f t="shared" si="1428"/>
        <v>8426</v>
      </c>
      <c r="T1094" s="9">
        <f t="shared" si="1428"/>
        <v>0</v>
      </c>
      <c r="U1094" s="9">
        <f t="shared" si="1429"/>
        <v>0</v>
      </c>
      <c r="V1094" s="9">
        <f t="shared" si="1429"/>
        <v>0</v>
      </c>
      <c r="W1094" s="9">
        <f t="shared" si="1429"/>
        <v>0</v>
      </c>
      <c r="X1094" s="9">
        <f t="shared" si="1429"/>
        <v>0</v>
      </c>
      <c r="Y1094" s="9">
        <f t="shared" si="1429"/>
        <v>8426</v>
      </c>
      <c r="Z1094" s="9">
        <f t="shared" si="1429"/>
        <v>0</v>
      </c>
      <c r="AA1094" s="9">
        <f t="shared" si="1429"/>
        <v>0</v>
      </c>
      <c r="AB1094" s="9">
        <f t="shared" si="1429"/>
        <v>0</v>
      </c>
      <c r="AC1094" s="9">
        <f t="shared" si="1429"/>
        <v>0</v>
      </c>
      <c r="AD1094" s="9">
        <f t="shared" si="1429"/>
        <v>0</v>
      </c>
      <c r="AE1094" s="9">
        <f t="shared" si="1429"/>
        <v>8426</v>
      </c>
      <c r="AF1094" s="9">
        <f t="shared" si="1429"/>
        <v>0</v>
      </c>
      <c r="AG1094" s="9">
        <f t="shared" si="1430"/>
        <v>0</v>
      </c>
      <c r="AH1094" s="9">
        <f t="shared" si="1430"/>
        <v>0</v>
      </c>
      <c r="AI1094" s="9">
        <f t="shared" si="1430"/>
        <v>0</v>
      </c>
      <c r="AJ1094" s="9">
        <f t="shared" si="1430"/>
        <v>0</v>
      </c>
      <c r="AK1094" s="9">
        <f t="shared" si="1430"/>
        <v>8426</v>
      </c>
      <c r="AL1094" s="9">
        <f t="shared" si="1430"/>
        <v>0</v>
      </c>
    </row>
    <row r="1095" spans="1:38" ht="33" hidden="1">
      <c r="A1095" s="25" t="s">
        <v>36</v>
      </c>
      <c r="B1095" s="26" t="s">
        <v>317</v>
      </c>
      <c r="C1095" s="26" t="s">
        <v>28</v>
      </c>
      <c r="D1095" s="26" t="s">
        <v>7</v>
      </c>
      <c r="E1095" s="26" t="s">
        <v>377</v>
      </c>
      <c r="F1095" s="26" t="s">
        <v>37</v>
      </c>
      <c r="G1095" s="9">
        <f>5952+2474</f>
        <v>8426</v>
      </c>
      <c r="H1095" s="9"/>
      <c r="I1095" s="84"/>
      <c r="J1095" s="84"/>
      <c r="K1095" s="84"/>
      <c r="L1095" s="84"/>
      <c r="M1095" s="9">
        <f>G1095+I1095+J1095+K1095+L1095</f>
        <v>8426</v>
      </c>
      <c r="N1095" s="9">
        <f>H1095+L1095</f>
        <v>0</v>
      </c>
      <c r="O1095" s="85"/>
      <c r="P1095" s="85"/>
      <c r="Q1095" s="85"/>
      <c r="R1095" s="85"/>
      <c r="S1095" s="9">
        <f>M1095+O1095+P1095+Q1095+R1095</f>
        <v>8426</v>
      </c>
      <c r="T1095" s="9">
        <f>N1095+R1095</f>
        <v>0</v>
      </c>
      <c r="U1095" s="85"/>
      <c r="V1095" s="85"/>
      <c r="W1095" s="85"/>
      <c r="X1095" s="85"/>
      <c r="Y1095" s="9">
        <f>S1095+U1095+V1095+W1095+X1095</f>
        <v>8426</v>
      </c>
      <c r="Z1095" s="9">
        <f>T1095+X1095</f>
        <v>0</v>
      </c>
      <c r="AA1095" s="85"/>
      <c r="AB1095" s="85"/>
      <c r="AC1095" s="85"/>
      <c r="AD1095" s="85"/>
      <c r="AE1095" s="9">
        <f>Y1095+AA1095+AB1095+AC1095+AD1095</f>
        <v>8426</v>
      </c>
      <c r="AF1095" s="9">
        <f>Z1095+AD1095</f>
        <v>0</v>
      </c>
      <c r="AG1095" s="85"/>
      <c r="AH1095" s="85"/>
      <c r="AI1095" s="85"/>
      <c r="AJ1095" s="85"/>
      <c r="AK1095" s="9">
        <f>AE1095+AG1095+AH1095+AI1095+AJ1095</f>
        <v>8426</v>
      </c>
      <c r="AL1095" s="9">
        <f>AF1095+AJ1095</f>
        <v>0</v>
      </c>
    </row>
    <row r="1096" spans="1:38" ht="23.25" hidden="1" customHeight="1">
      <c r="A1096" s="28" t="s">
        <v>120</v>
      </c>
      <c r="B1096" s="26" t="s">
        <v>317</v>
      </c>
      <c r="C1096" s="26" t="s">
        <v>28</v>
      </c>
      <c r="D1096" s="26" t="s">
        <v>7</v>
      </c>
      <c r="E1096" s="26" t="s">
        <v>711</v>
      </c>
      <c r="F1096" s="26"/>
      <c r="G1096" s="9">
        <f t="shared" ref="G1096:V1098" si="1436">G1097</f>
        <v>2386</v>
      </c>
      <c r="H1096" s="9">
        <f t="shared" si="1436"/>
        <v>0</v>
      </c>
      <c r="I1096" s="9">
        <f t="shared" si="1436"/>
        <v>0</v>
      </c>
      <c r="J1096" s="9">
        <f t="shared" si="1436"/>
        <v>0</v>
      </c>
      <c r="K1096" s="9">
        <f t="shared" si="1436"/>
        <v>0</v>
      </c>
      <c r="L1096" s="9">
        <f t="shared" si="1436"/>
        <v>0</v>
      </c>
      <c r="M1096" s="9">
        <f t="shared" si="1436"/>
        <v>2386</v>
      </c>
      <c r="N1096" s="9">
        <f t="shared" si="1436"/>
        <v>0</v>
      </c>
      <c r="O1096" s="9">
        <f t="shared" si="1436"/>
        <v>0</v>
      </c>
      <c r="P1096" s="9">
        <f t="shared" si="1436"/>
        <v>0</v>
      </c>
      <c r="Q1096" s="9">
        <f t="shared" si="1436"/>
        <v>0</v>
      </c>
      <c r="R1096" s="9">
        <f t="shared" si="1436"/>
        <v>0</v>
      </c>
      <c r="S1096" s="9">
        <f t="shared" si="1436"/>
        <v>2386</v>
      </c>
      <c r="T1096" s="9">
        <f t="shared" si="1436"/>
        <v>0</v>
      </c>
      <c r="U1096" s="9">
        <f t="shared" si="1436"/>
        <v>0</v>
      </c>
      <c r="V1096" s="9">
        <f t="shared" si="1436"/>
        <v>0</v>
      </c>
      <c r="W1096" s="9">
        <f t="shared" ref="U1096:AJ1098" si="1437">W1097</f>
        <v>0</v>
      </c>
      <c r="X1096" s="9">
        <f t="shared" si="1437"/>
        <v>0</v>
      </c>
      <c r="Y1096" s="9">
        <f t="shared" si="1437"/>
        <v>2386</v>
      </c>
      <c r="Z1096" s="9">
        <f t="shared" si="1437"/>
        <v>0</v>
      </c>
      <c r="AA1096" s="9">
        <f t="shared" si="1437"/>
        <v>0</v>
      </c>
      <c r="AB1096" s="9">
        <f t="shared" si="1437"/>
        <v>0</v>
      </c>
      <c r="AC1096" s="9">
        <f t="shared" si="1437"/>
        <v>0</v>
      </c>
      <c r="AD1096" s="9">
        <f t="shared" si="1437"/>
        <v>0</v>
      </c>
      <c r="AE1096" s="9">
        <f t="shared" si="1437"/>
        <v>2386</v>
      </c>
      <c r="AF1096" s="9">
        <f t="shared" si="1437"/>
        <v>0</v>
      </c>
      <c r="AG1096" s="9">
        <f t="shared" si="1437"/>
        <v>0</v>
      </c>
      <c r="AH1096" s="9">
        <f t="shared" si="1437"/>
        <v>0</v>
      </c>
      <c r="AI1096" s="9">
        <f t="shared" si="1437"/>
        <v>0</v>
      </c>
      <c r="AJ1096" s="9">
        <f t="shared" si="1437"/>
        <v>0</v>
      </c>
      <c r="AK1096" s="9">
        <f t="shared" ref="AG1096:AL1098" si="1438">AK1097</f>
        <v>2386</v>
      </c>
      <c r="AL1096" s="9">
        <f t="shared" si="1438"/>
        <v>0</v>
      </c>
    </row>
    <row r="1097" spans="1:38" ht="33" hidden="1">
      <c r="A1097" s="25" t="s">
        <v>714</v>
      </c>
      <c r="B1097" s="26" t="s">
        <v>317</v>
      </c>
      <c r="C1097" s="26" t="s">
        <v>28</v>
      </c>
      <c r="D1097" s="26" t="s">
        <v>7</v>
      </c>
      <c r="E1097" s="26" t="s">
        <v>710</v>
      </c>
      <c r="F1097" s="26"/>
      <c r="G1097" s="9">
        <f t="shared" si="1436"/>
        <v>2386</v>
      </c>
      <c r="H1097" s="9">
        <f t="shared" si="1436"/>
        <v>0</v>
      </c>
      <c r="I1097" s="9">
        <f t="shared" si="1436"/>
        <v>0</v>
      </c>
      <c r="J1097" s="9">
        <f t="shared" si="1436"/>
        <v>0</v>
      </c>
      <c r="K1097" s="9">
        <f t="shared" si="1436"/>
        <v>0</v>
      </c>
      <c r="L1097" s="9">
        <f t="shared" si="1436"/>
        <v>0</v>
      </c>
      <c r="M1097" s="9">
        <f t="shared" si="1436"/>
        <v>2386</v>
      </c>
      <c r="N1097" s="9">
        <f t="shared" si="1436"/>
        <v>0</v>
      </c>
      <c r="O1097" s="9">
        <f t="shared" si="1436"/>
        <v>0</v>
      </c>
      <c r="P1097" s="9">
        <f t="shared" si="1436"/>
        <v>0</v>
      </c>
      <c r="Q1097" s="9">
        <f t="shared" si="1436"/>
        <v>0</v>
      </c>
      <c r="R1097" s="9">
        <f t="shared" si="1436"/>
        <v>0</v>
      </c>
      <c r="S1097" s="9">
        <f t="shared" si="1436"/>
        <v>2386</v>
      </c>
      <c r="T1097" s="9">
        <f t="shared" si="1436"/>
        <v>0</v>
      </c>
      <c r="U1097" s="9">
        <f t="shared" si="1437"/>
        <v>0</v>
      </c>
      <c r="V1097" s="9">
        <f t="shared" si="1437"/>
        <v>0</v>
      </c>
      <c r="W1097" s="9">
        <f t="shared" si="1437"/>
        <v>0</v>
      </c>
      <c r="X1097" s="9">
        <f t="shared" si="1437"/>
        <v>0</v>
      </c>
      <c r="Y1097" s="9">
        <f t="shared" si="1437"/>
        <v>2386</v>
      </c>
      <c r="Z1097" s="9">
        <f t="shared" si="1437"/>
        <v>0</v>
      </c>
      <c r="AA1097" s="9">
        <f t="shared" si="1437"/>
        <v>0</v>
      </c>
      <c r="AB1097" s="9">
        <f t="shared" si="1437"/>
        <v>0</v>
      </c>
      <c r="AC1097" s="9">
        <f t="shared" si="1437"/>
        <v>0</v>
      </c>
      <c r="AD1097" s="9">
        <f t="shared" si="1437"/>
        <v>0</v>
      </c>
      <c r="AE1097" s="9">
        <f t="shared" si="1437"/>
        <v>2386</v>
      </c>
      <c r="AF1097" s="9">
        <f t="shared" si="1437"/>
        <v>0</v>
      </c>
      <c r="AG1097" s="9">
        <f t="shared" si="1438"/>
        <v>0</v>
      </c>
      <c r="AH1097" s="9">
        <f t="shared" si="1438"/>
        <v>0</v>
      </c>
      <c r="AI1097" s="9">
        <f t="shared" si="1438"/>
        <v>0</v>
      </c>
      <c r="AJ1097" s="9">
        <f t="shared" si="1438"/>
        <v>0</v>
      </c>
      <c r="AK1097" s="9">
        <f t="shared" si="1438"/>
        <v>2386</v>
      </c>
      <c r="AL1097" s="9">
        <f t="shared" si="1438"/>
        <v>0</v>
      </c>
    </row>
    <row r="1098" spans="1:38" ht="33" hidden="1">
      <c r="A1098" s="25" t="s">
        <v>242</v>
      </c>
      <c r="B1098" s="26" t="s">
        <v>317</v>
      </c>
      <c r="C1098" s="26" t="s">
        <v>28</v>
      </c>
      <c r="D1098" s="26" t="s">
        <v>7</v>
      </c>
      <c r="E1098" s="26" t="s">
        <v>710</v>
      </c>
      <c r="F1098" s="26" t="s">
        <v>30</v>
      </c>
      <c r="G1098" s="9">
        <f t="shared" si="1436"/>
        <v>2386</v>
      </c>
      <c r="H1098" s="9">
        <f t="shared" si="1436"/>
        <v>0</v>
      </c>
      <c r="I1098" s="9">
        <f t="shared" si="1436"/>
        <v>0</v>
      </c>
      <c r="J1098" s="9">
        <f t="shared" si="1436"/>
        <v>0</v>
      </c>
      <c r="K1098" s="9">
        <f t="shared" si="1436"/>
        <v>0</v>
      </c>
      <c r="L1098" s="9">
        <f t="shared" si="1436"/>
        <v>0</v>
      </c>
      <c r="M1098" s="9">
        <f t="shared" si="1436"/>
        <v>2386</v>
      </c>
      <c r="N1098" s="9">
        <f t="shared" si="1436"/>
        <v>0</v>
      </c>
      <c r="O1098" s="9">
        <f t="shared" si="1436"/>
        <v>0</v>
      </c>
      <c r="P1098" s="9">
        <f t="shared" si="1436"/>
        <v>0</v>
      </c>
      <c r="Q1098" s="9">
        <f t="shared" si="1436"/>
        <v>0</v>
      </c>
      <c r="R1098" s="9">
        <f t="shared" si="1436"/>
        <v>0</v>
      </c>
      <c r="S1098" s="9">
        <f t="shared" si="1436"/>
        <v>2386</v>
      </c>
      <c r="T1098" s="9">
        <f t="shared" si="1436"/>
        <v>0</v>
      </c>
      <c r="U1098" s="9">
        <f t="shared" si="1437"/>
        <v>0</v>
      </c>
      <c r="V1098" s="9">
        <f t="shared" si="1437"/>
        <v>0</v>
      </c>
      <c r="W1098" s="9">
        <f t="shared" si="1437"/>
        <v>0</v>
      </c>
      <c r="X1098" s="9">
        <f t="shared" si="1437"/>
        <v>0</v>
      </c>
      <c r="Y1098" s="9">
        <f t="shared" si="1437"/>
        <v>2386</v>
      </c>
      <c r="Z1098" s="9">
        <f t="shared" si="1437"/>
        <v>0</v>
      </c>
      <c r="AA1098" s="9">
        <f t="shared" si="1437"/>
        <v>0</v>
      </c>
      <c r="AB1098" s="9">
        <f t="shared" si="1437"/>
        <v>0</v>
      </c>
      <c r="AC1098" s="9">
        <f t="shared" si="1437"/>
        <v>0</v>
      </c>
      <c r="AD1098" s="9">
        <f t="shared" si="1437"/>
        <v>0</v>
      </c>
      <c r="AE1098" s="9">
        <f t="shared" si="1437"/>
        <v>2386</v>
      </c>
      <c r="AF1098" s="9">
        <f t="shared" si="1437"/>
        <v>0</v>
      </c>
      <c r="AG1098" s="9">
        <f t="shared" si="1438"/>
        <v>0</v>
      </c>
      <c r="AH1098" s="9">
        <f t="shared" si="1438"/>
        <v>0</v>
      </c>
      <c r="AI1098" s="9">
        <f t="shared" si="1438"/>
        <v>0</v>
      </c>
      <c r="AJ1098" s="9">
        <f t="shared" si="1438"/>
        <v>0</v>
      </c>
      <c r="AK1098" s="9">
        <f t="shared" si="1438"/>
        <v>2386</v>
      </c>
      <c r="AL1098" s="9">
        <f t="shared" si="1438"/>
        <v>0</v>
      </c>
    </row>
    <row r="1099" spans="1:38" ht="33" hidden="1">
      <c r="A1099" s="25" t="s">
        <v>36</v>
      </c>
      <c r="B1099" s="26" t="s">
        <v>317</v>
      </c>
      <c r="C1099" s="26" t="s">
        <v>28</v>
      </c>
      <c r="D1099" s="26" t="s">
        <v>7</v>
      </c>
      <c r="E1099" s="26" t="s">
        <v>710</v>
      </c>
      <c r="F1099" s="26" t="s">
        <v>37</v>
      </c>
      <c r="G1099" s="9">
        <v>2386</v>
      </c>
      <c r="H1099" s="9"/>
      <c r="I1099" s="84"/>
      <c r="J1099" s="84"/>
      <c r="K1099" s="84"/>
      <c r="L1099" s="84"/>
      <c r="M1099" s="9">
        <f>G1099+I1099+J1099+K1099+L1099</f>
        <v>2386</v>
      </c>
      <c r="N1099" s="9">
        <f>H1099+L1099</f>
        <v>0</v>
      </c>
      <c r="O1099" s="85"/>
      <c r="P1099" s="85"/>
      <c r="Q1099" s="85"/>
      <c r="R1099" s="85"/>
      <c r="S1099" s="9">
        <f>M1099+O1099+P1099+Q1099+R1099</f>
        <v>2386</v>
      </c>
      <c r="T1099" s="9">
        <f>N1099+R1099</f>
        <v>0</v>
      </c>
      <c r="U1099" s="85"/>
      <c r="V1099" s="85"/>
      <c r="W1099" s="85"/>
      <c r="X1099" s="85"/>
      <c r="Y1099" s="9">
        <f>S1099+U1099+V1099+W1099+X1099</f>
        <v>2386</v>
      </c>
      <c r="Z1099" s="9">
        <f>T1099+X1099</f>
        <v>0</v>
      </c>
      <c r="AA1099" s="85"/>
      <c r="AB1099" s="85"/>
      <c r="AC1099" s="85"/>
      <c r="AD1099" s="85"/>
      <c r="AE1099" s="9">
        <f>Y1099+AA1099+AB1099+AC1099+AD1099</f>
        <v>2386</v>
      </c>
      <c r="AF1099" s="9">
        <f>Z1099+AD1099</f>
        <v>0</v>
      </c>
      <c r="AG1099" s="85"/>
      <c r="AH1099" s="85"/>
      <c r="AI1099" s="85"/>
      <c r="AJ1099" s="85"/>
      <c r="AK1099" s="9">
        <f>AE1099+AG1099+AH1099+AI1099+AJ1099</f>
        <v>2386</v>
      </c>
      <c r="AL1099" s="9">
        <f>AF1099+AJ1099</f>
        <v>0</v>
      </c>
    </row>
    <row r="1100" spans="1:38" ht="49.5" hidden="1">
      <c r="A1100" s="25" t="s">
        <v>767</v>
      </c>
      <c r="B1100" s="26" t="s">
        <v>317</v>
      </c>
      <c r="C1100" s="26" t="s">
        <v>28</v>
      </c>
      <c r="D1100" s="26" t="s">
        <v>7</v>
      </c>
      <c r="E1100" s="26" t="s">
        <v>557</v>
      </c>
      <c r="F1100" s="26"/>
      <c r="G1100" s="9">
        <f t="shared" ref="G1100:V1101" si="1439">G1101</f>
        <v>177</v>
      </c>
      <c r="H1100" s="9">
        <f t="shared" si="1439"/>
        <v>0</v>
      </c>
      <c r="I1100" s="9">
        <f t="shared" si="1439"/>
        <v>0</v>
      </c>
      <c r="J1100" s="9">
        <f t="shared" si="1439"/>
        <v>0</v>
      </c>
      <c r="K1100" s="9">
        <f t="shared" si="1439"/>
        <v>0</v>
      </c>
      <c r="L1100" s="9">
        <f t="shared" si="1439"/>
        <v>0</v>
      </c>
      <c r="M1100" s="9">
        <f t="shared" si="1439"/>
        <v>177</v>
      </c>
      <c r="N1100" s="9">
        <f t="shared" si="1439"/>
        <v>0</v>
      </c>
      <c r="O1100" s="9">
        <f t="shared" si="1439"/>
        <v>0</v>
      </c>
      <c r="P1100" s="9">
        <f t="shared" si="1439"/>
        <v>0</v>
      </c>
      <c r="Q1100" s="9">
        <f t="shared" si="1439"/>
        <v>0</v>
      </c>
      <c r="R1100" s="9">
        <f t="shared" si="1439"/>
        <v>0</v>
      </c>
      <c r="S1100" s="9">
        <f t="shared" si="1439"/>
        <v>177</v>
      </c>
      <c r="T1100" s="9">
        <f t="shared" si="1439"/>
        <v>0</v>
      </c>
      <c r="U1100" s="9">
        <f t="shared" si="1439"/>
        <v>0</v>
      </c>
      <c r="V1100" s="9">
        <f t="shared" si="1439"/>
        <v>222</v>
      </c>
      <c r="W1100" s="9">
        <f t="shared" ref="U1100:AJ1101" si="1440">W1101</f>
        <v>0</v>
      </c>
      <c r="X1100" s="9">
        <f t="shared" si="1440"/>
        <v>1563</v>
      </c>
      <c r="Y1100" s="9">
        <f t="shared" si="1440"/>
        <v>1962</v>
      </c>
      <c r="Z1100" s="9">
        <f t="shared" si="1440"/>
        <v>1563</v>
      </c>
      <c r="AA1100" s="9">
        <f t="shared" si="1440"/>
        <v>0</v>
      </c>
      <c r="AB1100" s="9">
        <f t="shared" si="1440"/>
        <v>0</v>
      </c>
      <c r="AC1100" s="9">
        <f t="shared" si="1440"/>
        <v>0</v>
      </c>
      <c r="AD1100" s="9">
        <f t="shared" si="1440"/>
        <v>0</v>
      </c>
      <c r="AE1100" s="9">
        <f t="shared" si="1440"/>
        <v>1962</v>
      </c>
      <c r="AF1100" s="9">
        <f t="shared" si="1440"/>
        <v>1563</v>
      </c>
      <c r="AG1100" s="9">
        <f t="shared" si="1440"/>
        <v>0</v>
      </c>
      <c r="AH1100" s="9">
        <f t="shared" si="1440"/>
        <v>0</v>
      </c>
      <c r="AI1100" s="9">
        <f t="shared" si="1440"/>
        <v>0</v>
      </c>
      <c r="AJ1100" s="9">
        <f t="shared" si="1440"/>
        <v>0</v>
      </c>
      <c r="AK1100" s="9">
        <f t="shared" ref="AG1100:AL1101" si="1441">AK1101</f>
        <v>1962</v>
      </c>
      <c r="AL1100" s="9">
        <f t="shared" si="1441"/>
        <v>1563</v>
      </c>
    </row>
    <row r="1101" spans="1:38" ht="33" hidden="1">
      <c r="A1101" s="25" t="s">
        <v>242</v>
      </c>
      <c r="B1101" s="26" t="s">
        <v>317</v>
      </c>
      <c r="C1101" s="26" t="s">
        <v>28</v>
      </c>
      <c r="D1101" s="26" t="s">
        <v>7</v>
      </c>
      <c r="E1101" s="26" t="s">
        <v>557</v>
      </c>
      <c r="F1101" s="26" t="s">
        <v>30</v>
      </c>
      <c r="G1101" s="9">
        <f t="shared" si="1439"/>
        <v>177</v>
      </c>
      <c r="H1101" s="9">
        <f t="shared" si="1439"/>
        <v>0</v>
      </c>
      <c r="I1101" s="9">
        <f t="shared" si="1439"/>
        <v>0</v>
      </c>
      <c r="J1101" s="9">
        <f t="shared" si="1439"/>
        <v>0</v>
      </c>
      <c r="K1101" s="9">
        <f t="shared" si="1439"/>
        <v>0</v>
      </c>
      <c r="L1101" s="9">
        <f t="shared" si="1439"/>
        <v>0</v>
      </c>
      <c r="M1101" s="9">
        <f t="shared" si="1439"/>
        <v>177</v>
      </c>
      <c r="N1101" s="9">
        <f t="shared" si="1439"/>
        <v>0</v>
      </c>
      <c r="O1101" s="9">
        <f t="shared" si="1439"/>
        <v>0</v>
      </c>
      <c r="P1101" s="9">
        <f t="shared" si="1439"/>
        <v>0</v>
      </c>
      <c r="Q1101" s="9">
        <f t="shared" si="1439"/>
        <v>0</v>
      </c>
      <c r="R1101" s="9">
        <f t="shared" si="1439"/>
        <v>0</v>
      </c>
      <c r="S1101" s="9">
        <f t="shared" si="1439"/>
        <v>177</v>
      </c>
      <c r="T1101" s="9">
        <f t="shared" si="1439"/>
        <v>0</v>
      </c>
      <c r="U1101" s="9">
        <f t="shared" si="1440"/>
        <v>0</v>
      </c>
      <c r="V1101" s="9">
        <f t="shared" si="1440"/>
        <v>222</v>
      </c>
      <c r="W1101" s="9">
        <f t="shared" si="1440"/>
        <v>0</v>
      </c>
      <c r="X1101" s="9">
        <f t="shared" si="1440"/>
        <v>1563</v>
      </c>
      <c r="Y1101" s="9">
        <f t="shared" si="1440"/>
        <v>1962</v>
      </c>
      <c r="Z1101" s="9">
        <f t="shared" si="1440"/>
        <v>1563</v>
      </c>
      <c r="AA1101" s="9">
        <f t="shared" si="1440"/>
        <v>0</v>
      </c>
      <c r="AB1101" s="9">
        <f t="shared" si="1440"/>
        <v>0</v>
      </c>
      <c r="AC1101" s="9">
        <f t="shared" si="1440"/>
        <v>0</v>
      </c>
      <c r="AD1101" s="9">
        <f t="shared" si="1440"/>
        <v>0</v>
      </c>
      <c r="AE1101" s="9">
        <f t="shared" si="1440"/>
        <v>1962</v>
      </c>
      <c r="AF1101" s="9">
        <f t="shared" si="1440"/>
        <v>1563</v>
      </c>
      <c r="AG1101" s="9">
        <f t="shared" si="1441"/>
        <v>0</v>
      </c>
      <c r="AH1101" s="9">
        <f t="shared" si="1441"/>
        <v>0</v>
      </c>
      <c r="AI1101" s="9">
        <f t="shared" si="1441"/>
        <v>0</v>
      </c>
      <c r="AJ1101" s="9">
        <f t="shared" si="1441"/>
        <v>0</v>
      </c>
      <c r="AK1101" s="9">
        <f t="shared" si="1441"/>
        <v>1962</v>
      </c>
      <c r="AL1101" s="9">
        <f t="shared" si="1441"/>
        <v>1563</v>
      </c>
    </row>
    <row r="1102" spans="1:38" ht="33" hidden="1">
      <c r="A1102" s="25" t="s">
        <v>36</v>
      </c>
      <c r="B1102" s="26" t="s">
        <v>317</v>
      </c>
      <c r="C1102" s="26" t="s">
        <v>28</v>
      </c>
      <c r="D1102" s="26" t="s">
        <v>7</v>
      </c>
      <c r="E1102" s="26" t="s">
        <v>557</v>
      </c>
      <c r="F1102" s="26" t="s">
        <v>37</v>
      </c>
      <c r="G1102" s="9">
        <v>177</v>
      </c>
      <c r="H1102" s="9"/>
      <c r="I1102" s="84"/>
      <c r="J1102" s="84"/>
      <c r="K1102" s="84"/>
      <c r="L1102" s="84"/>
      <c r="M1102" s="9">
        <f>G1102+I1102+J1102+K1102+L1102</f>
        <v>177</v>
      </c>
      <c r="N1102" s="9">
        <f>H1102+L1102</f>
        <v>0</v>
      </c>
      <c r="O1102" s="85"/>
      <c r="P1102" s="85"/>
      <c r="Q1102" s="85"/>
      <c r="R1102" s="85"/>
      <c r="S1102" s="9">
        <f>M1102+O1102+P1102+Q1102+R1102</f>
        <v>177</v>
      </c>
      <c r="T1102" s="9">
        <f>N1102+R1102</f>
        <v>0</v>
      </c>
      <c r="U1102" s="85"/>
      <c r="V1102" s="9">
        <v>222</v>
      </c>
      <c r="W1102" s="9"/>
      <c r="X1102" s="9">
        <v>1563</v>
      </c>
      <c r="Y1102" s="9">
        <f>S1102+U1102+V1102+W1102+X1102</f>
        <v>1962</v>
      </c>
      <c r="Z1102" s="9">
        <f>T1102+X1102</f>
        <v>1563</v>
      </c>
      <c r="AA1102" s="85"/>
      <c r="AB1102" s="9"/>
      <c r="AC1102" s="9"/>
      <c r="AD1102" s="9"/>
      <c r="AE1102" s="9">
        <f>Y1102+AA1102+AB1102+AC1102+AD1102</f>
        <v>1962</v>
      </c>
      <c r="AF1102" s="9">
        <f>Z1102+AD1102</f>
        <v>1563</v>
      </c>
      <c r="AG1102" s="85"/>
      <c r="AH1102" s="9"/>
      <c r="AI1102" s="9"/>
      <c r="AJ1102" s="9"/>
      <c r="AK1102" s="9">
        <f>AE1102+AG1102+AH1102+AI1102+AJ1102</f>
        <v>1962</v>
      </c>
      <c r="AL1102" s="9">
        <f>AF1102+AJ1102</f>
        <v>1563</v>
      </c>
    </row>
    <row r="1103" spans="1:38" ht="55.5" hidden="1" customHeight="1">
      <c r="A1103" s="25" t="s">
        <v>768</v>
      </c>
      <c r="B1103" s="81" t="s">
        <v>317</v>
      </c>
      <c r="C1103" s="81" t="s">
        <v>28</v>
      </c>
      <c r="D1103" s="81" t="s">
        <v>7</v>
      </c>
      <c r="E1103" s="82" t="s">
        <v>713</v>
      </c>
      <c r="F1103" s="82"/>
      <c r="G1103" s="83">
        <f t="shared" ref="G1103:V1104" si="1442">G1104</f>
        <v>219</v>
      </c>
      <c r="H1103" s="83">
        <f t="shared" si="1442"/>
        <v>0</v>
      </c>
      <c r="I1103" s="83">
        <f t="shared" si="1442"/>
        <v>0</v>
      </c>
      <c r="J1103" s="83">
        <f t="shared" si="1442"/>
        <v>0</v>
      </c>
      <c r="K1103" s="83">
        <f t="shared" si="1442"/>
        <v>0</v>
      </c>
      <c r="L1103" s="83">
        <f t="shared" si="1442"/>
        <v>0</v>
      </c>
      <c r="M1103" s="83">
        <f t="shared" si="1442"/>
        <v>219</v>
      </c>
      <c r="N1103" s="83">
        <f t="shared" si="1442"/>
        <v>0</v>
      </c>
      <c r="O1103" s="83">
        <f t="shared" si="1442"/>
        <v>0</v>
      </c>
      <c r="P1103" s="83">
        <f t="shared" si="1442"/>
        <v>0</v>
      </c>
      <c r="Q1103" s="83">
        <f t="shared" si="1442"/>
        <v>0</v>
      </c>
      <c r="R1103" s="83">
        <f t="shared" si="1442"/>
        <v>0</v>
      </c>
      <c r="S1103" s="83">
        <f t="shared" si="1442"/>
        <v>219</v>
      </c>
      <c r="T1103" s="83">
        <f t="shared" si="1442"/>
        <v>0</v>
      </c>
      <c r="U1103" s="83">
        <f t="shared" si="1442"/>
        <v>0</v>
      </c>
      <c r="V1103" s="9">
        <f t="shared" si="1442"/>
        <v>31</v>
      </c>
      <c r="W1103" s="9">
        <f t="shared" ref="U1103:AJ1104" si="1443">W1104</f>
        <v>0</v>
      </c>
      <c r="X1103" s="9">
        <f t="shared" si="1443"/>
        <v>980</v>
      </c>
      <c r="Y1103" s="83">
        <f t="shared" si="1443"/>
        <v>1230</v>
      </c>
      <c r="Z1103" s="9">
        <f t="shared" si="1443"/>
        <v>980</v>
      </c>
      <c r="AA1103" s="83">
        <f t="shared" si="1443"/>
        <v>0</v>
      </c>
      <c r="AB1103" s="9">
        <f t="shared" si="1443"/>
        <v>0</v>
      </c>
      <c r="AC1103" s="9">
        <f t="shared" si="1443"/>
        <v>0</v>
      </c>
      <c r="AD1103" s="9">
        <f t="shared" si="1443"/>
        <v>0</v>
      </c>
      <c r="AE1103" s="83">
        <f t="shared" si="1443"/>
        <v>1230</v>
      </c>
      <c r="AF1103" s="9">
        <f t="shared" si="1443"/>
        <v>980</v>
      </c>
      <c r="AG1103" s="83">
        <f t="shared" si="1443"/>
        <v>0</v>
      </c>
      <c r="AH1103" s="9">
        <f t="shared" si="1443"/>
        <v>0</v>
      </c>
      <c r="AI1103" s="9">
        <f t="shared" si="1443"/>
        <v>0</v>
      </c>
      <c r="AJ1103" s="9">
        <f t="shared" si="1443"/>
        <v>0</v>
      </c>
      <c r="AK1103" s="83">
        <f t="shared" ref="AG1103:AL1104" si="1444">AK1104</f>
        <v>1230</v>
      </c>
      <c r="AL1103" s="9">
        <f t="shared" si="1444"/>
        <v>980</v>
      </c>
    </row>
    <row r="1104" spans="1:38" ht="41.25" hidden="1" customHeight="1">
      <c r="A1104" s="25" t="s">
        <v>242</v>
      </c>
      <c r="B1104" s="81" t="s">
        <v>317</v>
      </c>
      <c r="C1104" s="81" t="s">
        <v>28</v>
      </c>
      <c r="D1104" s="81" t="s">
        <v>7</v>
      </c>
      <c r="E1104" s="82" t="s">
        <v>713</v>
      </c>
      <c r="F1104" s="83">
        <v>200</v>
      </c>
      <c r="G1104" s="83">
        <f t="shared" si="1442"/>
        <v>219</v>
      </c>
      <c r="H1104" s="83">
        <f t="shared" si="1442"/>
        <v>0</v>
      </c>
      <c r="I1104" s="83">
        <f t="shared" si="1442"/>
        <v>0</v>
      </c>
      <c r="J1104" s="83">
        <f t="shared" si="1442"/>
        <v>0</v>
      </c>
      <c r="K1104" s="83">
        <f t="shared" si="1442"/>
        <v>0</v>
      </c>
      <c r="L1104" s="83">
        <f t="shared" si="1442"/>
        <v>0</v>
      </c>
      <c r="M1104" s="83">
        <f t="shared" si="1442"/>
        <v>219</v>
      </c>
      <c r="N1104" s="83">
        <f t="shared" si="1442"/>
        <v>0</v>
      </c>
      <c r="O1104" s="83">
        <f t="shared" si="1442"/>
        <v>0</v>
      </c>
      <c r="P1104" s="83">
        <f t="shared" si="1442"/>
        <v>0</v>
      </c>
      <c r="Q1104" s="83">
        <f t="shared" si="1442"/>
        <v>0</v>
      </c>
      <c r="R1104" s="83">
        <f t="shared" si="1442"/>
        <v>0</v>
      </c>
      <c r="S1104" s="83">
        <f t="shared" si="1442"/>
        <v>219</v>
      </c>
      <c r="T1104" s="83">
        <f t="shared" si="1442"/>
        <v>0</v>
      </c>
      <c r="U1104" s="83">
        <f t="shared" si="1443"/>
        <v>0</v>
      </c>
      <c r="V1104" s="9">
        <f t="shared" si="1443"/>
        <v>31</v>
      </c>
      <c r="W1104" s="9">
        <f t="shared" si="1443"/>
        <v>0</v>
      </c>
      <c r="X1104" s="9">
        <f t="shared" si="1443"/>
        <v>980</v>
      </c>
      <c r="Y1104" s="83">
        <f t="shared" si="1443"/>
        <v>1230</v>
      </c>
      <c r="Z1104" s="9">
        <f t="shared" si="1443"/>
        <v>980</v>
      </c>
      <c r="AA1104" s="83">
        <f t="shared" si="1443"/>
        <v>0</v>
      </c>
      <c r="AB1104" s="9">
        <f t="shared" si="1443"/>
        <v>0</v>
      </c>
      <c r="AC1104" s="9">
        <f t="shared" si="1443"/>
        <v>0</v>
      </c>
      <c r="AD1104" s="9">
        <f t="shared" si="1443"/>
        <v>0</v>
      </c>
      <c r="AE1104" s="83">
        <f t="shared" si="1443"/>
        <v>1230</v>
      </c>
      <c r="AF1104" s="9">
        <f t="shared" si="1443"/>
        <v>980</v>
      </c>
      <c r="AG1104" s="83">
        <f t="shared" si="1444"/>
        <v>0</v>
      </c>
      <c r="AH1104" s="9">
        <f t="shared" si="1444"/>
        <v>0</v>
      </c>
      <c r="AI1104" s="9">
        <f t="shared" si="1444"/>
        <v>0</v>
      </c>
      <c r="AJ1104" s="9">
        <f t="shared" si="1444"/>
        <v>0</v>
      </c>
      <c r="AK1104" s="83">
        <f t="shared" si="1444"/>
        <v>1230</v>
      </c>
      <c r="AL1104" s="9">
        <f t="shared" si="1444"/>
        <v>980</v>
      </c>
    </row>
    <row r="1105" spans="1:38" ht="46.5" hidden="1" customHeight="1">
      <c r="A1105" s="25" t="s">
        <v>36</v>
      </c>
      <c r="B1105" s="81" t="s">
        <v>317</v>
      </c>
      <c r="C1105" s="81" t="s">
        <v>28</v>
      </c>
      <c r="D1105" s="81" t="s">
        <v>7</v>
      </c>
      <c r="E1105" s="82" t="s">
        <v>713</v>
      </c>
      <c r="F1105" s="81" t="s">
        <v>37</v>
      </c>
      <c r="G1105" s="83">
        <v>219</v>
      </c>
      <c r="H1105" s="9"/>
      <c r="I1105" s="84"/>
      <c r="J1105" s="84"/>
      <c r="K1105" s="84"/>
      <c r="L1105" s="84"/>
      <c r="M1105" s="9">
        <f>G1105+I1105+J1105+K1105+L1105</f>
        <v>219</v>
      </c>
      <c r="N1105" s="9">
        <f>H1105+L1105</f>
        <v>0</v>
      </c>
      <c r="O1105" s="85"/>
      <c r="P1105" s="85"/>
      <c r="Q1105" s="85"/>
      <c r="R1105" s="85"/>
      <c r="S1105" s="9">
        <f>M1105+O1105+P1105+Q1105+R1105</f>
        <v>219</v>
      </c>
      <c r="T1105" s="9">
        <f>N1105+R1105</f>
        <v>0</v>
      </c>
      <c r="U1105" s="85"/>
      <c r="V1105" s="9">
        <v>31</v>
      </c>
      <c r="W1105" s="9"/>
      <c r="X1105" s="9">
        <v>980</v>
      </c>
      <c r="Y1105" s="9">
        <f>S1105+U1105+V1105+W1105+X1105</f>
        <v>1230</v>
      </c>
      <c r="Z1105" s="9">
        <f>T1105+X1105</f>
        <v>980</v>
      </c>
      <c r="AA1105" s="85"/>
      <c r="AB1105" s="9"/>
      <c r="AC1105" s="9"/>
      <c r="AD1105" s="9"/>
      <c r="AE1105" s="9">
        <f>Y1105+AA1105+AB1105+AC1105+AD1105</f>
        <v>1230</v>
      </c>
      <c r="AF1105" s="9">
        <f>Z1105+AD1105</f>
        <v>980</v>
      </c>
      <c r="AG1105" s="85"/>
      <c r="AH1105" s="9"/>
      <c r="AI1105" s="9"/>
      <c r="AJ1105" s="9"/>
      <c r="AK1105" s="9">
        <f>AE1105+AG1105+AH1105+AI1105+AJ1105</f>
        <v>1230</v>
      </c>
      <c r="AL1105" s="9">
        <f>AF1105+AJ1105</f>
        <v>980</v>
      </c>
    </row>
    <row r="1106" spans="1:38" ht="49.5" hidden="1">
      <c r="A1106" s="25" t="s">
        <v>765</v>
      </c>
      <c r="B1106" s="26" t="s">
        <v>317</v>
      </c>
      <c r="C1106" s="26" t="s">
        <v>28</v>
      </c>
      <c r="D1106" s="26" t="s">
        <v>7</v>
      </c>
      <c r="E1106" s="26" t="s">
        <v>558</v>
      </c>
      <c r="F1106" s="26"/>
      <c r="G1106" s="9">
        <f t="shared" ref="G1106:V1107" si="1445">G1107</f>
        <v>107</v>
      </c>
      <c r="H1106" s="9">
        <f t="shared" si="1445"/>
        <v>0</v>
      </c>
      <c r="I1106" s="9">
        <f t="shared" si="1445"/>
        <v>0</v>
      </c>
      <c r="J1106" s="9">
        <f t="shared" si="1445"/>
        <v>0</v>
      </c>
      <c r="K1106" s="9">
        <f t="shared" si="1445"/>
        <v>0</v>
      </c>
      <c r="L1106" s="9">
        <f t="shared" si="1445"/>
        <v>0</v>
      </c>
      <c r="M1106" s="9">
        <f t="shared" si="1445"/>
        <v>107</v>
      </c>
      <c r="N1106" s="9">
        <f t="shared" si="1445"/>
        <v>0</v>
      </c>
      <c r="O1106" s="9">
        <f t="shared" si="1445"/>
        <v>0</v>
      </c>
      <c r="P1106" s="9">
        <f t="shared" si="1445"/>
        <v>0</v>
      </c>
      <c r="Q1106" s="9">
        <f t="shared" si="1445"/>
        <v>0</v>
      </c>
      <c r="R1106" s="9">
        <f t="shared" si="1445"/>
        <v>0</v>
      </c>
      <c r="S1106" s="9">
        <f t="shared" si="1445"/>
        <v>107</v>
      </c>
      <c r="T1106" s="9">
        <f t="shared" si="1445"/>
        <v>0</v>
      </c>
      <c r="U1106" s="9">
        <f t="shared" si="1445"/>
        <v>0</v>
      </c>
      <c r="V1106" s="9">
        <f t="shared" si="1445"/>
        <v>405</v>
      </c>
      <c r="W1106" s="9">
        <f t="shared" ref="U1106:AJ1107" si="1446">W1107</f>
        <v>0</v>
      </c>
      <c r="X1106" s="9">
        <f t="shared" si="1446"/>
        <v>788</v>
      </c>
      <c r="Y1106" s="9">
        <f t="shared" si="1446"/>
        <v>1300</v>
      </c>
      <c r="Z1106" s="9">
        <f t="shared" si="1446"/>
        <v>788</v>
      </c>
      <c r="AA1106" s="9">
        <f t="shared" si="1446"/>
        <v>0</v>
      </c>
      <c r="AB1106" s="9">
        <f t="shared" si="1446"/>
        <v>0</v>
      </c>
      <c r="AC1106" s="9">
        <f t="shared" si="1446"/>
        <v>0</v>
      </c>
      <c r="AD1106" s="9">
        <f t="shared" si="1446"/>
        <v>0</v>
      </c>
      <c r="AE1106" s="9">
        <f t="shared" si="1446"/>
        <v>1300</v>
      </c>
      <c r="AF1106" s="9">
        <f t="shared" si="1446"/>
        <v>788</v>
      </c>
      <c r="AG1106" s="9">
        <f t="shared" si="1446"/>
        <v>0</v>
      </c>
      <c r="AH1106" s="9">
        <f t="shared" si="1446"/>
        <v>144</v>
      </c>
      <c r="AI1106" s="9">
        <f t="shared" si="1446"/>
        <v>0</v>
      </c>
      <c r="AJ1106" s="9">
        <f t="shared" si="1446"/>
        <v>1050</v>
      </c>
      <c r="AK1106" s="9">
        <f t="shared" ref="AG1106:AL1107" si="1447">AK1107</f>
        <v>2494</v>
      </c>
      <c r="AL1106" s="9">
        <f t="shared" si="1447"/>
        <v>1838</v>
      </c>
    </row>
    <row r="1107" spans="1:38" ht="33" hidden="1">
      <c r="A1107" s="25" t="s">
        <v>242</v>
      </c>
      <c r="B1107" s="26" t="s">
        <v>317</v>
      </c>
      <c r="C1107" s="26" t="s">
        <v>28</v>
      </c>
      <c r="D1107" s="26" t="s">
        <v>7</v>
      </c>
      <c r="E1107" s="26" t="s">
        <v>558</v>
      </c>
      <c r="F1107" s="26" t="s">
        <v>30</v>
      </c>
      <c r="G1107" s="9">
        <f t="shared" si="1445"/>
        <v>107</v>
      </c>
      <c r="H1107" s="9">
        <f t="shared" si="1445"/>
        <v>0</v>
      </c>
      <c r="I1107" s="9">
        <f t="shared" si="1445"/>
        <v>0</v>
      </c>
      <c r="J1107" s="9">
        <f t="shared" si="1445"/>
        <v>0</v>
      </c>
      <c r="K1107" s="9">
        <f t="shared" si="1445"/>
        <v>0</v>
      </c>
      <c r="L1107" s="9">
        <f t="shared" si="1445"/>
        <v>0</v>
      </c>
      <c r="M1107" s="9">
        <f t="shared" si="1445"/>
        <v>107</v>
      </c>
      <c r="N1107" s="9">
        <f t="shared" si="1445"/>
        <v>0</v>
      </c>
      <c r="O1107" s="9">
        <f t="shared" si="1445"/>
        <v>0</v>
      </c>
      <c r="P1107" s="9">
        <f t="shared" si="1445"/>
        <v>0</v>
      </c>
      <c r="Q1107" s="9">
        <f t="shared" si="1445"/>
        <v>0</v>
      </c>
      <c r="R1107" s="9">
        <f t="shared" si="1445"/>
        <v>0</v>
      </c>
      <c r="S1107" s="9">
        <f t="shared" si="1445"/>
        <v>107</v>
      </c>
      <c r="T1107" s="9">
        <f t="shared" si="1445"/>
        <v>0</v>
      </c>
      <c r="U1107" s="9">
        <f t="shared" si="1446"/>
        <v>0</v>
      </c>
      <c r="V1107" s="9">
        <f t="shared" si="1446"/>
        <v>405</v>
      </c>
      <c r="W1107" s="9">
        <f t="shared" si="1446"/>
        <v>0</v>
      </c>
      <c r="X1107" s="9">
        <f t="shared" si="1446"/>
        <v>788</v>
      </c>
      <c r="Y1107" s="9">
        <f t="shared" si="1446"/>
        <v>1300</v>
      </c>
      <c r="Z1107" s="9">
        <f t="shared" si="1446"/>
        <v>788</v>
      </c>
      <c r="AA1107" s="9">
        <f t="shared" si="1446"/>
        <v>0</v>
      </c>
      <c r="AB1107" s="9">
        <f t="shared" si="1446"/>
        <v>0</v>
      </c>
      <c r="AC1107" s="9">
        <f t="shared" si="1446"/>
        <v>0</v>
      </c>
      <c r="AD1107" s="9">
        <f t="shared" si="1446"/>
        <v>0</v>
      </c>
      <c r="AE1107" s="9">
        <f t="shared" si="1446"/>
        <v>1300</v>
      </c>
      <c r="AF1107" s="9">
        <f t="shared" si="1446"/>
        <v>788</v>
      </c>
      <c r="AG1107" s="9">
        <f t="shared" si="1447"/>
        <v>0</v>
      </c>
      <c r="AH1107" s="9">
        <f t="shared" si="1447"/>
        <v>144</v>
      </c>
      <c r="AI1107" s="9">
        <f t="shared" si="1447"/>
        <v>0</v>
      </c>
      <c r="AJ1107" s="9">
        <f t="shared" si="1447"/>
        <v>1050</v>
      </c>
      <c r="AK1107" s="9">
        <f t="shared" si="1447"/>
        <v>2494</v>
      </c>
      <c r="AL1107" s="9">
        <f t="shared" si="1447"/>
        <v>1838</v>
      </c>
    </row>
    <row r="1108" spans="1:38" ht="33" hidden="1">
      <c r="A1108" s="25" t="s">
        <v>36</v>
      </c>
      <c r="B1108" s="26" t="s">
        <v>317</v>
      </c>
      <c r="C1108" s="26" t="s">
        <v>28</v>
      </c>
      <c r="D1108" s="26" t="s">
        <v>7</v>
      </c>
      <c r="E1108" s="26" t="s">
        <v>558</v>
      </c>
      <c r="F1108" s="26" t="s">
        <v>37</v>
      </c>
      <c r="G1108" s="9">
        <v>107</v>
      </c>
      <c r="H1108" s="9"/>
      <c r="I1108" s="84"/>
      <c r="J1108" s="84"/>
      <c r="K1108" s="84"/>
      <c r="L1108" s="84"/>
      <c r="M1108" s="9">
        <f>G1108+I1108+J1108+K1108+L1108</f>
        <v>107</v>
      </c>
      <c r="N1108" s="9">
        <f>H1108+L1108</f>
        <v>0</v>
      </c>
      <c r="O1108" s="85"/>
      <c r="P1108" s="85"/>
      <c r="Q1108" s="85"/>
      <c r="R1108" s="85"/>
      <c r="S1108" s="9">
        <f>M1108+O1108+P1108+Q1108+R1108</f>
        <v>107</v>
      </c>
      <c r="T1108" s="9">
        <f>N1108+R1108</f>
        <v>0</v>
      </c>
      <c r="U1108" s="85"/>
      <c r="V1108" s="9">
        <v>405</v>
      </c>
      <c r="W1108" s="9"/>
      <c r="X1108" s="9">
        <v>788</v>
      </c>
      <c r="Y1108" s="9">
        <f>S1108+U1108+V1108+W1108+X1108</f>
        <v>1300</v>
      </c>
      <c r="Z1108" s="9">
        <f>T1108+X1108</f>
        <v>788</v>
      </c>
      <c r="AA1108" s="85"/>
      <c r="AB1108" s="9"/>
      <c r="AC1108" s="9"/>
      <c r="AD1108" s="9"/>
      <c r="AE1108" s="9">
        <f>Y1108+AA1108+AB1108+AC1108+AD1108</f>
        <v>1300</v>
      </c>
      <c r="AF1108" s="9">
        <f>Z1108+AD1108</f>
        <v>788</v>
      </c>
      <c r="AG1108" s="85"/>
      <c r="AH1108" s="9">
        <v>144</v>
      </c>
      <c r="AI1108" s="9"/>
      <c r="AJ1108" s="9">
        <v>1050</v>
      </c>
      <c r="AK1108" s="9">
        <f>AE1108+AG1108+AH1108+AI1108+AJ1108</f>
        <v>2494</v>
      </c>
      <c r="AL1108" s="9">
        <f>AF1108+AJ1108</f>
        <v>1838</v>
      </c>
    </row>
    <row r="1109" spans="1:38" ht="56.25" hidden="1" customHeight="1">
      <c r="A1109" s="25" t="s">
        <v>766</v>
      </c>
      <c r="B1109" s="26" t="s">
        <v>317</v>
      </c>
      <c r="C1109" s="26" t="s">
        <v>28</v>
      </c>
      <c r="D1109" s="26" t="s">
        <v>7</v>
      </c>
      <c r="E1109" s="26" t="s">
        <v>559</v>
      </c>
      <c r="F1109" s="26"/>
      <c r="G1109" s="9">
        <f t="shared" ref="G1109:V1110" si="1448">G1110</f>
        <v>16</v>
      </c>
      <c r="H1109" s="9">
        <f t="shared" si="1448"/>
        <v>0</v>
      </c>
      <c r="I1109" s="9">
        <f t="shared" si="1448"/>
        <v>0</v>
      </c>
      <c r="J1109" s="9">
        <f t="shared" si="1448"/>
        <v>0</v>
      </c>
      <c r="K1109" s="9">
        <f t="shared" si="1448"/>
        <v>0</v>
      </c>
      <c r="L1109" s="9">
        <f t="shared" si="1448"/>
        <v>0</v>
      </c>
      <c r="M1109" s="9">
        <f t="shared" si="1448"/>
        <v>16</v>
      </c>
      <c r="N1109" s="9">
        <f t="shared" si="1448"/>
        <v>0</v>
      </c>
      <c r="O1109" s="9">
        <f t="shared" si="1448"/>
        <v>0</v>
      </c>
      <c r="P1109" s="9">
        <f t="shared" si="1448"/>
        <v>0</v>
      </c>
      <c r="Q1109" s="9">
        <f t="shared" si="1448"/>
        <v>0</v>
      </c>
      <c r="R1109" s="9">
        <f t="shared" si="1448"/>
        <v>0</v>
      </c>
      <c r="S1109" s="9">
        <f t="shared" si="1448"/>
        <v>16</v>
      </c>
      <c r="T1109" s="9">
        <f t="shared" si="1448"/>
        <v>0</v>
      </c>
      <c r="U1109" s="9">
        <f t="shared" si="1448"/>
        <v>0</v>
      </c>
      <c r="V1109" s="9">
        <f t="shared" si="1448"/>
        <v>21</v>
      </c>
      <c r="W1109" s="9">
        <f t="shared" ref="U1109:AJ1110" si="1449">W1110</f>
        <v>0</v>
      </c>
      <c r="X1109" s="9">
        <f t="shared" si="1449"/>
        <v>147</v>
      </c>
      <c r="Y1109" s="9">
        <f t="shared" si="1449"/>
        <v>184</v>
      </c>
      <c r="Z1109" s="9">
        <f t="shared" si="1449"/>
        <v>147</v>
      </c>
      <c r="AA1109" s="9">
        <f t="shared" si="1449"/>
        <v>0</v>
      </c>
      <c r="AB1109" s="9">
        <f t="shared" si="1449"/>
        <v>0</v>
      </c>
      <c r="AC1109" s="9">
        <f t="shared" si="1449"/>
        <v>0</v>
      </c>
      <c r="AD1109" s="9">
        <f t="shared" si="1449"/>
        <v>0</v>
      </c>
      <c r="AE1109" s="9">
        <f t="shared" si="1449"/>
        <v>184</v>
      </c>
      <c r="AF1109" s="9">
        <f t="shared" si="1449"/>
        <v>147</v>
      </c>
      <c r="AG1109" s="9">
        <f t="shared" si="1449"/>
        <v>0</v>
      </c>
      <c r="AH1109" s="9">
        <f t="shared" si="1449"/>
        <v>0</v>
      </c>
      <c r="AI1109" s="9">
        <f t="shared" si="1449"/>
        <v>0</v>
      </c>
      <c r="AJ1109" s="9">
        <f t="shared" si="1449"/>
        <v>0</v>
      </c>
      <c r="AK1109" s="9">
        <f t="shared" ref="AG1109:AL1110" si="1450">AK1110</f>
        <v>184</v>
      </c>
      <c r="AL1109" s="9">
        <f t="shared" si="1450"/>
        <v>147</v>
      </c>
    </row>
    <row r="1110" spans="1:38" ht="33" hidden="1">
      <c r="A1110" s="25" t="s">
        <v>242</v>
      </c>
      <c r="B1110" s="26" t="s">
        <v>317</v>
      </c>
      <c r="C1110" s="26" t="s">
        <v>28</v>
      </c>
      <c r="D1110" s="26" t="s">
        <v>7</v>
      </c>
      <c r="E1110" s="26" t="s">
        <v>559</v>
      </c>
      <c r="F1110" s="26" t="s">
        <v>30</v>
      </c>
      <c r="G1110" s="9">
        <f t="shared" si="1448"/>
        <v>16</v>
      </c>
      <c r="H1110" s="9">
        <f t="shared" si="1448"/>
        <v>0</v>
      </c>
      <c r="I1110" s="9">
        <f t="shared" si="1448"/>
        <v>0</v>
      </c>
      <c r="J1110" s="9">
        <f t="shared" si="1448"/>
        <v>0</v>
      </c>
      <c r="K1110" s="9">
        <f t="shared" si="1448"/>
        <v>0</v>
      </c>
      <c r="L1110" s="9">
        <f t="shared" si="1448"/>
        <v>0</v>
      </c>
      <c r="M1110" s="9">
        <f t="shared" si="1448"/>
        <v>16</v>
      </c>
      <c r="N1110" s="9">
        <f t="shared" si="1448"/>
        <v>0</v>
      </c>
      <c r="O1110" s="9">
        <f t="shared" si="1448"/>
        <v>0</v>
      </c>
      <c r="P1110" s="9">
        <f t="shared" si="1448"/>
        <v>0</v>
      </c>
      <c r="Q1110" s="9">
        <f t="shared" si="1448"/>
        <v>0</v>
      </c>
      <c r="R1110" s="9">
        <f t="shared" si="1448"/>
        <v>0</v>
      </c>
      <c r="S1110" s="9">
        <f t="shared" si="1448"/>
        <v>16</v>
      </c>
      <c r="T1110" s="9">
        <f t="shared" si="1448"/>
        <v>0</v>
      </c>
      <c r="U1110" s="9">
        <f t="shared" si="1449"/>
        <v>0</v>
      </c>
      <c r="V1110" s="9">
        <f t="shared" si="1449"/>
        <v>21</v>
      </c>
      <c r="W1110" s="9">
        <f t="shared" si="1449"/>
        <v>0</v>
      </c>
      <c r="X1110" s="9">
        <f t="shared" si="1449"/>
        <v>147</v>
      </c>
      <c r="Y1110" s="9">
        <f t="shared" si="1449"/>
        <v>184</v>
      </c>
      <c r="Z1110" s="9">
        <f t="shared" si="1449"/>
        <v>147</v>
      </c>
      <c r="AA1110" s="9">
        <f t="shared" si="1449"/>
        <v>0</v>
      </c>
      <c r="AB1110" s="9">
        <f t="shared" si="1449"/>
        <v>0</v>
      </c>
      <c r="AC1110" s="9">
        <f t="shared" si="1449"/>
        <v>0</v>
      </c>
      <c r="AD1110" s="9">
        <f t="shared" si="1449"/>
        <v>0</v>
      </c>
      <c r="AE1110" s="9">
        <f t="shared" si="1449"/>
        <v>184</v>
      </c>
      <c r="AF1110" s="9">
        <f t="shared" si="1449"/>
        <v>147</v>
      </c>
      <c r="AG1110" s="9">
        <f t="shared" si="1450"/>
        <v>0</v>
      </c>
      <c r="AH1110" s="9">
        <f t="shared" si="1450"/>
        <v>0</v>
      </c>
      <c r="AI1110" s="9">
        <f t="shared" si="1450"/>
        <v>0</v>
      </c>
      <c r="AJ1110" s="9">
        <f t="shared" si="1450"/>
        <v>0</v>
      </c>
      <c r="AK1110" s="9">
        <f t="shared" si="1450"/>
        <v>184</v>
      </c>
      <c r="AL1110" s="9">
        <f t="shared" si="1450"/>
        <v>147</v>
      </c>
    </row>
    <row r="1111" spans="1:38" ht="33" hidden="1">
      <c r="A1111" s="25" t="s">
        <v>36</v>
      </c>
      <c r="B1111" s="26" t="s">
        <v>317</v>
      </c>
      <c r="C1111" s="26" t="s">
        <v>28</v>
      </c>
      <c r="D1111" s="26" t="s">
        <v>7</v>
      </c>
      <c r="E1111" s="26" t="s">
        <v>559</v>
      </c>
      <c r="F1111" s="26" t="s">
        <v>37</v>
      </c>
      <c r="G1111" s="9">
        <v>16</v>
      </c>
      <c r="H1111" s="9"/>
      <c r="I1111" s="84"/>
      <c r="J1111" s="84"/>
      <c r="K1111" s="84"/>
      <c r="L1111" s="84"/>
      <c r="M1111" s="9">
        <f>G1111+I1111+J1111+K1111+L1111</f>
        <v>16</v>
      </c>
      <c r="N1111" s="9">
        <f>H1111+L1111</f>
        <v>0</v>
      </c>
      <c r="O1111" s="85"/>
      <c r="P1111" s="85"/>
      <c r="Q1111" s="85"/>
      <c r="R1111" s="85"/>
      <c r="S1111" s="9">
        <f>M1111+O1111+P1111+Q1111+R1111</f>
        <v>16</v>
      </c>
      <c r="T1111" s="9">
        <f>N1111+R1111</f>
        <v>0</v>
      </c>
      <c r="U1111" s="85"/>
      <c r="V1111" s="9">
        <v>21</v>
      </c>
      <c r="W1111" s="9"/>
      <c r="X1111" s="9">
        <v>147</v>
      </c>
      <c r="Y1111" s="9">
        <f>S1111+U1111+V1111+W1111+X1111</f>
        <v>184</v>
      </c>
      <c r="Z1111" s="9">
        <f>T1111+X1111</f>
        <v>147</v>
      </c>
      <c r="AA1111" s="85"/>
      <c r="AB1111" s="9"/>
      <c r="AC1111" s="9"/>
      <c r="AD1111" s="9"/>
      <c r="AE1111" s="9">
        <f>Y1111+AA1111+AB1111+AC1111+AD1111</f>
        <v>184</v>
      </c>
      <c r="AF1111" s="9">
        <f>Z1111+AD1111</f>
        <v>147</v>
      </c>
      <c r="AG1111" s="85"/>
      <c r="AH1111" s="9"/>
      <c r="AI1111" s="9"/>
      <c r="AJ1111" s="9"/>
      <c r="AK1111" s="9">
        <f>AE1111+AG1111+AH1111+AI1111+AJ1111</f>
        <v>184</v>
      </c>
      <c r="AL1111" s="9">
        <f>AF1111+AJ1111</f>
        <v>147</v>
      </c>
    </row>
    <row r="1112" spans="1:38" hidden="1">
      <c r="A1112" s="25"/>
      <c r="B1112" s="26"/>
      <c r="C1112" s="26"/>
      <c r="D1112" s="26"/>
      <c r="E1112" s="26"/>
      <c r="F1112" s="26"/>
      <c r="G1112" s="9"/>
      <c r="H1112" s="9"/>
      <c r="I1112" s="84"/>
      <c r="J1112" s="84"/>
      <c r="K1112" s="84"/>
      <c r="L1112" s="84"/>
      <c r="M1112" s="84"/>
      <c r="N1112" s="84"/>
      <c r="O1112" s="85"/>
      <c r="P1112" s="85"/>
      <c r="Q1112" s="85"/>
      <c r="R1112" s="85"/>
      <c r="S1112" s="85"/>
      <c r="T1112" s="85"/>
      <c r="U1112" s="85"/>
      <c r="V1112" s="85"/>
      <c r="W1112" s="85"/>
      <c r="X1112" s="85"/>
      <c r="Y1112" s="85"/>
      <c r="Z1112" s="85"/>
      <c r="AA1112" s="85"/>
      <c r="AB1112" s="85"/>
      <c r="AC1112" s="85"/>
      <c r="AD1112" s="85"/>
      <c r="AE1112" s="85"/>
      <c r="AF1112" s="85"/>
      <c r="AG1112" s="85"/>
      <c r="AH1112" s="85"/>
      <c r="AI1112" s="85"/>
      <c r="AJ1112" s="85"/>
      <c r="AK1112" s="85"/>
      <c r="AL1112" s="85"/>
    </row>
    <row r="1113" spans="1:38" ht="18.75" hidden="1">
      <c r="A1113" s="23" t="s">
        <v>260</v>
      </c>
      <c r="B1113" s="24" t="s">
        <v>317</v>
      </c>
      <c r="C1113" s="24" t="s">
        <v>28</v>
      </c>
      <c r="D1113" s="24" t="s">
        <v>32</v>
      </c>
      <c r="E1113" s="24"/>
      <c r="F1113" s="24"/>
      <c r="G1113" s="15">
        <f t="shared" ref="G1113:H1113" si="1451">G1114</f>
        <v>0</v>
      </c>
      <c r="H1113" s="15">
        <f t="shared" si="1451"/>
        <v>0</v>
      </c>
      <c r="I1113" s="84"/>
      <c r="J1113" s="84"/>
      <c r="K1113" s="84"/>
      <c r="L1113" s="84"/>
      <c r="M1113" s="84"/>
      <c r="N1113" s="84"/>
      <c r="O1113" s="85"/>
      <c r="P1113" s="85"/>
      <c r="Q1113" s="85"/>
      <c r="R1113" s="85"/>
      <c r="S1113" s="85"/>
      <c r="T1113" s="85"/>
      <c r="U1113" s="85"/>
      <c r="V1113" s="85"/>
      <c r="W1113" s="85"/>
      <c r="X1113" s="85"/>
      <c r="Y1113" s="85"/>
      <c r="Z1113" s="85"/>
      <c r="AA1113" s="85"/>
      <c r="AB1113" s="85"/>
      <c r="AC1113" s="85"/>
      <c r="AD1113" s="85"/>
      <c r="AE1113" s="85"/>
      <c r="AF1113" s="85"/>
      <c r="AG1113" s="85"/>
      <c r="AH1113" s="85"/>
      <c r="AI1113" s="85"/>
      <c r="AJ1113" s="85"/>
      <c r="AK1113" s="85"/>
      <c r="AL1113" s="85"/>
    </row>
    <row r="1114" spans="1:38" ht="49.5" hidden="1">
      <c r="A1114" s="28" t="s">
        <v>565</v>
      </c>
      <c r="B1114" s="26" t="s">
        <v>317</v>
      </c>
      <c r="C1114" s="26" t="s">
        <v>28</v>
      </c>
      <c r="D1114" s="26" t="s">
        <v>32</v>
      </c>
      <c r="E1114" s="26" t="s">
        <v>69</v>
      </c>
      <c r="F1114" s="26"/>
      <c r="G1114" s="9">
        <f t="shared" ref="G1114:H1114" si="1452">G1115+G1119</f>
        <v>0</v>
      </c>
      <c r="H1114" s="9">
        <f t="shared" si="1452"/>
        <v>0</v>
      </c>
      <c r="I1114" s="84"/>
      <c r="J1114" s="84"/>
      <c r="K1114" s="84"/>
      <c r="L1114" s="84"/>
      <c r="M1114" s="84"/>
      <c r="N1114" s="84"/>
      <c r="O1114" s="85"/>
      <c r="P1114" s="85"/>
      <c r="Q1114" s="85"/>
      <c r="R1114" s="85"/>
      <c r="S1114" s="85"/>
      <c r="T1114" s="85"/>
      <c r="U1114" s="85"/>
      <c r="V1114" s="85"/>
      <c r="W1114" s="85"/>
      <c r="X1114" s="85"/>
      <c r="Y1114" s="85"/>
      <c r="Z1114" s="85"/>
      <c r="AA1114" s="85"/>
      <c r="AB1114" s="85"/>
      <c r="AC1114" s="85"/>
      <c r="AD1114" s="85"/>
      <c r="AE1114" s="85"/>
      <c r="AF1114" s="85"/>
      <c r="AG1114" s="85"/>
      <c r="AH1114" s="85"/>
      <c r="AI1114" s="85"/>
      <c r="AJ1114" s="85"/>
      <c r="AK1114" s="85"/>
      <c r="AL1114" s="85"/>
    </row>
    <row r="1115" spans="1:38" ht="20.100000000000001" hidden="1" customHeight="1">
      <c r="A1115" s="38" t="s">
        <v>14</v>
      </c>
      <c r="B1115" s="59" t="s">
        <v>317</v>
      </c>
      <c r="C1115" s="59" t="s">
        <v>28</v>
      </c>
      <c r="D1115" s="59" t="s">
        <v>32</v>
      </c>
      <c r="E1115" s="59" t="s">
        <v>70</v>
      </c>
      <c r="F1115" s="59"/>
      <c r="G1115" s="17">
        <f t="shared" ref="G1115:H1117" si="1453">G1116</f>
        <v>0</v>
      </c>
      <c r="H1115" s="17">
        <f t="shared" si="1453"/>
        <v>0</v>
      </c>
      <c r="I1115" s="84"/>
      <c r="J1115" s="84"/>
      <c r="K1115" s="84"/>
      <c r="L1115" s="84"/>
      <c r="M1115" s="84"/>
      <c r="N1115" s="84"/>
      <c r="O1115" s="85"/>
      <c r="P1115" s="85"/>
      <c r="Q1115" s="85"/>
      <c r="R1115" s="85"/>
      <c r="S1115" s="85"/>
      <c r="T1115" s="85"/>
      <c r="U1115" s="85"/>
      <c r="V1115" s="85"/>
      <c r="W1115" s="85"/>
      <c r="X1115" s="85"/>
      <c r="Y1115" s="85"/>
      <c r="Z1115" s="85"/>
      <c r="AA1115" s="85"/>
      <c r="AB1115" s="85"/>
      <c r="AC1115" s="85"/>
      <c r="AD1115" s="85"/>
      <c r="AE1115" s="85"/>
      <c r="AF1115" s="85"/>
      <c r="AG1115" s="85"/>
      <c r="AH1115" s="85"/>
      <c r="AI1115" s="85"/>
      <c r="AJ1115" s="85"/>
      <c r="AK1115" s="85"/>
      <c r="AL1115" s="85"/>
    </row>
    <row r="1116" spans="1:38" ht="33" hidden="1">
      <c r="A1116" s="47" t="s">
        <v>71</v>
      </c>
      <c r="B1116" s="26" t="s">
        <v>317</v>
      </c>
      <c r="C1116" s="26" t="s">
        <v>28</v>
      </c>
      <c r="D1116" s="26" t="s">
        <v>32</v>
      </c>
      <c r="E1116" s="26" t="s">
        <v>72</v>
      </c>
      <c r="F1116" s="26"/>
      <c r="G1116" s="9">
        <f t="shared" si="1453"/>
        <v>0</v>
      </c>
      <c r="H1116" s="9">
        <f t="shared" si="1453"/>
        <v>0</v>
      </c>
      <c r="I1116" s="84"/>
      <c r="J1116" s="84"/>
      <c r="K1116" s="84"/>
      <c r="L1116" s="84"/>
      <c r="M1116" s="84"/>
      <c r="N1116" s="84"/>
      <c r="O1116" s="85"/>
      <c r="P1116" s="85"/>
      <c r="Q1116" s="85"/>
      <c r="R1116" s="85"/>
      <c r="S1116" s="85"/>
      <c r="T1116" s="85"/>
      <c r="U1116" s="85"/>
      <c r="V1116" s="85"/>
      <c r="W1116" s="85"/>
      <c r="X1116" s="85"/>
      <c r="Y1116" s="85"/>
      <c r="Z1116" s="85"/>
      <c r="AA1116" s="85"/>
      <c r="AB1116" s="85"/>
      <c r="AC1116" s="85"/>
      <c r="AD1116" s="85"/>
      <c r="AE1116" s="85"/>
      <c r="AF1116" s="85"/>
      <c r="AG1116" s="85"/>
      <c r="AH1116" s="85"/>
      <c r="AI1116" s="85"/>
      <c r="AJ1116" s="85"/>
      <c r="AK1116" s="85"/>
      <c r="AL1116" s="85"/>
    </row>
    <row r="1117" spans="1:38" ht="33" hidden="1">
      <c r="A1117" s="25" t="s">
        <v>242</v>
      </c>
      <c r="B1117" s="26" t="s">
        <v>317</v>
      </c>
      <c r="C1117" s="26" t="s">
        <v>28</v>
      </c>
      <c r="D1117" s="26" t="s">
        <v>32</v>
      </c>
      <c r="E1117" s="26" t="s">
        <v>72</v>
      </c>
      <c r="F1117" s="26" t="s">
        <v>30</v>
      </c>
      <c r="G1117" s="9">
        <f t="shared" si="1453"/>
        <v>0</v>
      </c>
      <c r="H1117" s="9">
        <f t="shared" si="1453"/>
        <v>0</v>
      </c>
      <c r="I1117" s="84"/>
      <c r="J1117" s="84"/>
      <c r="K1117" s="84"/>
      <c r="L1117" s="84"/>
      <c r="M1117" s="84"/>
      <c r="N1117" s="84"/>
      <c r="O1117" s="85"/>
      <c r="P1117" s="85"/>
      <c r="Q1117" s="85"/>
      <c r="R1117" s="85"/>
      <c r="S1117" s="85"/>
      <c r="T1117" s="85"/>
      <c r="U1117" s="85"/>
      <c r="V1117" s="85"/>
      <c r="W1117" s="85"/>
      <c r="X1117" s="85"/>
      <c r="Y1117" s="85"/>
      <c r="Z1117" s="85"/>
      <c r="AA1117" s="85"/>
      <c r="AB1117" s="85"/>
      <c r="AC1117" s="85"/>
      <c r="AD1117" s="85"/>
      <c r="AE1117" s="85"/>
      <c r="AF1117" s="85"/>
      <c r="AG1117" s="85"/>
      <c r="AH1117" s="85"/>
      <c r="AI1117" s="85"/>
      <c r="AJ1117" s="85"/>
      <c r="AK1117" s="85"/>
      <c r="AL1117" s="85"/>
    </row>
    <row r="1118" spans="1:38" ht="33" hidden="1">
      <c r="A1118" s="25" t="s">
        <v>36</v>
      </c>
      <c r="B1118" s="26" t="s">
        <v>317</v>
      </c>
      <c r="C1118" s="26" t="s">
        <v>28</v>
      </c>
      <c r="D1118" s="26" t="s">
        <v>32</v>
      </c>
      <c r="E1118" s="26" t="s">
        <v>72</v>
      </c>
      <c r="F1118" s="26" t="s">
        <v>37</v>
      </c>
      <c r="G1118" s="9"/>
      <c r="H1118" s="9"/>
      <c r="I1118" s="84"/>
      <c r="J1118" s="84"/>
      <c r="K1118" s="84"/>
      <c r="L1118" s="84"/>
      <c r="M1118" s="84"/>
      <c r="N1118" s="84"/>
      <c r="O1118" s="85"/>
      <c r="P1118" s="85"/>
      <c r="Q1118" s="85"/>
      <c r="R1118" s="85"/>
      <c r="S1118" s="85"/>
      <c r="T1118" s="85"/>
      <c r="U1118" s="85"/>
      <c r="V1118" s="85"/>
      <c r="W1118" s="85"/>
      <c r="X1118" s="85"/>
      <c r="Y1118" s="85"/>
      <c r="Z1118" s="85"/>
      <c r="AA1118" s="85"/>
      <c r="AB1118" s="85"/>
      <c r="AC1118" s="85"/>
      <c r="AD1118" s="85"/>
      <c r="AE1118" s="85"/>
      <c r="AF1118" s="85"/>
      <c r="AG1118" s="85"/>
      <c r="AH1118" s="85"/>
      <c r="AI1118" s="85"/>
      <c r="AJ1118" s="85"/>
      <c r="AK1118" s="85"/>
      <c r="AL1118" s="85"/>
    </row>
    <row r="1119" spans="1:38" ht="66" hidden="1">
      <c r="A1119" s="28" t="s">
        <v>560</v>
      </c>
      <c r="B1119" s="26" t="s">
        <v>317</v>
      </c>
      <c r="C1119" s="26" t="s">
        <v>28</v>
      </c>
      <c r="D1119" s="26" t="s">
        <v>32</v>
      </c>
      <c r="E1119" s="26" t="s">
        <v>563</v>
      </c>
      <c r="F1119" s="26"/>
      <c r="G1119" s="9">
        <f>G1120</f>
        <v>0</v>
      </c>
      <c r="H1119" s="9">
        <f>H1120</f>
        <v>0</v>
      </c>
      <c r="I1119" s="84"/>
      <c r="J1119" s="84"/>
      <c r="K1119" s="84"/>
      <c r="L1119" s="84"/>
      <c r="M1119" s="84"/>
      <c r="N1119" s="84"/>
      <c r="O1119" s="85"/>
      <c r="P1119" s="85"/>
      <c r="Q1119" s="85"/>
      <c r="R1119" s="85"/>
      <c r="S1119" s="85"/>
      <c r="T1119" s="85"/>
      <c r="U1119" s="85"/>
      <c r="V1119" s="85"/>
      <c r="W1119" s="85"/>
      <c r="X1119" s="85"/>
      <c r="Y1119" s="85"/>
      <c r="Z1119" s="85"/>
      <c r="AA1119" s="85"/>
      <c r="AB1119" s="85"/>
      <c r="AC1119" s="85"/>
      <c r="AD1119" s="85"/>
      <c r="AE1119" s="85"/>
      <c r="AF1119" s="85"/>
      <c r="AG1119" s="85"/>
      <c r="AH1119" s="85"/>
      <c r="AI1119" s="85"/>
      <c r="AJ1119" s="85"/>
      <c r="AK1119" s="85"/>
      <c r="AL1119" s="85"/>
    </row>
    <row r="1120" spans="1:38" ht="33" hidden="1">
      <c r="A1120" s="25" t="s">
        <v>242</v>
      </c>
      <c r="B1120" s="26" t="s">
        <v>317</v>
      </c>
      <c r="C1120" s="26" t="s">
        <v>28</v>
      </c>
      <c r="D1120" s="26" t="s">
        <v>32</v>
      </c>
      <c r="E1120" s="26" t="s">
        <v>563</v>
      </c>
      <c r="F1120" s="26" t="s">
        <v>30</v>
      </c>
      <c r="G1120" s="9">
        <f>G1121</f>
        <v>0</v>
      </c>
      <c r="H1120" s="9">
        <f>H1121</f>
        <v>0</v>
      </c>
      <c r="I1120" s="84"/>
      <c r="J1120" s="84"/>
      <c r="K1120" s="84"/>
      <c r="L1120" s="84"/>
      <c r="M1120" s="84"/>
      <c r="N1120" s="84"/>
      <c r="O1120" s="85"/>
      <c r="P1120" s="85"/>
      <c r="Q1120" s="85"/>
      <c r="R1120" s="85"/>
      <c r="S1120" s="85"/>
      <c r="T1120" s="85"/>
      <c r="U1120" s="85"/>
      <c r="V1120" s="85"/>
      <c r="W1120" s="85"/>
      <c r="X1120" s="85"/>
      <c r="Y1120" s="85"/>
      <c r="Z1120" s="85"/>
      <c r="AA1120" s="85"/>
      <c r="AB1120" s="85"/>
      <c r="AC1120" s="85"/>
      <c r="AD1120" s="85"/>
      <c r="AE1120" s="85"/>
      <c r="AF1120" s="85"/>
      <c r="AG1120" s="85"/>
      <c r="AH1120" s="85"/>
      <c r="AI1120" s="85"/>
      <c r="AJ1120" s="85"/>
      <c r="AK1120" s="85"/>
      <c r="AL1120" s="85"/>
    </row>
    <row r="1121" spans="1:38" ht="33" hidden="1">
      <c r="A1121" s="25" t="s">
        <v>36</v>
      </c>
      <c r="B1121" s="26" t="s">
        <v>317</v>
      </c>
      <c r="C1121" s="26" t="s">
        <v>28</v>
      </c>
      <c r="D1121" s="26" t="s">
        <v>32</v>
      </c>
      <c r="E1121" s="26" t="s">
        <v>563</v>
      </c>
      <c r="F1121" s="26" t="s">
        <v>37</v>
      </c>
      <c r="G1121" s="9"/>
      <c r="H1121" s="9"/>
      <c r="I1121" s="84"/>
      <c r="J1121" s="84"/>
      <c r="K1121" s="84"/>
      <c r="L1121" s="84"/>
      <c r="M1121" s="84"/>
      <c r="N1121" s="84"/>
      <c r="O1121" s="85"/>
      <c r="P1121" s="85"/>
      <c r="Q1121" s="85"/>
      <c r="R1121" s="85"/>
      <c r="S1121" s="85"/>
      <c r="T1121" s="85"/>
      <c r="U1121" s="85"/>
      <c r="V1121" s="85"/>
      <c r="W1121" s="85"/>
      <c r="X1121" s="85"/>
      <c r="Y1121" s="85"/>
      <c r="Z1121" s="85"/>
      <c r="AA1121" s="85"/>
      <c r="AB1121" s="85"/>
      <c r="AC1121" s="85"/>
      <c r="AD1121" s="85"/>
      <c r="AE1121" s="85"/>
      <c r="AF1121" s="85"/>
      <c r="AG1121" s="85"/>
      <c r="AH1121" s="85"/>
      <c r="AI1121" s="85"/>
      <c r="AJ1121" s="85"/>
      <c r="AK1121" s="85"/>
      <c r="AL1121" s="85"/>
    </row>
    <row r="1122" spans="1:38" hidden="1">
      <c r="A1122" s="25"/>
      <c r="B1122" s="26"/>
      <c r="C1122" s="26"/>
      <c r="D1122" s="26"/>
      <c r="E1122" s="26"/>
      <c r="F1122" s="26"/>
      <c r="G1122" s="9"/>
      <c r="H1122" s="9"/>
      <c r="I1122" s="84"/>
      <c r="J1122" s="84"/>
      <c r="K1122" s="84"/>
      <c r="L1122" s="84"/>
      <c r="M1122" s="84"/>
      <c r="N1122" s="84"/>
      <c r="O1122" s="85"/>
      <c r="P1122" s="85"/>
      <c r="Q1122" s="85"/>
      <c r="R1122" s="85"/>
      <c r="S1122" s="85"/>
      <c r="T1122" s="85"/>
      <c r="U1122" s="85"/>
      <c r="V1122" s="85"/>
      <c r="W1122" s="85"/>
      <c r="X1122" s="85"/>
      <c r="Y1122" s="85"/>
      <c r="Z1122" s="85"/>
      <c r="AA1122" s="85"/>
      <c r="AB1122" s="85"/>
      <c r="AC1122" s="85"/>
      <c r="AD1122" s="85"/>
      <c r="AE1122" s="85"/>
      <c r="AF1122" s="85"/>
      <c r="AG1122" s="85"/>
      <c r="AH1122" s="85"/>
      <c r="AI1122" s="85"/>
      <c r="AJ1122" s="85"/>
      <c r="AK1122" s="85"/>
      <c r="AL1122" s="85"/>
    </row>
    <row r="1123" spans="1:38" ht="18.75" hidden="1">
      <c r="A1123" s="23" t="s">
        <v>164</v>
      </c>
      <c r="B1123" s="24" t="s">
        <v>317</v>
      </c>
      <c r="C1123" s="24" t="s">
        <v>145</v>
      </c>
      <c r="D1123" s="24" t="s">
        <v>21</v>
      </c>
      <c r="E1123" s="24" t="s">
        <v>322</v>
      </c>
      <c r="F1123" s="24" t="s">
        <v>322</v>
      </c>
      <c r="G1123" s="15">
        <f t="shared" ref="G1123" si="1454">G1124+G1129+G1134+G1139</f>
        <v>20616</v>
      </c>
      <c r="H1123" s="15">
        <f t="shared" ref="H1123:N1123" si="1455">H1124+H1129+H1134+H1139</f>
        <v>0</v>
      </c>
      <c r="I1123" s="15">
        <f t="shared" si="1455"/>
        <v>0</v>
      </c>
      <c r="J1123" s="15">
        <f t="shared" si="1455"/>
        <v>0</v>
      </c>
      <c r="K1123" s="15">
        <f t="shared" si="1455"/>
        <v>0</v>
      </c>
      <c r="L1123" s="15">
        <f t="shared" si="1455"/>
        <v>0</v>
      </c>
      <c r="M1123" s="15">
        <f t="shared" si="1455"/>
        <v>20616</v>
      </c>
      <c r="N1123" s="15">
        <f t="shared" si="1455"/>
        <v>0</v>
      </c>
      <c r="O1123" s="15">
        <f t="shared" ref="O1123:T1123" si="1456">O1124+O1129+O1134+O1139</f>
        <v>0</v>
      </c>
      <c r="P1123" s="15">
        <f t="shared" si="1456"/>
        <v>0</v>
      </c>
      <c r="Q1123" s="15">
        <f t="shared" si="1456"/>
        <v>0</v>
      </c>
      <c r="R1123" s="15">
        <f t="shared" si="1456"/>
        <v>0</v>
      </c>
      <c r="S1123" s="15">
        <f t="shared" si="1456"/>
        <v>20616</v>
      </c>
      <c r="T1123" s="15">
        <f t="shared" si="1456"/>
        <v>0</v>
      </c>
      <c r="U1123" s="15">
        <f t="shared" ref="U1123:Z1123" si="1457">U1124+U1129+U1134+U1139</f>
        <v>0</v>
      </c>
      <c r="V1123" s="15">
        <f t="shared" si="1457"/>
        <v>0</v>
      </c>
      <c r="W1123" s="15">
        <f t="shared" si="1457"/>
        <v>0</v>
      </c>
      <c r="X1123" s="15">
        <f t="shared" si="1457"/>
        <v>0</v>
      </c>
      <c r="Y1123" s="15">
        <f t="shared" si="1457"/>
        <v>20616</v>
      </c>
      <c r="Z1123" s="15">
        <f t="shared" si="1457"/>
        <v>0</v>
      </c>
      <c r="AA1123" s="15">
        <f t="shared" ref="AA1123:AF1123" si="1458">AA1124+AA1129+AA1134+AA1139</f>
        <v>0</v>
      </c>
      <c r="AB1123" s="15">
        <f t="shared" si="1458"/>
        <v>0</v>
      </c>
      <c r="AC1123" s="15">
        <f t="shared" si="1458"/>
        <v>0</v>
      </c>
      <c r="AD1123" s="15">
        <f t="shared" si="1458"/>
        <v>0</v>
      </c>
      <c r="AE1123" s="15">
        <f t="shared" si="1458"/>
        <v>20616</v>
      </c>
      <c r="AF1123" s="15">
        <f t="shared" si="1458"/>
        <v>0</v>
      </c>
      <c r="AG1123" s="15">
        <f t="shared" ref="AG1123:AL1123" si="1459">AG1124+AG1129+AG1134+AG1139</f>
        <v>0</v>
      </c>
      <c r="AH1123" s="15">
        <f t="shared" si="1459"/>
        <v>0</v>
      </c>
      <c r="AI1123" s="15">
        <f t="shared" si="1459"/>
        <v>0</v>
      </c>
      <c r="AJ1123" s="15">
        <f t="shared" si="1459"/>
        <v>0</v>
      </c>
      <c r="AK1123" s="15">
        <f t="shared" si="1459"/>
        <v>20616</v>
      </c>
      <c r="AL1123" s="15">
        <f t="shared" si="1459"/>
        <v>0</v>
      </c>
    </row>
    <row r="1124" spans="1:38" ht="82.5" hidden="1">
      <c r="A1124" s="25" t="s">
        <v>33</v>
      </c>
      <c r="B1124" s="26" t="s">
        <v>317</v>
      </c>
      <c r="C1124" s="26" t="s">
        <v>145</v>
      </c>
      <c r="D1124" s="26" t="s">
        <v>21</v>
      </c>
      <c r="E1124" s="26" t="s">
        <v>54</v>
      </c>
      <c r="F1124" s="26"/>
      <c r="G1124" s="9">
        <f t="shared" ref="G1124:V1127" si="1460">G1125</f>
        <v>328</v>
      </c>
      <c r="H1124" s="9">
        <f t="shared" si="1460"/>
        <v>0</v>
      </c>
      <c r="I1124" s="9">
        <f t="shared" si="1460"/>
        <v>0</v>
      </c>
      <c r="J1124" s="9">
        <f t="shared" si="1460"/>
        <v>0</v>
      </c>
      <c r="K1124" s="9">
        <f t="shared" si="1460"/>
        <v>0</v>
      </c>
      <c r="L1124" s="9">
        <f t="shared" si="1460"/>
        <v>0</v>
      </c>
      <c r="M1124" s="9">
        <f t="shared" si="1460"/>
        <v>328</v>
      </c>
      <c r="N1124" s="9">
        <f t="shared" si="1460"/>
        <v>0</v>
      </c>
      <c r="O1124" s="9">
        <f t="shared" si="1460"/>
        <v>0</v>
      </c>
      <c r="P1124" s="9">
        <f t="shared" si="1460"/>
        <v>0</v>
      </c>
      <c r="Q1124" s="9">
        <f t="shared" si="1460"/>
        <v>0</v>
      </c>
      <c r="R1124" s="9">
        <f t="shared" si="1460"/>
        <v>0</v>
      </c>
      <c r="S1124" s="9">
        <f t="shared" si="1460"/>
        <v>328</v>
      </c>
      <c r="T1124" s="9">
        <f t="shared" si="1460"/>
        <v>0</v>
      </c>
      <c r="U1124" s="9">
        <f t="shared" si="1460"/>
        <v>0</v>
      </c>
      <c r="V1124" s="9">
        <f t="shared" si="1460"/>
        <v>0</v>
      </c>
      <c r="W1124" s="9">
        <f t="shared" ref="U1124:AJ1127" si="1461">W1125</f>
        <v>0</v>
      </c>
      <c r="X1124" s="9">
        <f t="shared" si="1461"/>
        <v>0</v>
      </c>
      <c r="Y1124" s="9">
        <f t="shared" si="1461"/>
        <v>328</v>
      </c>
      <c r="Z1124" s="9">
        <f t="shared" si="1461"/>
        <v>0</v>
      </c>
      <c r="AA1124" s="9">
        <f t="shared" si="1461"/>
        <v>0</v>
      </c>
      <c r="AB1124" s="9">
        <f t="shared" si="1461"/>
        <v>0</v>
      </c>
      <c r="AC1124" s="9">
        <f t="shared" si="1461"/>
        <v>0</v>
      </c>
      <c r="AD1124" s="9">
        <f t="shared" si="1461"/>
        <v>0</v>
      </c>
      <c r="AE1124" s="9">
        <f t="shared" si="1461"/>
        <v>328</v>
      </c>
      <c r="AF1124" s="9">
        <f t="shared" si="1461"/>
        <v>0</v>
      </c>
      <c r="AG1124" s="9">
        <f t="shared" si="1461"/>
        <v>0</v>
      </c>
      <c r="AH1124" s="9">
        <f t="shared" si="1461"/>
        <v>0</v>
      </c>
      <c r="AI1124" s="9">
        <f t="shared" si="1461"/>
        <v>0</v>
      </c>
      <c r="AJ1124" s="9">
        <f t="shared" si="1461"/>
        <v>0</v>
      </c>
      <c r="AK1124" s="9">
        <f t="shared" ref="AG1124:AL1127" si="1462">AK1125</f>
        <v>328</v>
      </c>
      <c r="AL1124" s="9">
        <f t="shared" si="1462"/>
        <v>0</v>
      </c>
    </row>
    <row r="1125" spans="1:38" ht="20.100000000000001" hidden="1" customHeight="1">
      <c r="A1125" s="38" t="s">
        <v>14</v>
      </c>
      <c r="B1125" s="59" t="s">
        <v>317</v>
      </c>
      <c r="C1125" s="59" t="s">
        <v>145</v>
      </c>
      <c r="D1125" s="59" t="s">
        <v>21</v>
      </c>
      <c r="E1125" s="59" t="s">
        <v>55</v>
      </c>
      <c r="F1125" s="59"/>
      <c r="G1125" s="17">
        <f t="shared" si="1460"/>
        <v>328</v>
      </c>
      <c r="H1125" s="17">
        <f t="shared" si="1460"/>
        <v>0</v>
      </c>
      <c r="I1125" s="17">
        <f t="shared" si="1460"/>
        <v>0</v>
      </c>
      <c r="J1125" s="17">
        <f t="shared" si="1460"/>
        <v>0</v>
      </c>
      <c r="K1125" s="17">
        <f t="shared" si="1460"/>
        <v>0</v>
      </c>
      <c r="L1125" s="17">
        <f t="shared" si="1460"/>
        <v>0</v>
      </c>
      <c r="M1125" s="17">
        <f t="shared" si="1460"/>
        <v>328</v>
      </c>
      <c r="N1125" s="17">
        <f t="shared" si="1460"/>
        <v>0</v>
      </c>
      <c r="O1125" s="17">
        <f t="shared" si="1460"/>
        <v>0</v>
      </c>
      <c r="P1125" s="17">
        <f t="shared" si="1460"/>
        <v>0</v>
      </c>
      <c r="Q1125" s="17">
        <f t="shared" si="1460"/>
        <v>0</v>
      </c>
      <c r="R1125" s="17">
        <f t="shared" si="1460"/>
        <v>0</v>
      </c>
      <c r="S1125" s="17">
        <f t="shared" si="1460"/>
        <v>328</v>
      </c>
      <c r="T1125" s="17">
        <f t="shared" si="1460"/>
        <v>0</v>
      </c>
      <c r="U1125" s="17">
        <f t="shared" si="1461"/>
        <v>0</v>
      </c>
      <c r="V1125" s="17">
        <f t="shared" si="1461"/>
        <v>0</v>
      </c>
      <c r="W1125" s="17">
        <f t="shared" si="1461"/>
        <v>0</v>
      </c>
      <c r="X1125" s="17">
        <f t="shared" si="1461"/>
        <v>0</v>
      </c>
      <c r="Y1125" s="17">
        <f t="shared" si="1461"/>
        <v>328</v>
      </c>
      <c r="Z1125" s="17">
        <f t="shared" si="1461"/>
        <v>0</v>
      </c>
      <c r="AA1125" s="17">
        <f t="shared" si="1461"/>
        <v>0</v>
      </c>
      <c r="AB1125" s="17">
        <f t="shared" si="1461"/>
        <v>0</v>
      </c>
      <c r="AC1125" s="17">
        <f t="shared" si="1461"/>
        <v>0</v>
      </c>
      <c r="AD1125" s="17">
        <f t="shared" si="1461"/>
        <v>0</v>
      </c>
      <c r="AE1125" s="17">
        <f t="shared" si="1461"/>
        <v>328</v>
      </c>
      <c r="AF1125" s="17">
        <f t="shared" si="1461"/>
        <v>0</v>
      </c>
      <c r="AG1125" s="17">
        <f t="shared" si="1462"/>
        <v>0</v>
      </c>
      <c r="AH1125" s="17">
        <f t="shared" si="1462"/>
        <v>0</v>
      </c>
      <c r="AI1125" s="17">
        <f t="shared" si="1462"/>
        <v>0</v>
      </c>
      <c r="AJ1125" s="17">
        <f t="shared" si="1462"/>
        <v>0</v>
      </c>
      <c r="AK1125" s="17">
        <f t="shared" si="1462"/>
        <v>328</v>
      </c>
      <c r="AL1125" s="17">
        <f t="shared" si="1462"/>
        <v>0</v>
      </c>
    </row>
    <row r="1126" spans="1:38" ht="20.100000000000001" hidden="1" customHeight="1">
      <c r="A1126" s="38" t="s">
        <v>165</v>
      </c>
      <c r="B1126" s="59" t="s">
        <v>317</v>
      </c>
      <c r="C1126" s="59" t="s">
        <v>145</v>
      </c>
      <c r="D1126" s="59" t="s">
        <v>21</v>
      </c>
      <c r="E1126" s="59" t="s">
        <v>346</v>
      </c>
      <c r="F1126" s="59"/>
      <c r="G1126" s="17">
        <f t="shared" si="1460"/>
        <v>328</v>
      </c>
      <c r="H1126" s="17">
        <f t="shared" si="1460"/>
        <v>0</v>
      </c>
      <c r="I1126" s="17">
        <f t="shared" si="1460"/>
        <v>0</v>
      </c>
      <c r="J1126" s="17">
        <f t="shared" si="1460"/>
        <v>0</v>
      </c>
      <c r="K1126" s="17">
        <f t="shared" si="1460"/>
        <v>0</v>
      </c>
      <c r="L1126" s="17">
        <f t="shared" si="1460"/>
        <v>0</v>
      </c>
      <c r="M1126" s="17">
        <f t="shared" si="1460"/>
        <v>328</v>
      </c>
      <c r="N1126" s="17">
        <f t="shared" si="1460"/>
        <v>0</v>
      </c>
      <c r="O1126" s="17">
        <f t="shared" si="1460"/>
        <v>0</v>
      </c>
      <c r="P1126" s="17">
        <f t="shared" si="1460"/>
        <v>0</v>
      </c>
      <c r="Q1126" s="17">
        <f t="shared" si="1460"/>
        <v>0</v>
      </c>
      <c r="R1126" s="17">
        <f t="shared" si="1460"/>
        <v>0</v>
      </c>
      <c r="S1126" s="17">
        <f t="shared" si="1460"/>
        <v>328</v>
      </c>
      <c r="T1126" s="17">
        <f t="shared" si="1460"/>
        <v>0</v>
      </c>
      <c r="U1126" s="17">
        <f t="shared" si="1461"/>
        <v>0</v>
      </c>
      <c r="V1126" s="17">
        <f t="shared" si="1461"/>
        <v>0</v>
      </c>
      <c r="W1126" s="17">
        <f t="shared" si="1461"/>
        <v>0</v>
      </c>
      <c r="X1126" s="17">
        <f t="shared" si="1461"/>
        <v>0</v>
      </c>
      <c r="Y1126" s="17">
        <f t="shared" si="1461"/>
        <v>328</v>
      </c>
      <c r="Z1126" s="17">
        <f t="shared" si="1461"/>
        <v>0</v>
      </c>
      <c r="AA1126" s="17">
        <f t="shared" si="1461"/>
        <v>0</v>
      </c>
      <c r="AB1126" s="17">
        <f t="shared" si="1461"/>
        <v>0</v>
      </c>
      <c r="AC1126" s="17">
        <f t="shared" si="1461"/>
        <v>0</v>
      </c>
      <c r="AD1126" s="17">
        <f t="shared" si="1461"/>
        <v>0</v>
      </c>
      <c r="AE1126" s="17">
        <f t="shared" si="1461"/>
        <v>328</v>
      </c>
      <c r="AF1126" s="17">
        <f t="shared" si="1461"/>
        <v>0</v>
      </c>
      <c r="AG1126" s="17">
        <f t="shared" si="1462"/>
        <v>0</v>
      </c>
      <c r="AH1126" s="17">
        <f t="shared" si="1462"/>
        <v>0</v>
      </c>
      <c r="AI1126" s="17">
        <f t="shared" si="1462"/>
        <v>0</v>
      </c>
      <c r="AJ1126" s="17">
        <f t="shared" si="1462"/>
        <v>0</v>
      </c>
      <c r="AK1126" s="17">
        <f t="shared" si="1462"/>
        <v>328</v>
      </c>
      <c r="AL1126" s="17">
        <f t="shared" si="1462"/>
        <v>0</v>
      </c>
    </row>
    <row r="1127" spans="1:38" ht="20.100000000000001" hidden="1" customHeight="1">
      <c r="A1127" s="38" t="s">
        <v>65</v>
      </c>
      <c r="B1127" s="59" t="s">
        <v>317</v>
      </c>
      <c r="C1127" s="59" t="s">
        <v>145</v>
      </c>
      <c r="D1127" s="59" t="s">
        <v>21</v>
      </c>
      <c r="E1127" s="59" t="s">
        <v>346</v>
      </c>
      <c r="F1127" s="59" t="s">
        <v>66</v>
      </c>
      <c r="G1127" s="17">
        <f t="shared" si="1460"/>
        <v>328</v>
      </c>
      <c r="H1127" s="17">
        <f t="shared" si="1460"/>
        <v>0</v>
      </c>
      <c r="I1127" s="17">
        <f t="shared" si="1460"/>
        <v>0</v>
      </c>
      <c r="J1127" s="17">
        <f t="shared" si="1460"/>
        <v>0</v>
      </c>
      <c r="K1127" s="17">
        <f t="shared" si="1460"/>
        <v>0</v>
      </c>
      <c r="L1127" s="17">
        <f t="shared" si="1460"/>
        <v>0</v>
      </c>
      <c r="M1127" s="17">
        <f t="shared" si="1460"/>
        <v>328</v>
      </c>
      <c r="N1127" s="17">
        <f t="shared" si="1460"/>
        <v>0</v>
      </c>
      <c r="O1127" s="17">
        <f t="shared" si="1460"/>
        <v>0</v>
      </c>
      <c r="P1127" s="17">
        <f t="shared" si="1460"/>
        <v>0</v>
      </c>
      <c r="Q1127" s="17">
        <f t="shared" si="1460"/>
        <v>0</v>
      </c>
      <c r="R1127" s="17">
        <f t="shared" si="1460"/>
        <v>0</v>
      </c>
      <c r="S1127" s="17">
        <f t="shared" si="1460"/>
        <v>328</v>
      </c>
      <c r="T1127" s="17">
        <f t="shared" si="1460"/>
        <v>0</v>
      </c>
      <c r="U1127" s="17">
        <f t="shared" si="1461"/>
        <v>0</v>
      </c>
      <c r="V1127" s="17">
        <f t="shared" si="1461"/>
        <v>0</v>
      </c>
      <c r="W1127" s="17">
        <f t="shared" si="1461"/>
        <v>0</v>
      </c>
      <c r="X1127" s="17">
        <f t="shared" si="1461"/>
        <v>0</v>
      </c>
      <c r="Y1127" s="17">
        <f t="shared" si="1461"/>
        <v>328</v>
      </c>
      <c r="Z1127" s="17">
        <f t="shared" si="1461"/>
        <v>0</v>
      </c>
      <c r="AA1127" s="17">
        <f t="shared" si="1461"/>
        <v>0</v>
      </c>
      <c r="AB1127" s="17">
        <f t="shared" si="1461"/>
        <v>0</v>
      </c>
      <c r="AC1127" s="17">
        <f t="shared" si="1461"/>
        <v>0</v>
      </c>
      <c r="AD1127" s="17">
        <f t="shared" si="1461"/>
        <v>0</v>
      </c>
      <c r="AE1127" s="17">
        <f t="shared" si="1461"/>
        <v>328</v>
      </c>
      <c r="AF1127" s="17">
        <f t="shared" si="1461"/>
        <v>0</v>
      </c>
      <c r="AG1127" s="17">
        <f t="shared" si="1462"/>
        <v>0</v>
      </c>
      <c r="AH1127" s="17">
        <f t="shared" si="1462"/>
        <v>0</v>
      </c>
      <c r="AI1127" s="17">
        <f t="shared" si="1462"/>
        <v>0</v>
      </c>
      <c r="AJ1127" s="17">
        <f t="shared" si="1462"/>
        <v>0</v>
      </c>
      <c r="AK1127" s="17">
        <f t="shared" si="1462"/>
        <v>328</v>
      </c>
      <c r="AL1127" s="17">
        <f t="shared" si="1462"/>
        <v>0</v>
      </c>
    </row>
    <row r="1128" spans="1:38" ht="49.5" hidden="1">
      <c r="A1128" s="25" t="s">
        <v>407</v>
      </c>
      <c r="B1128" s="26" t="s">
        <v>317</v>
      </c>
      <c r="C1128" s="26" t="s">
        <v>145</v>
      </c>
      <c r="D1128" s="26" t="s">
        <v>21</v>
      </c>
      <c r="E1128" s="26" t="s">
        <v>346</v>
      </c>
      <c r="F1128" s="26" t="s">
        <v>252</v>
      </c>
      <c r="G1128" s="9">
        <v>328</v>
      </c>
      <c r="H1128" s="9"/>
      <c r="I1128" s="84"/>
      <c r="J1128" s="84"/>
      <c r="K1128" s="84"/>
      <c r="L1128" s="84"/>
      <c r="M1128" s="9">
        <f>G1128+I1128+J1128+K1128+L1128</f>
        <v>328</v>
      </c>
      <c r="N1128" s="9">
        <f>H1128+L1128</f>
        <v>0</v>
      </c>
      <c r="O1128" s="85"/>
      <c r="P1128" s="85"/>
      <c r="Q1128" s="85"/>
      <c r="R1128" s="85"/>
      <c r="S1128" s="9">
        <f>M1128+O1128+P1128+Q1128+R1128</f>
        <v>328</v>
      </c>
      <c r="T1128" s="9">
        <f>N1128+R1128</f>
        <v>0</v>
      </c>
      <c r="U1128" s="85"/>
      <c r="V1128" s="85"/>
      <c r="W1128" s="85"/>
      <c r="X1128" s="85"/>
      <c r="Y1128" s="9">
        <f>S1128+U1128+V1128+W1128+X1128</f>
        <v>328</v>
      </c>
      <c r="Z1128" s="9">
        <f>T1128+X1128</f>
        <v>0</v>
      </c>
      <c r="AA1128" s="85"/>
      <c r="AB1128" s="85"/>
      <c r="AC1128" s="85"/>
      <c r="AD1128" s="85"/>
      <c r="AE1128" s="9">
        <f>Y1128+AA1128+AB1128+AC1128+AD1128</f>
        <v>328</v>
      </c>
      <c r="AF1128" s="9">
        <f>Z1128+AD1128</f>
        <v>0</v>
      </c>
      <c r="AG1128" s="85"/>
      <c r="AH1128" s="85"/>
      <c r="AI1128" s="85"/>
      <c r="AJ1128" s="85"/>
      <c r="AK1128" s="9">
        <f>AE1128+AG1128+AH1128+AI1128+AJ1128</f>
        <v>328</v>
      </c>
      <c r="AL1128" s="9">
        <f>AF1128+AJ1128</f>
        <v>0</v>
      </c>
    </row>
    <row r="1129" spans="1:38" ht="49.5" hidden="1">
      <c r="A1129" s="25" t="s">
        <v>715</v>
      </c>
      <c r="B1129" s="26" t="s">
        <v>317</v>
      </c>
      <c r="C1129" s="26" t="s">
        <v>145</v>
      </c>
      <c r="D1129" s="26" t="s">
        <v>21</v>
      </c>
      <c r="E1129" s="26" t="s">
        <v>347</v>
      </c>
      <c r="F1129" s="26"/>
      <c r="G1129" s="9">
        <f t="shared" ref="G1129:V1132" si="1463">G1130</f>
        <v>5613</v>
      </c>
      <c r="H1129" s="9">
        <f t="shared" si="1463"/>
        <v>0</v>
      </c>
      <c r="I1129" s="9">
        <f t="shared" si="1463"/>
        <v>0</v>
      </c>
      <c r="J1129" s="9">
        <f t="shared" si="1463"/>
        <v>0</v>
      </c>
      <c r="K1129" s="9">
        <f t="shared" si="1463"/>
        <v>0</v>
      </c>
      <c r="L1129" s="9">
        <f t="shared" si="1463"/>
        <v>0</v>
      </c>
      <c r="M1129" s="9">
        <f t="shared" si="1463"/>
        <v>5613</v>
      </c>
      <c r="N1129" s="9">
        <f t="shared" si="1463"/>
        <v>0</v>
      </c>
      <c r="O1129" s="9">
        <f t="shared" si="1463"/>
        <v>0</v>
      </c>
      <c r="P1129" s="9">
        <f t="shared" si="1463"/>
        <v>0</v>
      </c>
      <c r="Q1129" s="9">
        <f t="shared" si="1463"/>
        <v>0</v>
      </c>
      <c r="R1129" s="9">
        <f t="shared" si="1463"/>
        <v>0</v>
      </c>
      <c r="S1129" s="9">
        <f t="shared" si="1463"/>
        <v>5613</v>
      </c>
      <c r="T1129" s="9">
        <f t="shared" si="1463"/>
        <v>0</v>
      </c>
      <c r="U1129" s="9">
        <f t="shared" si="1463"/>
        <v>0</v>
      </c>
      <c r="V1129" s="9">
        <f t="shared" si="1463"/>
        <v>0</v>
      </c>
      <c r="W1129" s="9">
        <f t="shared" ref="U1129:AJ1132" si="1464">W1130</f>
        <v>0</v>
      </c>
      <c r="X1129" s="9">
        <f t="shared" si="1464"/>
        <v>0</v>
      </c>
      <c r="Y1129" s="9">
        <f t="shared" si="1464"/>
        <v>5613</v>
      </c>
      <c r="Z1129" s="9">
        <f t="shared" si="1464"/>
        <v>0</v>
      </c>
      <c r="AA1129" s="9">
        <f t="shared" si="1464"/>
        <v>0</v>
      </c>
      <c r="AB1129" s="9">
        <f t="shared" si="1464"/>
        <v>0</v>
      </c>
      <c r="AC1129" s="9">
        <f t="shared" si="1464"/>
        <v>0</v>
      </c>
      <c r="AD1129" s="9">
        <f t="shared" si="1464"/>
        <v>0</v>
      </c>
      <c r="AE1129" s="9">
        <f t="shared" si="1464"/>
        <v>5613</v>
      </c>
      <c r="AF1129" s="9">
        <f t="shared" si="1464"/>
        <v>0</v>
      </c>
      <c r="AG1129" s="9">
        <f t="shared" si="1464"/>
        <v>0</v>
      </c>
      <c r="AH1129" s="9">
        <f t="shared" si="1464"/>
        <v>0</v>
      </c>
      <c r="AI1129" s="9">
        <f t="shared" si="1464"/>
        <v>0</v>
      </c>
      <c r="AJ1129" s="9">
        <f t="shared" si="1464"/>
        <v>0</v>
      </c>
      <c r="AK1129" s="9">
        <f t="shared" ref="AG1129:AL1132" si="1465">AK1130</f>
        <v>5613</v>
      </c>
      <c r="AL1129" s="9">
        <f t="shared" si="1465"/>
        <v>0</v>
      </c>
    </row>
    <row r="1130" spans="1:38" ht="20.100000000000001" hidden="1" customHeight="1">
      <c r="A1130" s="38" t="s">
        <v>14</v>
      </c>
      <c r="B1130" s="59" t="s">
        <v>317</v>
      </c>
      <c r="C1130" s="59" t="s">
        <v>145</v>
      </c>
      <c r="D1130" s="59" t="s">
        <v>21</v>
      </c>
      <c r="E1130" s="59" t="s">
        <v>348</v>
      </c>
      <c r="F1130" s="59"/>
      <c r="G1130" s="17">
        <f t="shared" si="1463"/>
        <v>5613</v>
      </c>
      <c r="H1130" s="17">
        <f t="shared" si="1463"/>
        <v>0</v>
      </c>
      <c r="I1130" s="17">
        <f t="shared" si="1463"/>
        <v>0</v>
      </c>
      <c r="J1130" s="17">
        <f t="shared" si="1463"/>
        <v>0</v>
      </c>
      <c r="K1130" s="17">
        <f t="shared" si="1463"/>
        <v>0</v>
      </c>
      <c r="L1130" s="17">
        <f t="shared" si="1463"/>
        <v>0</v>
      </c>
      <c r="M1130" s="17">
        <f t="shared" si="1463"/>
        <v>5613</v>
      </c>
      <c r="N1130" s="17">
        <f t="shared" si="1463"/>
        <v>0</v>
      </c>
      <c r="O1130" s="17">
        <f t="shared" si="1463"/>
        <v>0</v>
      </c>
      <c r="P1130" s="17">
        <f t="shared" si="1463"/>
        <v>0</v>
      </c>
      <c r="Q1130" s="17">
        <f t="shared" si="1463"/>
        <v>0</v>
      </c>
      <c r="R1130" s="17">
        <f t="shared" si="1463"/>
        <v>0</v>
      </c>
      <c r="S1130" s="17">
        <f t="shared" si="1463"/>
        <v>5613</v>
      </c>
      <c r="T1130" s="17">
        <f t="shared" si="1463"/>
        <v>0</v>
      </c>
      <c r="U1130" s="17">
        <f t="shared" si="1464"/>
        <v>0</v>
      </c>
      <c r="V1130" s="17">
        <f t="shared" si="1464"/>
        <v>0</v>
      </c>
      <c r="W1130" s="17">
        <f t="shared" si="1464"/>
        <v>0</v>
      </c>
      <c r="X1130" s="17">
        <f t="shared" si="1464"/>
        <v>0</v>
      </c>
      <c r="Y1130" s="17">
        <f t="shared" si="1464"/>
        <v>5613</v>
      </c>
      <c r="Z1130" s="17">
        <f t="shared" si="1464"/>
        <v>0</v>
      </c>
      <c r="AA1130" s="17">
        <f t="shared" si="1464"/>
        <v>0</v>
      </c>
      <c r="AB1130" s="17">
        <f t="shared" si="1464"/>
        <v>0</v>
      </c>
      <c r="AC1130" s="17">
        <f t="shared" si="1464"/>
        <v>0</v>
      </c>
      <c r="AD1130" s="17">
        <f t="shared" si="1464"/>
        <v>0</v>
      </c>
      <c r="AE1130" s="17">
        <f t="shared" si="1464"/>
        <v>5613</v>
      </c>
      <c r="AF1130" s="17">
        <f t="shared" si="1464"/>
        <v>0</v>
      </c>
      <c r="AG1130" s="17">
        <f t="shared" si="1465"/>
        <v>0</v>
      </c>
      <c r="AH1130" s="17">
        <f t="shared" si="1465"/>
        <v>0</v>
      </c>
      <c r="AI1130" s="17">
        <f t="shared" si="1465"/>
        <v>0</v>
      </c>
      <c r="AJ1130" s="17">
        <f t="shared" si="1465"/>
        <v>0</v>
      </c>
      <c r="AK1130" s="17">
        <f t="shared" si="1465"/>
        <v>5613</v>
      </c>
      <c r="AL1130" s="17">
        <f t="shared" si="1465"/>
        <v>0</v>
      </c>
    </row>
    <row r="1131" spans="1:38" ht="20.100000000000001" hidden="1" customHeight="1">
      <c r="A1131" s="38" t="s">
        <v>165</v>
      </c>
      <c r="B1131" s="59" t="s">
        <v>317</v>
      </c>
      <c r="C1131" s="59" t="s">
        <v>145</v>
      </c>
      <c r="D1131" s="59" t="s">
        <v>21</v>
      </c>
      <c r="E1131" s="59" t="s">
        <v>349</v>
      </c>
      <c r="F1131" s="59"/>
      <c r="G1131" s="17">
        <f t="shared" si="1463"/>
        <v>5613</v>
      </c>
      <c r="H1131" s="17">
        <f t="shared" si="1463"/>
        <v>0</v>
      </c>
      <c r="I1131" s="17">
        <f t="shared" si="1463"/>
        <v>0</v>
      </c>
      <c r="J1131" s="17">
        <f t="shared" si="1463"/>
        <v>0</v>
      </c>
      <c r="K1131" s="17">
        <f t="shared" si="1463"/>
        <v>0</v>
      </c>
      <c r="L1131" s="17">
        <f t="shared" si="1463"/>
        <v>0</v>
      </c>
      <c r="M1131" s="17">
        <f t="shared" si="1463"/>
        <v>5613</v>
      </c>
      <c r="N1131" s="17">
        <f t="shared" si="1463"/>
        <v>0</v>
      </c>
      <c r="O1131" s="17">
        <f t="shared" si="1463"/>
        <v>0</v>
      </c>
      <c r="P1131" s="17">
        <f t="shared" si="1463"/>
        <v>0</v>
      </c>
      <c r="Q1131" s="17">
        <f t="shared" si="1463"/>
        <v>0</v>
      </c>
      <c r="R1131" s="17">
        <f t="shared" si="1463"/>
        <v>0</v>
      </c>
      <c r="S1131" s="17">
        <f t="shared" si="1463"/>
        <v>5613</v>
      </c>
      <c r="T1131" s="17">
        <f t="shared" si="1463"/>
        <v>0</v>
      </c>
      <c r="U1131" s="17">
        <f t="shared" si="1464"/>
        <v>0</v>
      </c>
      <c r="V1131" s="17">
        <f t="shared" si="1464"/>
        <v>0</v>
      </c>
      <c r="W1131" s="17">
        <f t="shared" si="1464"/>
        <v>0</v>
      </c>
      <c r="X1131" s="17">
        <f t="shared" si="1464"/>
        <v>0</v>
      </c>
      <c r="Y1131" s="17">
        <f t="shared" si="1464"/>
        <v>5613</v>
      </c>
      <c r="Z1131" s="17">
        <f t="shared" si="1464"/>
        <v>0</v>
      </c>
      <c r="AA1131" s="17">
        <f t="shared" si="1464"/>
        <v>0</v>
      </c>
      <c r="AB1131" s="17">
        <f t="shared" si="1464"/>
        <v>0</v>
      </c>
      <c r="AC1131" s="17">
        <f t="shared" si="1464"/>
        <v>0</v>
      </c>
      <c r="AD1131" s="17">
        <f t="shared" si="1464"/>
        <v>0</v>
      </c>
      <c r="AE1131" s="17">
        <f t="shared" si="1464"/>
        <v>5613</v>
      </c>
      <c r="AF1131" s="17">
        <f t="shared" si="1464"/>
        <v>0</v>
      </c>
      <c r="AG1131" s="17">
        <f t="shared" si="1465"/>
        <v>0</v>
      </c>
      <c r="AH1131" s="17">
        <f t="shared" si="1465"/>
        <v>0</v>
      </c>
      <c r="AI1131" s="17">
        <f t="shared" si="1465"/>
        <v>0</v>
      </c>
      <c r="AJ1131" s="17">
        <f t="shared" si="1465"/>
        <v>0</v>
      </c>
      <c r="AK1131" s="17">
        <f t="shared" si="1465"/>
        <v>5613</v>
      </c>
      <c r="AL1131" s="17">
        <f t="shared" si="1465"/>
        <v>0</v>
      </c>
    </row>
    <row r="1132" spans="1:38" ht="20.100000000000001" hidden="1" customHeight="1">
      <c r="A1132" s="38" t="s">
        <v>65</v>
      </c>
      <c r="B1132" s="59" t="s">
        <v>317</v>
      </c>
      <c r="C1132" s="59" t="s">
        <v>145</v>
      </c>
      <c r="D1132" s="59" t="s">
        <v>21</v>
      </c>
      <c r="E1132" s="59" t="s">
        <v>349</v>
      </c>
      <c r="F1132" s="59" t="s">
        <v>66</v>
      </c>
      <c r="G1132" s="17">
        <f t="shared" si="1463"/>
        <v>5613</v>
      </c>
      <c r="H1132" s="17">
        <f t="shared" si="1463"/>
        <v>0</v>
      </c>
      <c r="I1132" s="17">
        <f t="shared" si="1463"/>
        <v>0</v>
      </c>
      <c r="J1132" s="17">
        <f t="shared" si="1463"/>
        <v>0</v>
      </c>
      <c r="K1132" s="17">
        <f t="shared" si="1463"/>
        <v>0</v>
      </c>
      <c r="L1132" s="17">
        <f t="shared" si="1463"/>
        <v>0</v>
      </c>
      <c r="M1132" s="17">
        <f t="shared" si="1463"/>
        <v>5613</v>
      </c>
      <c r="N1132" s="17">
        <f t="shared" si="1463"/>
        <v>0</v>
      </c>
      <c r="O1132" s="17">
        <f t="shared" si="1463"/>
        <v>0</v>
      </c>
      <c r="P1132" s="17">
        <f t="shared" si="1463"/>
        <v>0</v>
      </c>
      <c r="Q1132" s="17">
        <f t="shared" si="1463"/>
        <v>0</v>
      </c>
      <c r="R1132" s="17">
        <f t="shared" si="1463"/>
        <v>0</v>
      </c>
      <c r="S1132" s="17">
        <f t="shared" si="1463"/>
        <v>5613</v>
      </c>
      <c r="T1132" s="17">
        <f t="shared" si="1463"/>
        <v>0</v>
      </c>
      <c r="U1132" s="17">
        <f t="shared" si="1464"/>
        <v>0</v>
      </c>
      <c r="V1132" s="17">
        <f t="shared" si="1464"/>
        <v>0</v>
      </c>
      <c r="W1132" s="17">
        <f t="shared" si="1464"/>
        <v>0</v>
      </c>
      <c r="X1132" s="17">
        <f t="shared" si="1464"/>
        <v>0</v>
      </c>
      <c r="Y1132" s="17">
        <f t="shared" si="1464"/>
        <v>5613</v>
      </c>
      <c r="Z1132" s="17">
        <f t="shared" si="1464"/>
        <v>0</v>
      </c>
      <c r="AA1132" s="17">
        <f t="shared" si="1464"/>
        <v>0</v>
      </c>
      <c r="AB1132" s="17">
        <f t="shared" si="1464"/>
        <v>0</v>
      </c>
      <c r="AC1132" s="17">
        <f t="shared" si="1464"/>
        <v>0</v>
      </c>
      <c r="AD1132" s="17">
        <f t="shared" si="1464"/>
        <v>0</v>
      </c>
      <c r="AE1132" s="17">
        <f t="shared" si="1464"/>
        <v>5613</v>
      </c>
      <c r="AF1132" s="17">
        <f t="shared" si="1464"/>
        <v>0</v>
      </c>
      <c r="AG1132" s="17">
        <f t="shared" si="1465"/>
        <v>0</v>
      </c>
      <c r="AH1132" s="17">
        <f t="shared" si="1465"/>
        <v>0</v>
      </c>
      <c r="AI1132" s="17">
        <f t="shared" si="1465"/>
        <v>0</v>
      </c>
      <c r="AJ1132" s="17">
        <f t="shared" si="1465"/>
        <v>0</v>
      </c>
      <c r="AK1132" s="17">
        <f t="shared" si="1465"/>
        <v>5613</v>
      </c>
      <c r="AL1132" s="17">
        <f t="shared" si="1465"/>
        <v>0</v>
      </c>
    </row>
    <row r="1133" spans="1:38" ht="49.5" hidden="1">
      <c r="A1133" s="25" t="s">
        <v>407</v>
      </c>
      <c r="B1133" s="26" t="s">
        <v>317</v>
      </c>
      <c r="C1133" s="26" t="s">
        <v>145</v>
      </c>
      <c r="D1133" s="26" t="s">
        <v>21</v>
      </c>
      <c r="E1133" s="26" t="s">
        <v>349</v>
      </c>
      <c r="F1133" s="26" t="s">
        <v>252</v>
      </c>
      <c r="G1133" s="9">
        <f>1643+3970</f>
        <v>5613</v>
      </c>
      <c r="H1133" s="9"/>
      <c r="I1133" s="84"/>
      <c r="J1133" s="84"/>
      <c r="K1133" s="84"/>
      <c r="L1133" s="84"/>
      <c r="M1133" s="9">
        <f>G1133+I1133+J1133+K1133+L1133</f>
        <v>5613</v>
      </c>
      <c r="N1133" s="9">
        <f>H1133+L1133</f>
        <v>0</v>
      </c>
      <c r="O1133" s="85"/>
      <c r="P1133" s="85"/>
      <c r="Q1133" s="85"/>
      <c r="R1133" s="85"/>
      <c r="S1133" s="9">
        <f>M1133+O1133+P1133+Q1133+R1133</f>
        <v>5613</v>
      </c>
      <c r="T1133" s="9">
        <f>N1133+R1133</f>
        <v>0</v>
      </c>
      <c r="U1133" s="85"/>
      <c r="V1133" s="85"/>
      <c r="W1133" s="85"/>
      <c r="X1133" s="85"/>
      <c r="Y1133" s="9">
        <f>S1133+U1133+V1133+W1133+X1133</f>
        <v>5613</v>
      </c>
      <c r="Z1133" s="9">
        <f>T1133+X1133</f>
        <v>0</v>
      </c>
      <c r="AA1133" s="85"/>
      <c r="AB1133" s="85"/>
      <c r="AC1133" s="85"/>
      <c r="AD1133" s="85"/>
      <c r="AE1133" s="9">
        <f>Y1133+AA1133+AB1133+AC1133+AD1133</f>
        <v>5613</v>
      </c>
      <c r="AF1133" s="9">
        <f>Z1133+AD1133</f>
        <v>0</v>
      </c>
      <c r="AG1133" s="85"/>
      <c r="AH1133" s="85"/>
      <c r="AI1133" s="85"/>
      <c r="AJ1133" s="85"/>
      <c r="AK1133" s="9">
        <f>AE1133+AG1133+AH1133+AI1133+AJ1133</f>
        <v>5613</v>
      </c>
      <c r="AL1133" s="9">
        <f>AF1133+AJ1133</f>
        <v>0</v>
      </c>
    </row>
    <row r="1134" spans="1:38" ht="49.5" hidden="1">
      <c r="A1134" s="25" t="s">
        <v>498</v>
      </c>
      <c r="B1134" s="26" t="s">
        <v>317</v>
      </c>
      <c r="C1134" s="26" t="s">
        <v>145</v>
      </c>
      <c r="D1134" s="26" t="s">
        <v>21</v>
      </c>
      <c r="E1134" s="26" t="s">
        <v>380</v>
      </c>
      <c r="F1134" s="26"/>
      <c r="G1134" s="9">
        <f t="shared" ref="G1134:V1137" si="1466">G1135</f>
        <v>12068</v>
      </c>
      <c r="H1134" s="9">
        <f t="shared" si="1466"/>
        <v>0</v>
      </c>
      <c r="I1134" s="9">
        <f t="shared" si="1466"/>
        <v>0</v>
      </c>
      <c r="J1134" s="9">
        <f t="shared" si="1466"/>
        <v>0</v>
      </c>
      <c r="K1134" s="9">
        <f t="shared" si="1466"/>
        <v>0</v>
      </c>
      <c r="L1134" s="9">
        <f t="shared" si="1466"/>
        <v>0</v>
      </c>
      <c r="M1134" s="9">
        <f t="shared" si="1466"/>
        <v>12068</v>
      </c>
      <c r="N1134" s="9">
        <f t="shared" si="1466"/>
        <v>0</v>
      </c>
      <c r="O1134" s="9">
        <f t="shared" si="1466"/>
        <v>0</v>
      </c>
      <c r="P1134" s="9">
        <f t="shared" si="1466"/>
        <v>0</v>
      </c>
      <c r="Q1134" s="9">
        <f t="shared" si="1466"/>
        <v>0</v>
      </c>
      <c r="R1134" s="9">
        <f t="shared" si="1466"/>
        <v>0</v>
      </c>
      <c r="S1134" s="9">
        <f t="shared" si="1466"/>
        <v>12068</v>
      </c>
      <c r="T1134" s="9">
        <f t="shared" si="1466"/>
        <v>0</v>
      </c>
      <c r="U1134" s="9">
        <f t="shared" si="1466"/>
        <v>0</v>
      </c>
      <c r="V1134" s="9">
        <f t="shared" si="1466"/>
        <v>0</v>
      </c>
      <c r="W1134" s="9">
        <f t="shared" ref="U1134:AJ1137" si="1467">W1135</f>
        <v>0</v>
      </c>
      <c r="X1134" s="9">
        <f t="shared" si="1467"/>
        <v>0</v>
      </c>
      <c r="Y1134" s="9">
        <f t="shared" si="1467"/>
        <v>12068</v>
      </c>
      <c r="Z1134" s="9">
        <f t="shared" si="1467"/>
        <v>0</v>
      </c>
      <c r="AA1134" s="9">
        <f t="shared" si="1467"/>
        <v>0</v>
      </c>
      <c r="AB1134" s="9">
        <f t="shared" si="1467"/>
        <v>0</v>
      </c>
      <c r="AC1134" s="9">
        <f t="shared" si="1467"/>
        <v>0</v>
      </c>
      <c r="AD1134" s="9">
        <f t="shared" si="1467"/>
        <v>0</v>
      </c>
      <c r="AE1134" s="9">
        <f t="shared" si="1467"/>
        <v>12068</v>
      </c>
      <c r="AF1134" s="9">
        <f t="shared" si="1467"/>
        <v>0</v>
      </c>
      <c r="AG1134" s="9">
        <f t="shared" si="1467"/>
        <v>0</v>
      </c>
      <c r="AH1134" s="9">
        <f t="shared" si="1467"/>
        <v>0</v>
      </c>
      <c r="AI1134" s="9">
        <f t="shared" si="1467"/>
        <v>0</v>
      </c>
      <c r="AJ1134" s="9">
        <f t="shared" si="1467"/>
        <v>0</v>
      </c>
      <c r="AK1134" s="9">
        <f t="shared" ref="AG1134:AL1137" si="1468">AK1135</f>
        <v>12068</v>
      </c>
      <c r="AL1134" s="9">
        <f t="shared" si="1468"/>
        <v>0</v>
      </c>
    </row>
    <row r="1135" spans="1:38" ht="20.100000000000001" hidden="1" customHeight="1">
      <c r="A1135" s="38" t="s">
        <v>14</v>
      </c>
      <c r="B1135" s="59" t="s">
        <v>317</v>
      </c>
      <c r="C1135" s="59" t="s">
        <v>145</v>
      </c>
      <c r="D1135" s="59" t="s">
        <v>21</v>
      </c>
      <c r="E1135" s="59" t="s">
        <v>381</v>
      </c>
      <c r="F1135" s="59"/>
      <c r="G1135" s="17">
        <f t="shared" si="1466"/>
        <v>12068</v>
      </c>
      <c r="H1135" s="17">
        <f t="shared" si="1466"/>
        <v>0</v>
      </c>
      <c r="I1135" s="17">
        <f t="shared" si="1466"/>
        <v>0</v>
      </c>
      <c r="J1135" s="17">
        <f t="shared" si="1466"/>
        <v>0</v>
      </c>
      <c r="K1135" s="17">
        <f t="shared" si="1466"/>
        <v>0</v>
      </c>
      <c r="L1135" s="17">
        <f t="shared" si="1466"/>
        <v>0</v>
      </c>
      <c r="M1135" s="17">
        <f t="shared" si="1466"/>
        <v>12068</v>
      </c>
      <c r="N1135" s="17">
        <f t="shared" si="1466"/>
        <v>0</v>
      </c>
      <c r="O1135" s="17">
        <f t="shared" si="1466"/>
        <v>0</v>
      </c>
      <c r="P1135" s="17">
        <f t="shared" si="1466"/>
        <v>0</v>
      </c>
      <c r="Q1135" s="17">
        <f t="shared" si="1466"/>
        <v>0</v>
      </c>
      <c r="R1135" s="17">
        <f t="shared" si="1466"/>
        <v>0</v>
      </c>
      <c r="S1135" s="17">
        <f t="shared" si="1466"/>
        <v>12068</v>
      </c>
      <c r="T1135" s="17">
        <f t="shared" si="1466"/>
        <v>0</v>
      </c>
      <c r="U1135" s="17">
        <f t="shared" si="1467"/>
        <v>0</v>
      </c>
      <c r="V1135" s="17">
        <f t="shared" si="1467"/>
        <v>0</v>
      </c>
      <c r="W1135" s="17">
        <f t="shared" si="1467"/>
        <v>0</v>
      </c>
      <c r="X1135" s="17">
        <f t="shared" si="1467"/>
        <v>0</v>
      </c>
      <c r="Y1135" s="17">
        <f t="shared" si="1467"/>
        <v>12068</v>
      </c>
      <c r="Z1135" s="17">
        <f t="shared" si="1467"/>
        <v>0</v>
      </c>
      <c r="AA1135" s="17">
        <f t="shared" si="1467"/>
        <v>0</v>
      </c>
      <c r="AB1135" s="17">
        <f t="shared" si="1467"/>
        <v>0</v>
      </c>
      <c r="AC1135" s="17">
        <f t="shared" si="1467"/>
        <v>0</v>
      </c>
      <c r="AD1135" s="17">
        <f t="shared" si="1467"/>
        <v>0</v>
      </c>
      <c r="AE1135" s="17">
        <f t="shared" si="1467"/>
        <v>12068</v>
      </c>
      <c r="AF1135" s="17">
        <f t="shared" si="1467"/>
        <v>0</v>
      </c>
      <c r="AG1135" s="17">
        <f t="shared" si="1468"/>
        <v>0</v>
      </c>
      <c r="AH1135" s="17">
        <f t="shared" si="1468"/>
        <v>0</v>
      </c>
      <c r="AI1135" s="17">
        <f t="shared" si="1468"/>
        <v>0</v>
      </c>
      <c r="AJ1135" s="17">
        <f t="shared" si="1468"/>
        <v>0</v>
      </c>
      <c r="AK1135" s="17">
        <f t="shared" si="1468"/>
        <v>12068</v>
      </c>
      <c r="AL1135" s="17">
        <f t="shared" si="1468"/>
        <v>0</v>
      </c>
    </row>
    <row r="1136" spans="1:38" ht="20.100000000000001" hidden="1" customHeight="1">
      <c r="A1136" s="38" t="s">
        <v>165</v>
      </c>
      <c r="B1136" s="59" t="s">
        <v>317</v>
      </c>
      <c r="C1136" s="59" t="s">
        <v>145</v>
      </c>
      <c r="D1136" s="59" t="s">
        <v>21</v>
      </c>
      <c r="E1136" s="59" t="s">
        <v>382</v>
      </c>
      <c r="F1136" s="59"/>
      <c r="G1136" s="17">
        <f t="shared" si="1466"/>
        <v>12068</v>
      </c>
      <c r="H1136" s="17">
        <f t="shared" si="1466"/>
        <v>0</v>
      </c>
      <c r="I1136" s="17">
        <f t="shared" si="1466"/>
        <v>0</v>
      </c>
      <c r="J1136" s="17">
        <f t="shared" si="1466"/>
        <v>0</v>
      </c>
      <c r="K1136" s="17">
        <f t="shared" si="1466"/>
        <v>0</v>
      </c>
      <c r="L1136" s="17">
        <f t="shared" si="1466"/>
        <v>0</v>
      </c>
      <c r="M1136" s="17">
        <f t="shared" si="1466"/>
        <v>12068</v>
      </c>
      <c r="N1136" s="17">
        <f t="shared" si="1466"/>
        <v>0</v>
      </c>
      <c r="O1136" s="17">
        <f t="shared" si="1466"/>
        <v>0</v>
      </c>
      <c r="P1136" s="17">
        <f t="shared" si="1466"/>
        <v>0</v>
      </c>
      <c r="Q1136" s="17">
        <f t="shared" si="1466"/>
        <v>0</v>
      </c>
      <c r="R1136" s="17">
        <f t="shared" si="1466"/>
        <v>0</v>
      </c>
      <c r="S1136" s="17">
        <f t="shared" si="1466"/>
        <v>12068</v>
      </c>
      <c r="T1136" s="17">
        <f t="shared" si="1466"/>
        <v>0</v>
      </c>
      <c r="U1136" s="17">
        <f t="shared" si="1467"/>
        <v>0</v>
      </c>
      <c r="V1136" s="17">
        <f t="shared" si="1467"/>
        <v>0</v>
      </c>
      <c r="W1136" s="17">
        <f t="shared" si="1467"/>
        <v>0</v>
      </c>
      <c r="X1136" s="17">
        <f t="shared" si="1467"/>
        <v>0</v>
      </c>
      <c r="Y1136" s="17">
        <f t="shared" si="1467"/>
        <v>12068</v>
      </c>
      <c r="Z1136" s="17">
        <f t="shared" si="1467"/>
        <v>0</v>
      </c>
      <c r="AA1136" s="17">
        <f t="shared" si="1467"/>
        <v>0</v>
      </c>
      <c r="AB1136" s="17">
        <f t="shared" si="1467"/>
        <v>0</v>
      </c>
      <c r="AC1136" s="17">
        <f t="shared" si="1467"/>
        <v>0</v>
      </c>
      <c r="AD1136" s="17">
        <f t="shared" si="1467"/>
        <v>0</v>
      </c>
      <c r="AE1136" s="17">
        <f t="shared" si="1467"/>
        <v>12068</v>
      </c>
      <c r="AF1136" s="17">
        <f t="shared" si="1467"/>
        <v>0</v>
      </c>
      <c r="AG1136" s="17">
        <f t="shared" si="1468"/>
        <v>0</v>
      </c>
      <c r="AH1136" s="17">
        <f t="shared" si="1468"/>
        <v>0</v>
      </c>
      <c r="AI1136" s="17">
        <f t="shared" si="1468"/>
        <v>0</v>
      </c>
      <c r="AJ1136" s="17">
        <f t="shared" si="1468"/>
        <v>0</v>
      </c>
      <c r="AK1136" s="17">
        <f t="shared" si="1468"/>
        <v>12068</v>
      </c>
      <c r="AL1136" s="17">
        <f t="shared" si="1468"/>
        <v>0</v>
      </c>
    </row>
    <row r="1137" spans="1:38" ht="33" hidden="1">
      <c r="A1137" s="25" t="s">
        <v>242</v>
      </c>
      <c r="B1137" s="26" t="s">
        <v>317</v>
      </c>
      <c r="C1137" s="26" t="s">
        <v>145</v>
      </c>
      <c r="D1137" s="26" t="s">
        <v>21</v>
      </c>
      <c r="E1137" s="26" t="s">
        <v>382</v>
      </c>
      <c r="F1137" s="26" t="s">
        <v>30</v>
      </c>
      <c r="G1137" s="9">
        <f t="shared" si="1466"/>
        <v>12068</v>
      </c>
      <c r="H1137" s="9">
        <f t="shared" si="1466"/>
        <v>0</v>
      </c>
      <c r="I1137" s="9">
        <f t="shared" si="1466"/>
        <v>0</v>
      </c>
      <c r="J1137" s="9">
        <f t="shared" si="1466"/>
        <v>0</v>
      </c>
      <c r="K1137" s="9">
        <f t="shared" si="1466"/>
        <v>0</v>
      </c>
      <c r="L1137" s="9">
        <f t="shared" si="1466"/>
        <v>0</v>
      </c>
      <c r="M1137" s="9">
        <f t="shared" si="1466"/>
        <v>12068</v>
      </c>
      <c r="N1137" s="9">
        <f t="shared" si="1466"/>
        <v>0</v>
      </c>
      <c r="O1137" s="9">
        <f t="shared" si="1466"/>
        <v>0</v>
      </c>
      <c r="P1137" s="9">
        <f t="shared" si="1466"/>
        <v>0</v>
      </c>
      <c r="Q1137" s="9">
        <f t="shared" si="1466"/>
        <v>0</v>
      </c>
      <c r="R1137" s="9">
        <f t="shared" si="1466"/>
        <v>0</v>
      </c>
      <c r="S1137" s="9">
        <f t="shared" si="1466"/>
        <v>12068</v>
      </c>
      <c r="T1137" s="9">
        <f t="shared" si="1466"/>
        <v>0</v>
      </c>
      <c r="U1137" s="9">
        <f t="shared" si="1467"/>
        <v>0</v>
      </c>
      <c r="V1137" s="9">
        <f t="shared" si="1467"/>
        <v>0</v>
      </c>
      <c r="W1137" s="9">
        <f t="shared" si="1467"/>
        <v>0</v>
      </c>
      <c r="X1137" s="9">
        <f t="shared" si="1467"/>
        <v>0</v>
      </c>
      <c r="Y1137" s="9">
        <f t="shared" si="1467"/>
        <v>12068</v>
      </c>
      <c r="Z1137" s="9">
        <f t="shared" si="1467"/>
        <v>0</v>
      </c>
      <c r="AA1137" s="9">
        <f t="shared" si="1467"/>
        <v>0</v>
      </c>
      <c r="AB1137" s="9">
        <f t="shared" si="1467"/>
        <v>0</v>
      </c>
      <c r="AC1137" s="9">
        <f t="shared" si="1467"/>
        <v>0</v>
      </c>
      <c r="AD1137" s="9">
        <f t="shared" si="1467"/>
        <v>0</v>
      </c>
      <c r="AE1137" s="9">
        <f t="shared" si="1467"/>
        <v>12068</v>
      </c>
      <c r="AF1137" s="9">
        <f t="shared" si="1467"/>
        <v>0</v>
      </c>
      <c r="AG1137" s="9">
        <f t="shared" si="1468"/>
        <v>0</v>
      </c>
      <c r="AH1137" s="9">
        <f t="shared" si="1468"/>
        <v>0</v>
      </c>
      <c r="AI1137" s="9">
        <f t="shared" si="1468"/>
        <v>0</v>
      </c>
      <c r="AJ1137" s="9">
        <f t="shared" si="1468"/>
        <v>0</v>
      </c>
      <c r="AK1137" s="9">
        <f t="shared" si="1468"/>
        <v>12068</v>
      </c>
      <c r="AL1137" s="9">
        <f t="shared" si="1468"/>
        <v>0</v>
      </c>
    </row>
    <row r="1138" spans="1:38" ht="33" hidden="1">
      <c r="A1138" s="25" t="s">
        <v>36</v>
      </c>
      <c r="B1138" s="26" t="s">
        <v>317</v>
      </c>
      <c r="C1138" s="26" t="s">
        <v>145</v>
      </c>
      <c r="D1138" s="26" t="s">
        <v>21</v>
      </c>
      <c r="E1138" s="26" t="s">
        <v>382</v>
      </c>
      <c r="F1138" s="26" t="s">
        <v>37</v>
      </c>
      <c r="G1138" s="9">
        <v>12068</v>
      </c>
      <c r="H1138" s="9"/>
      <c r="I1138" s="84"/>
      <c r="J1138" s="84"/>
      <c r="K1138" s="84"/>
      <c r="L1138" s="84"/>
      <c r="M1138" s="9">
        <f>G1138+I1138+J1138+K1138+L1138</f>
        <v>12068</v>
      </c>
      <c r="N1138" s="9">
        <f>H1138+L1138</f>
        <v>0</v>
      </c>
      <c r="O1138" s="85"/>
      <c r="P1138" s="85"/>
      <c r="Q1138" s="85"/>
      <c r="R1138" s="85"/>
      <c r="S1138" s="9">
        <f>M1138+O1138+P1138+Q1138+R1138</f>
        <v>12068</v>
      </c>
      <c r="T1138" s="9">
        <f>N1138+R1138</f>
        <v>0</v>
      </c>
      <c r="U1138" s="85"/>
      <c r="V1138" s="85"/>
      <c r="W1138" s="85"/>
      <c r="X1138" s="85"/>
      <c r="Y1138" s="9">
        <f>S1138+U1138+V1138+W1138+X1138</f>
        <v>12068</v>
      </c>
      <c r="Z1138" s="9">
        <f>T1138+X1138</f>
        <v>0</v>
      </c>
      <c r="AA1138" s="85"/>
      <c r="AB1138" s="85"/>
      <c r="AC1138" s="85"/>
      <c r="AD1138" s="85"/>
      <c r="AE1138" s="9">
        <f>Y1138+AA1138+AB1138+AC1138+AD1138</f>
        <v>12068</v>
      </c>
      <c r="AF1138" s="9">
        <f>Z1138+AD1138</f>
        <v>0</v>
      </c>
      <c r="AG1138" s="85"/>
      <c r="AH1138" s="85"/>
      <c r="AI1138" s="85"/>
      <c r="AJ1138" s="85"/>
      <c r="AK1138" s="9">
        <f>AE1138+AG1138+AH1138+AI1138+AJ1138</f>
        <v>12068</v>
      </c>
      <c r="AL1138" s="9">
        <f>AF1138+AJ1138</f>
        <v>0</v>
      </c>
    </row>
    <row r="1139" spans="1:38" ht="20.100000000000001" hidden="1" customHeight="1">
      <c r="A1139" s="38" t="s">
        <v>61</v>
      </c>
      <c r="B1139" s="59" t="s">
        <v>317</v>
      </c>
      <c r="C1139" s="59" t="s">
        <v>145</v>
      </c>
      <c r="D1139" s="59" t="s">
        <v>21</v>
      </c>
      <c r="E1139" s="59" t="s">
        <v>62</v>
      </c>
      <c r="F1139" s="59"/>
      <c r="G1139" s="17">
        <f t="shared" ref="G1139:V1142" si="1469">G1140</f>
        <v>2607</v>
      </c>
      <c r="H1139" s="17">
        <f t="shared" si="1469"/>
        <v>0</v>
      </c>
      <c r="I1139" s="17">
        <f t="shared" si="1469"/>
        <v>0</v>
      </c>
      <c r="J1139" s="17">
        <f t="shared" si="1469"/>
        <v>0</v>
      </c>
      <c r="K1139" s="17">
        <f t="shared" si="1469"/>
        <v>0</v>
      </c>
      <c r="L1139" s="17">
        <f t="shared" si="1469"/>
        <v>0</v>
      </c>
      <c r="M1139" s="17">
        <f t="shared" si="1469"/>
        <v>2607</v>
      </c>
      <c r="N1139" s="17">
        <f t="shared" si="1469"/>
        <v>0</v>
      </c>
      <c r="O1139" s="17">
        <f t="shared" si="1469"/>
        <v>0</v>
      </c>
      <c r="P1139" s="17">
        <f t="shared" si="1469"/>
        <v>0</v>
      </c>
      <c r="Q1139" s="17">
        <f t="shared" si="1469"/>
        <v>0</v>
      </c>
      <c r="R1139" s="17">
        <f t="shared" si="1469"/>
        <v>0</v>
      </c>
      <c r="S1139" s="17">
        <f t="shared" si="1469"/>
        <v>2607</v>
      </c>
      <c r="T1139" s="17">
        <f t="shared" si="1469"/>
        <v>0</v>
      </c>
      <c r="U1139" s="17">
        <f t="shared" si="1469"/>
        <v>0</v>
      </c>
      <c r="V1139" s="17">
        <f t="shared" si="1469"/>
        <v>0</v>
      </c>
      <c r="W1139" s="17">
        <f t="shared" ref="U1139:AJ1142" si="1470">W1140</f>
        <v>0</v>
      </c>
      <c r="X1139" s="17">
        <f t="shared" si="1470"/>
        <v>0</v>
      </c>
      <c r="Y1139" s="17">
        <f t="shared" si="1470"/>
        <v>2607</v>
      </c>
      <c r="Z1139" s="17">
        <f t="shared" si="1470"/>
        <v>0</v>
      </c>
      <c r="AA1139" s="17">
        <f t="shared" si="1470"/>
        <v>0</v>
      </c>
      <c r="AB1139" s="17">
        <f t="shared" si="1470"/>
        <v>0</v>
      </c>
      <c r="AC1139" s="17">
        <f t="shared" si="1470"/>
        <v>0</v>
      </c>
      <c r="AD1139" s="17">
        <f t="shared" si="1470"/>
        <v>0</v>
      </c>
      <c r="AE1139" s="17">
        <f t="shared" si="1470"/>
        <v>2607</v>
      </c>
      <c r="AF1139" s="17">
        <f t="shared" si="1470"/>
        <v>0</v>
      </c>
      <c r="AG1139" s="17">
        <f t="shared" si="1470"/>
        <v>0</v>
      </c>
      <c r="AH1139" s="17">
        <f t="shared" si="1470"/>
        <v>0</v>
      </c>
      <c r="AI1139" s="17">
        <f t="shared" si="1470"/>
        <v>0</v>
      </c>
      <c r="AJ1139" s="17">
        <f t="shared" si="1470"/>
        <v>0</v>
      </c>
      <c r="AK1139" s="17">
        <f t="shared" ref="AG1139:AL1142" si="1471">AK1140</f>
        <v>2607</v>
      </c>
      <c r="AL1139" s="17">
        <f t="shared" si="1471"/>
        <v>0</v>
      </c>
    </row>
    <row r="1140" spans="1:38" ht="20.100000000000001" hidden="1" customHeight="1">
      <c r="A1140" s="38" t="s">
        <v>14</v>
      </c>
      <c r="B1140" s="59" t="s">
        <v>317</v>
      </c>
      <c r="C1140" s="59" t="s">
        <v>145</v>
      </c>
      <c r="D1140" s="59" t="s">
        <v>21</v>
      </c>
      <c r="E1140" s="59" t="s">
        <v>63</v>
      </c>
      <c r="F1140" s="59"/>
      <c r="G1140" s="17">
        <f t="shared" si="1469"/>
        <v>2607</v>
      </c>
      <c r="H1140" s="17">
        <f t="shared" si="1469"/>
        <v>0</v>
      </c>
      <c r="I1140" s="17">
        <f t="shared" si="1469"/>
        <v>0</v>
      </c>
      <c r="J1140" s="17">
        <f t="shared" si="1469"/>
        <v>0</v>
      </c>
      <c r="K1140" s="17">
        <f t="shared" si="1469"/>
        <v>0</v>
      </c>
      <c r="L1140" s="17">
        <f t="shared" si="1469"/>
        <v>0</v>
      </c>
      <c r="M1140" s="17">
        <f t="shared" si="1469"/>
        <v>2607</v>
      </c>
      <c r="N1140" s="17">
        <f t="shared" si="1469"/>
        <v>0</v>
      </c>
      <c r="O1140" s="17">
        <f t="shared" si="1469"/>
        <v>0</v>
      </c>
      <c r="P1140" s="17">
        <f t="shared" si="1469"/>
        <v>0</v>
      </c>
      <c r="Q1140" s="17">
        <f t="shared" si="1469"/>
        <v>0</v>
      </c>
      <c r="R1140" s="17">
        <f t="shared" si="1469"/>
        <v>0</v>
      </c>
      <c r="S1140" s="17">
        <f t="shared" si="1469"/>
        <v>2607</v>
      </c>
      <c r="T1140" s="17">
        <f t="shared" si="1469"/>
        <v>0</v>
      </c>
      <c r="U1140" s="17">
        <f t="shared" si="1470"/>
        <v>0</v>
      </c>
      <c r="V1140" s="17">
        <f t="shared" si="1470"/>
        <v>0</v>
      </c>
      <c r="W1140" s="17">
        <f t="shared" si="1470"/>
        <v>0</v>
      </c>
      <c r="X1140" s="17">
        <f t="shared" si="1470"/>
        <v>0</v>
      </c>
      <c r="Y1140" s="17">
        <f t="shared" si="1470"/>
        <v>2607</v>
      </c>
      <c r="Z1140" s="17">
        <f t="shared" si="1470"/>
        <v>0</v>
      </c>
      <c r="AA1140" s="17">
        <f t="shared" si="1470"/>
        <v>0</v>
      </c>
      <c r="AB1140" s="17">
        <f t="shared" si="1470"/>
        <v>0</v>
      </c>
      <c r="AC1140" s="17">
        <f t="shared" si="1470"/>
        <v>0</v>
      </c>
      <c r="AD1140" s="17">
        <f t="shared" si="1470"/>
        <v>0</v>
      </c>
      <c r="AE1140" s="17">
        <f t="shared" si="1470"/>
        <v>2607</v>
      </c>
      <c r="AF1140" s="17">
        <f t="shared" si="1470"/>
        <v>0</v>
      </c>
      <c r="AG1140" s="17">
        <f t="shared" si="1471"/>
        <v>0</v>
      </c>
      <c r="AH1140" s="17">
        <f t="shared" si="1471"/>
        <v>0</v>
      </c>
      <c r="AI1140" s="17">
        <f t="shared" si="1471"/>
        <v>0</v>
      </c>
      <c r="AJ1140" s="17">
        <f t="shared" si="1471"/>
        <v>0</v>
      </c>
      <c r="AK1140" s="17">
        <f t="shared" si="1471"/>
        <v>2607</v>
      </c>
      <c r="AL1140" s="17">
        <f t="shared" si="1471"/>
        <v>0</v>
      </c>
    </row>
    <row r="1141" spans="1:38" ht="20.100000000000001" hidden="1" customHeight="1">
      <c r="A1141" s="38" t="s">
        <v>165</v>
      </c>
      <c r="B1141" s="59" t="s">
        <v>317</v>
      </c>
      <c r="C1141" s="59" t="s">
        <v>145</v>
      </c>
      <c r="D1141" s="59" t="s">
        <v>21</v>
      </c>
      <c r="E1141" s="59" t="s">
        <v>182</v>
      </c>
      <c r="F1141" s="59"/>
      <c r="G1141" s="17">
        <f t="shared" si="1469"/>
        <v>2607</v>
      </c>
      <c r="H1141" s="17">
        <f t="shared" si="1469"/>
        <v>0</v>
      </c>
      <c r="I1141" s="17">
        <f t="shared" si="1469"/>
        <v>0</v>
      </c>
      <c r="J1141" s="17">
        <f t="shared" si="1469"/>
        <v>0</v>
      </c>
      <c r="K1141" s="17">
        <f t="shared" si="1469"/>
        <v>0</v>
      </c>
      <c r="L1141" s="17">
        <f t="shared" si="1469"/>
        <v>0</v>
      </c>
      <c r="M1141" s="17">
        <f t="shared" si="1469"/>
        <v>2607</v>
      </c>
      <c r="N1141" s="17">
        <f t="shared" si="1469"/>
        <v>0</v>
      </c>
      <c r="O1141" s="17">
        <f t="shared" si="1469"/>
        <v>0</v>
      </c>
      <c r="P1141" s="17">
        <f t="shared" si="1469"/>
        <v>0</v>
      </c>
      <c r="Q1141" s="17">
        <f t="shared" si="1469"/>
        <v>0</v>
      </c>
      <c r="R1141" s="17">
        <f t="shared" si="1469"/>
        <v>0</v>
      </c>
      <c r="S1141" s="17">
        <f t="shared" si="1469"/>
        <v>2607</v>
      </c>
      <c r="T1141" s="17">
        <f t="shared" si="1469"/>
        <v>0</v>
      </c>
      <c r="U1141" s="17">
        <f t="shared" si="1470"/>
        <v>0</v>
      </c>
      <c r="V1141" s="17">
        <f t="shared" si="1470"/>
        <v>0</v>
      </c>
      <c r="W1141" s="17">
        <f t="shared" si="1470"/>
        <v>0</v>
      </c>
      <c r="X1141" s="17">
        <f t="shared" si="1470"/>
        <v>0</v>
      </c>
      <c r="Y1141" s="17">
        <f t="shared" si="1470"/>
        <v>2607</v>
      </c>
      <c r="Z1141" s="17">
        <f t="shared" si="1470"/>
        <v>0</v>
      </c>
      <c r="AA1141" s="17">
        <f t="shared" si="1470"/>
        <v>0</v>
      </c>
      <c r="AB1141" s="17">
        <f t="shared" si="1470"/>
        <v>0</v>
      </c>
      <c r="AC1141" s="17">
        <f t="shared" si="1470"/>
        <v>0</v>
      </c>
      <c r="AD1141" s="17">
        <f t="shared" si="1470"/>
        <v>0</v>
      </c>
      <c r="AE1141" s="17">
        <f t="shared" si="1470"/>
        <v>2607</v>
      </c>
      <c r="AF1141" s="17">
        <f t="shared" si="1470"/>
        <v>0</v>
      </c>
      <c r="AG1141" s="17">
        <f t="shared" si="1471"/>
        <v>0</v>
      </c>
      <c r="AH1141" s="17">
        <f t="shared" si="1471"/>
        <v>0</v>
      </c>
      <c r="AI1141" s="17">
        <f t="shared" si="1471"/>
        <v>0</v>
      </c>
      <c r="AJ1141" s="17">
        <f t="shared" si="1471"/>
        <v>0</v>
      </c>
      <c r="AK1141" s="17">
        <f t="shared" si="1471"/>
        <v>2607</v>
      </c>
      <c r="AL1141" s="17">
        <f t="shared" si="1471"/>
        <v>0</v>
      </c>
    </row>
    <row r="1142" spans="1:38" ht="33" hidden="1">
      <c r="A1142" s="25" t="s">
        <v>242</v>
      </c>
      <c r="B1142" s="26" t="s">
        <v>317</v>
      </c>
      <c r="C1142" s="26" t="s">
        <v>145</v>
      </c>
      <c r="D1142" s="26" t="s">
        <v>21</v>
      </c>
      <c r="E1142" s="26" t="s">
        <v>182</v>
      </c>
      <c r="F1142" s="26" t="s">
        <v>30</v>
      </c>
      <c r="G1142" s="9">
        <f t="shared" si="1469"/>
        <v>2607</v>
      </c>
      <c r="H1142" s="9">
        <f t="shared" si="1469"/>
        <v>0</v>
      </c>
      <c r="I1142" s="9">
        <f t="shared" si="1469"/>
        <v>0</v>
      </c>
      <c r="J1142" s="9">
        <f t="shared" si="1469"/>
        <v>0</v>
      </c>
      <c r="K1142" s="9">
        <f t="shared" si="1469"/>
        <v>0</v>
      </c>
      <c r="L1142" s="9">
        <f t="shared" si="1469"/>
        <v>0</v>
      </c>
      <c r="M1142" s="9">
        <f t="shared" si="1469"/>
        <v>2607</v>
      </c>
      <c r="N1142" s="9">
        <f t="shared" si="1469"/>
        <v>0</v>
      </c>
      <c r="O1142" s="9">
        <f t="shared" si="1469"/>
        <v>0</v>
      </c>
      <c r="P1142" s="9">
        <f t="shared" si="1469"/>
        <v>0</v>
      </c>
      <c r="Q1142" s="9">
        <f t="shared" si="1469"/>
        <v>0</v>
      </c>
      <c r="R1142" s="9">
        <f t="shared" si="1469"/>
        <v>0</v>
      </c>
      <c r="S1142" s="9">
        <f t="shared" si="1469"/>
        <v>2607</v>
      </c>
      <c r="T1142" s="9">
        <f t="shared" si="1469"/>
        <v>0</v>
      </c>
      <c r="U1142" s="9">
        <f t="shared" si="1470"/>
        <v>0</v>
      </c>
      <c r="V1142" s="9">
        <f t="shared" si="1470"/>
        <v>0</v>
      </c>
      <c r="W1142" s="9">
        <f t="shared" si="1470"/>
        <v>0</v>
      </c>
      <c r="X1142" s="9">
        <f t="shared" si="1470"/>
        <v>0</v>
      </c>
      <c r="Y1142" s="9">
        <f t="shared" si="1470"/>
        <v>2607</v>
      </c>
      <c r="Z1142" s="9">
        <f t="shared" si="1470"/>
        <v>0</v>
      </c>
      <c r="AA1142" s="9">
        <f t="shared" si="1470"/>
        <v>0</v>
      </c>
      <c r="AB1142" s="9">
        <f t="shared" si="1470"/>
        <v>0</v>
      </c>
      <c r="AC1142" s="9">
        <f t="shared" si="1470"/>
        <v>0</v>
      </c>
      <c r="AD1142" s="9">
        <f t="shared" si="1470"/>
        <v>0</v>
      </c>
      <c r="AE1142" s="9">
        <f t="shared" si="1470"/>
        <v>2607</v>
      </c>
      <c r="AF1142" s="9">
        <f t="shared" si="1470"/>
        <v>0</v>
      </c>
      <c r="AG1142" s="9">
        <f t="shared" si="1471"/>
        <v>0</v>
      </c>
      <c r="AH1142" s="9">
        <f t="shared" si="1471"/>
        <v>0</v>
      </c>
      <c r="AI1142" s="9">
        <f t="shared" si="1471"/>
        <v>0</v>
      </c>
      <c r="AJ1142" s="9">
        <f t="shared" si="1471"/>
        <v>0</v>
      </c>
      <c r="AK1142" s="9">
        <f t="shared" si="1471"/>
        <v>2607</v>
      </c>
      <c r="AL1142" s="9">
        <f t="shared" si="1471"/>
        <v>0</v>
      </c>
    </row>
    <row r="1143" spans="1:38" ht="33" hidden="1">
      <c r="A1143" s="25" t="s">
        <v>36</v>
      </c>
      <c r="B1143" s="26" t="s">
        <v>317</v>
      </c>
      <c r="C1143" s="26" t="s">
        <v>145</v>
      </c>
      <c r="D1143" s="26" t="s">
        <v>21</v>
      </c>
      <c r="E1143" s="26" t="s">
        <v>182</v>
      </c>
      <c r="F1143" s="26" t="s">
        <v>37</v>
      </c>
      <c r="G1143" s="9">
        <v>2607</v>
      </c>
      <c r="H1143" s="9"/>
      <c r="I1143" s="84"/>
      <c r="J1143" s="84"/>
      <c r="K1143" s="84"/>
      <c r="L1143" s="84"/>
      <c r="M1143" s="9">
        <f>G1143+I1143+J1143+K1143+L1143</f>
        <v>2607</v>
      </c>
      <c r="N1143" s="9">
        <f>H1143+L1143</f>
        <v>0</v>
      </c>
      <c r="O1143" s="85"/>
      <c r="P1143" s="85"/>
      <c r="Q1143" s="85"/>
      <c r="R1143" s="85"/>
      <c r="S1143" s="9">
        <f>M1143+O1143+P1143+Q1143+R1143</f>
        <v>2607</v>
      </c>
      <c r="T1143" s="9">
        <f>N1143+R1143</f>
        <v>0</v>
      </c>
      <c r="U1143" s="85"/>
      <c r="V1143" s="85"/>
      <c r="W1143" s="85"/>
      <c r="X1143" s="85"/>
      <c r="Y1143" s="9">
        <f>S1143+U1143+V1143+W1143+X1143</f>
        <v>2607</v>
      </c>
      <c r="Z1143" s="9">
        <f>T1143+X1143</f>
        <v>0</v>
      </c>
      <c r="AA1143" s="85"/>
      <c r="AB1143" s="85"/>
      <c r="AC1143" s="85"/>
      <c r="AD1143" s="85"/>
      <c r="AE1143" s="9">
        <f>Y1143+AA1143+AB1143+AC1143+AD1143</f>
        <v>2607</v>
      </c>
      <c r="AF1143" s="9">
        <f>Z1143+AD1143</f>
        <v>0</v>
      </c>
      <c r="AG1143" s="85"/>
      <c r="AH1143" s="85"/>
      <c r="AI1143" s="85"/>
      <c r="AJ1143" s="85"/>
      <c r="AK1143" s="9">
        <f>AE1143+AG1143+AH1143+AI1143+AJ1143</f>
        <v>2607</v>
      </c>
      <c r="AL1143" s="9">
        <f>AF1143+AJ1143</f>
        <v>0</v>
      </c>
    </row>
    <row r="1144" spans="1:38" hidden="1">
      <c r="A1144" s="25"/>
      <c r="B1144" s="26"/>
      <c r="C1144" s="26"/>
      <c r="D1144" s="26"/>
      <c r="E1144" s="26"/>
      <c r="F1144" s="26"/>
      <c r="G1144" s="9"/>
      <c r="H1144" s="9"/>
      <c r="I1144" s="84"/>
      <c r="J1144" s="84"/>
      <c r="K1144" s="84"/>
      <c r="L1144" s="84"/>
      <c r="M1144" s="84"/>
      <c r="N1144" s="84"/>
      <c r="O1144" s="85"/>
      <c r="P1144" s="85"/>
      <c r="Q1144" s="85"/>
      <c r="R1144" s="85"/>
      <c r="S1144" s="85"/>
      <c r="T1144" s="85"/>
      <c r="U1144" s="85"/>
      <c r="V1144" s="85"/>
      <c r="W1144" s="85"/>
      <c r="X1144" s="85"/>
      <c r="Y1144" s="85"/>
      <c r="Z1144" s="85"/>
      <c r="AA1144" s="85"/>
      <c r="AB1144" s="85"/>
      <c r="AC1144" s="85"/>
      <c r="AD1144" s="85"/>
      <c r="AE1144" s="85"/>
      <c r="AF1144" s="85"/>
      <c r="AG1144" s="85"/>
      <c r="AH1144" s="85"/>
      <c r="AI1144" s="85"/>
      <c r="AJ1144" s="85"/>
      <c r="AK1144" s="85"/>
      <c r="AL1144" s="85"/>
    </row>
    <row r="1145" spans="1:38" ht="18.75" hidden="1">
      <c r="A1145" s="23" t="s">
        <v>324</v>
      </c>
      <c r="B1145" s="24" t="s">
        <v>317</v>
      </c>
      <c r="C1145" s="24" t="s">
        <v>145</v>
      </c>
      <c r="D1145" s="24" t="s">
        <v>8</v>
      </c>
      <c r="E1145" s="24" t="s">
        <v>322</v>
      </c>
      <c r="F1145" s="24" t="s">
        <v>322</v>
      </c>
      <c r="G1145" s="15">
        <f t="shared" ref="G1145" si="1472">G1146+G1156+G1161+G1151</f>
        <v>29636</v>
      </c>
      <c r="H1145" s="15">
        <f t="shared" ref="H1145:N1145" si="1473">H1146+H1156+H1161+H1151</f>
        <v>0</v>
      </c>
      <c r="I1145" s="15">
        <f t="shared" si="1473"/>
        <v>0</v>
      </c>
      <c r="J1145" s="15">
        <f t="shared" si="1473"/>
        <v>0</v>
      </c>
      <c r="K1145" s="15">
        <f t="shared" si="1473"/>
        <v>0</v>
      </c>
      <c r="L1145" s="15">
        <f t="shared" si="1473"/>
        <v>0</v>
      </c>
      <c r="M1145" s="15">
        <f t="shared" si="1473"/>
        <v>29636</v>
      </c>
      <c r="N1145" s="15">
        <f t="shared" si="1473"/>
        <v>0</v>
      </c>
      <c r="O1145" s="15">
        <f t="shared" ref="O1145:T1145" si="1474">O1146+O1156+O1161+O1151</f>
        <v>0</v>
      </c>
      <c r="P1145" s="15">
        <f t="shared" si="1474"/>
        <v>0</v>
      </c>
      <c r="Q1145" s="15">
        <f t="shared" si="1474"/>
        <v>0</v>
      </c>
      <c r="R1145" s="15">
        <f t="shared" si="1474"/>
        <v>0</v>
      </c>
      <c r="S1145" s="15">
        <f t="shared" si="1474"/>
        <v>29636</v>
      </c>
      <c r="T1145" s="15">
        <f t="shared" si="1474"/>
        <v>0</v>
      </c>
      <c r="U1145" s="15">
        <f t="shared" ref="U1145:Z1145" si="1475">U1146+U1156+U1161+U1151</f>
        <v>0</v>
      </c>
      <c r="V1145" s="15">
        <f t="shared" si="1475"/>
        <v>0</v>
      </c>
      <c r="W1145" s="15">
        <f t="shared" si="1475"/>
        <v>0</v>
      </c>
      <c r="X1145" s="15">
        <f t="shared" si="1475"/>
        <v>0</v>
      </c>
      <c r="Y1145" s="15">
        <f t="shared" si="1475"/>
        <v>29636</v>
      </c>
      <c r="Z1145" s="15">
        <f t="shared" si="1475"/>
        <v>0</v>
      </c>
      <c r="AA1145" s="15">
        <f t="shared" ref="AA1145:AF1145" si="1476">AA1146+AA1156+AA1161+AA1151</f>
        <v>0</v>
      </c>
      <c r="AB1145" s="15">
        <f t="shared" si="1476"/>
        <v>547</v>
      </c>
      <c r="AC1145" s="15">
        <f t="shared" si="1476"/>
        <v>0</v>
      </c>
      <c r="AD1145" s="15">
        <f t="shared" si="1476"/>
        <v>0</v>
      </c>
      <c r="AE1145" s="15">
        <f t="shared" si="1476"/>
        <v>30183</v>
      </c>
      <c r="AF1145" s="15">
        <f t="shared" si="1476"/>
        <v>0</v>
      </c>
      <c r="AG1145" s="15">
        <f t="shared" ref="AG1145:AL1145" si="1477">AG1146+AG1156+AG1161+AG1151</f>
        <v>0</v>
      </c>
      <c r="AH1145" s="15">
        <f t="shared" si="1477"/>
        <v>0</v>
      </c>
      <c r="AI1145" s="15">
        <f t="shared" si="1477"/>
        <v>0</v>
      </c>
      <c r="AJ1145" s="15">
        <f t="shared" si="1477"/>
        <v>0</v>
      </c>
      <c r="AK1145" s="15">
        <f t="shared" si="1477"/>
        <v>30183</v>
      </c>
      <c r="AL1145" s="15">
        <f t="shared" si="1477"/>
        <v>0</v>
      </c>
    </row>
    <row r="1146" spans="1:38" ht="49.5" hidden="1">
      <c r="A1146" s="25" t="s">
        <v>715</v>
      </c>
      <c r="B1146" s="26" t="s">
        <v>317</v>
      </c>
      <c r="C1146" s="26" t="s">
        <v>145</v>
      </c>
      <c r="D1146" s="26" t="s">
        <v>8</v>
      </c>
      <c r="E1146" s="26" t="s">
        <v>347</v>
      </c>
      <c r="F1146" s="26"/>
      <c r="G1146" s="9">
        <f t="shared" ref="G1146:V1149" si="1478">G1147</f>
        <v>6387</v>
      </c>
      <c r="H1146" s="9">
        <f t="shared" si="1478"/>
        <v>0</v>
      </c>
      <c r="I1146" s="9">
        <f t="shared" si="1478"/>
        <v>0</v>
      </c>
      <c r="J1146" s="9">
        <f t="shared" si="1478"/>
        <v>0</v>
      </c>
      <c r="K1146" s="9">
        <f t="shared" si="1478"/>
        <v>0</v>
      </c>
      <c r="L1146" s="9">
        <f t="shared" si="1478"/>
        <v>0</v>
      </c>
      <c r="M1146" s="9">
        <f t="shared" si="1478"/>
        <v>6387</v>
      </c>
      <c r="N1146" s="9">
        <f t="shared" si="1478"/>
        <v>0</v>
      </c>
      <c r="O1146" s="9">
        <f t="shared" si="1478"/>
        <v>0</v>
      </c>
      <c r="P1146" s="9">
        <f t="shared" si="1478"/>
        <v>0</v>
      </c>
      <c r="Q1146" s="9">
        <f t="shared" si="1478"/>
        <v>0</v>
      </c>
      <c r="R1146" s="9">
        <f t="shared" si="1478"/>
        <v>0</v>
      </c>
      <c r="S1146" s="9">
        <f t="shared" si="1478"/>
        <v>6387</v>
      </c>
      <c r="T1146" s="9">
        <f t="shared" si="1478"/>
        <v>0</v>
      </c>
      <c r="U1146" s="9">
        <f t="shared" si="1478"/>
        <v>0</v>
      </c>
      <c r="V1146" s="9">
        <f t="shared" si="1478"/>
        <v>0</v>
      </c>
      <c r="W1146" s="9">
        <f t="shared" ref="U1146:AJ1149" si="1479">W1147</f>
        <v>0</v>
      </c>
      <c r="X1146" s="9">
        <f t="shared" si="1479"/>
        <v>0</v>
      </c>
      <c r="Y1146" s="9">
        <f t="shared" si="1479"/>
        <v>6387</v>
      </c>
      <c r="Z1146" s="9">
        <f t="shared" si="1479"/>
        <v>0</v>
      </c>
      <c r="AA1146" s="9">
        <f t="shared" si="1479"/>
        <v>0</v>
      </c>
      <c r="AB1146" s="9">
        <f t="shared" si="1479"/>
        <v>0</v>
      </c>
      <c r="AC1146" s="9">
        <f t="shared" si="1479"/>
        <v>0</v>
      </c>
      <c r="AD1146" s="9">
        <f t="shared" si="1479"/>
        <v>0</v>
      </c>
      <c r="AE1146" s="9">
        <f t="shared" si="1479"/>
        <v>6387</v>
      </c>
      <c r="AF1146" s="9">
        <f t="shared" si="1479"/>
        <v>0</v>
      </c>
      <c r="AG1146" s="9">
        <f t="shared" si="1479"/>
        <v>0</v>
      </c>
      <c r="AH1146" s="9">
        <f t="shared" si="1479"/>
        <v>0</v>
      </c>
      <c r="AI1146" s="9">
        <f t="shared" si="1479"/>
        <v>0</v>
      </c>
      <c r="AJ1146" s="9">
        <f t="shared" si="1479"/>
        <v>0</v>
      </c>
      <c r="AK1146" s="9">
        <f t="shared" ref="AG1146:AL1149" si="1480">AK1147</f>
        <v>6387</v>
      </c>
      <c r="AL1146" s="9">
        <f t="shared" si="1480"/>
        <v>0</v>
      </c>
    </row>
    <row r="1147" spans="1:38" ht="20.100000000000001" hidden="1" customHeight="1">
      <c r="A1147" s="25" t="s">
        <v>14</v>
      </c>
      <c r="B1147" s="26" t="s">
        <v>317</v>
      </c>
      <c r="C1147" s="26" t="s">
        <v>145</v>
      </c>
      <c r="D1147" s="26" t="s">
        <v>8</v>
      </c>
      <c r="E1147" s="26" t="s">
        <v>348</v>
      </c>
      <c r="F1147" s="26"/>
      <c r="G1147" s="9">
        <f t="shared" si="1478"/>
        <v>6387</v>
      </c>
      <c r="H1147" s="9">
        <f t="shared" si="1478"/>
        <v>0</v>
      </c>
      <c r="I1147" s="9">
        <f t="shared" si="1478"/>
        <v>0</v>
      </c>
      <c r="J1147" s="9">
        <f t="shared" si="1478"/>
        <v>0</v>
      </c>
      <c r="K1147" s="9">
        <f t="shared" si="1478"/>
        <v>0</v>
      </c>
      <c r="L1147" s="9">
        <f t="shared" si="1478"/>
        <v>0</v>
      </c>
      <c r="M1147" s="9">
        <f t="shared" si="1478"/>
        <v>6387</v>
      </c>
      <c r="N1147" s="9">
        <f t="shared" si="1478"/>
        <v>0</v>
      </c>
      <c r="O1147" s="9">
        <f t="shared" si="1478"/>
        <v>0</v>
      </c>
      <c r="P1147" s="9">
        <f t="shared" si="1478"/>
        <v>0</v>
      </c>
      <c r="Q1147" s="9">
        <f t="shared" si="1478"/>
        <v>0</v>
      </c>
      <c r="R1147" s="9">
        <f t="shared" si="1478"/>
        <v>0</v>
      </c>
      <c r="S1147" s="9">
        <f t="shared" si="1478"/>
        <v>6387</v>
      </c>
      <c r="T1147" s="9">
        <f t="shared" si="1478"/>
        <v>0</v>
      </c>
      <c r="U1147" s="9">
        <f t="shared" si="1479"/>
        <v>0</v>
      </c>
      <c r="V1147" s="9">
        <f t="shared" si="1479"/>
        <v>0</v>
      </c>
      <c r="W1147" s="9">
        <f t="shared" si="1479"/>
        <v>0</v>
      </c>
      <c r="X1147" s="9">
        <f t="shared" si="1479"/>
        <v>0</v>
      </c>
      <c r="Y1147" s="9">
        <f t="shared" si="1479"/>
        <v>6387</v>
      </c>
      <c r="Z1147" s="9">
        <f t="shared" si="1479"/>
        <v>0</v>
      </c>
      <c r="AA1147" s="9">
        <f t="shared" si="1479"/>
        <v>0</v>
      </c>
      <c r="AB1147" s="9">
        <f t="shared" si="1479"/>
        <v>0</v>
      </c>
      <c r="AC1147" s="9">
        <f t="shared" si="1479"/>
        <v>0</v>
      </c>
      <c r="AD1147" s="9">
        <f t="shared" si="1479"/>
        <v>0</v>
      </c>
      <c r="AE1147" s="9">
        <f t="shared" si="1479"/>
        <v>6387</v>
      </c>
      <c r="AF1147" s="9">
        <f t="shared" si="1479"/>
        <v>0</v>
      </c>
      <c r="AG1147" s="9">
        <f t="shared" si="1480"/>
        <v>0</v>
      </c>
      <c r="AH1147" s="9">
        <f t="shared" si="1480"/>
        <v>0</v>
      </c>
      <c r="AI1147" s="9">
        <f t="shared" si="1480"/>
        <v>0</v>
      </c>
      <c r="AJ1147" s="9">
        <f t="shared" si="1480"/>
        <v>0</v>
      </c>
      <c r="AK1147" s="9">
        <f t="shared" si="1480"/>
        <v>6387</v>
      </c>
      <c r="AL1147" s="9">
        <f t="shared" si="1480"/>
        <v>0</v>
      </c>
    </row>
    <row r="1148" spans="1:38" ht="20.100000000000001" hidden="1" customHeight="1">
      <c r="A1148" s="25" t="s">
        <v>325</v>
      </c>
      <c r="B1148" s="26" t="s">
        <v>317</v>
      </c>
      <c r="C1148" s="26" t="s">
        <v>145</v>
      </c>
      <c r="D1148" s="26" t="s">
        <v>8</v>
      </c>
      <c r="E1148" s="26" t="s">
        <v>350</v>
      </c>
      <c r="F1148" s="26"/>
      <c r="G1148" s="9">
        <f t="shared" si="1478"/>
        <v>6387</v>
      </c>
      <c r="H1148" s="9">
        <f t="shared" si="1478"/>
        <v>0</v>
      </c>
      <c r="I1148" s="9">
        <f t="shared" si="1478"/>
        <v>0</v>
      </c>
      <c r="J1148" s="9">
        <f t="shared" si="1478"/>
        <v>0</v>
      </c>
      <c r="K1148" s="9">
        <f t="shared" si="1478"/>
        <v>0</v>
      </c>
      <c r="L1148" s="9">
        <f t="shared" si="1478"/>
        <v>0</v>
      </c>
      <c r="M1148" s="9">
        <f t="shared" si="1478"/>
        <v>6387</v>
      </c>
      <c r="N1148" s="9">
        <f t="shared" si="1478"/>
        <v>0</v>
      </c>
      <c r="O1148" s="9">
        <f t="shared" si="1478"/>
        <v>0</v>
      </c>
      <c r="P1148" s="9">
        <f t="shared" si="1478"/>
        <v>0</v>
      </c>
      <c r="Q1148" s="9">
        <f t="shared" si="1478"/>
        <v>0</v>
      </c>
      <c r="R1148" s="9">
        <f t="shared" si="1478"/>
        <v>0</v>
      </c>
      <c r="S1148" s="9">
        <f t="shared" si="1478"/>
        <v>6387</v>
      </c>
      <c r="T1148" s="9">
        <f t="shared" si="1478"/>
        <v>0</v>
      </c>
      <c r="U1148" s="9">
        <f t="shared" si="1479"/>
        <v>0</v>
      </c>
      <c r="V1148" s="9">
        <f t="shared" si="1479"/>
        <v>0</v>
      </c>
      <c r="W1148" s="9">
        <f t="shared" si="1479"/>
        <v>0</v>
      </c>
      <c r="X1148" s="9">
        <f t="shared" si="1479"/>
        <v>0</v>
      </c>
      <c r="Y1148" s="9">
        <f t="shared" si="1479"/>
        <v>6387</v>
      </c>
      <c r="Z1148" s="9">
        <f t="shared" si="1479"/>
        <v>0</v>
      </c>
      <c r="AA1148" s="9">
        <f t="shared" si="1479"/>
        <v>0</v>
      </c>
      <c r="AB1148" s="9">
        <f t="shared" si="1479"/>
        <v>0</v>
      </c>
      <c r="AC1148" s="9">
        <f t="shared" si="1479"/>
        <v>0</v>
      </c>
      <c r="AD1148" s="9">
        <f t="shared" si="1479"/>
        <v>0</v>
      </c>
      <c r="AE1148" s="9">
        <f t="shared" si="1479"/>
        <v>6387</v>
      </c>
      <c r="AF1148" s="9">
        <f t="shared" si="1479"/>
        <v>0</v>
      </c>
      <c r="AG1148" s="9">
        <f t="shared" si="1480"/>
        <v>0</v>
      </c>
      <c r="AH1148" s="9">
        <f t="shared" si="1480"/>
        <v>0</v>
      </c>
      <c r="AI1148" s="9">
        <f t="shared" si="1480"/>
        <v>0</v>
      </c>
      <c r="AJ1148" s="9">
        <f t="shared" si="1480"/>
        <v>0</v>
      </c>
      <c r="AK1148" s="9">
        <f t="shared" si="1480"/>
        <v>6387</v>
      </c>
      <c r="AL1148" s="9">
        <f t="shared" si="1480"/>
        <v>0</v>
      </c>
    </row>
    <row r="1149" spans="1:38" ht="20.100000000000001" hidden="1" customHeight="1">
      <c r="A1149" s="25" t="s">
        <v>65</v>
      </c>
      <c r="B1149" s="26" t="s">
        <v>317</v>
      </c>
      <c r="C1149" s="26" t="s">
        <v>145</v>
      </c>
      <c r="D1149" s="26" t="s">
        <v>8</v>
      </c>
      <c r="E1149" s="26" t="s">
        <v>350</v>
      </c>
      <c r="F1149" s="26" t="s">
        <v>66</v>
      </c>
      <c r="G1149" s="9">
        <f t="shared" si="1478"/>
        <v>6387</v>
      </c>
      <c r="H1149" s="9">
        <f t="shared" si="1478"/>
        <v>0</v>
      </c>
      <c r="I1149" s="9">
        <f t="shared" si="1478"/>
        <v>0</v>
      </c>
      <c r="J1149" s="9">
        <f t="shared" si="1478"/>
        <v>0</v>
      </c>
      <c r="K1149" s="9">
        <f t="shared" si="1478"/>
        <v>0</v>
      </c>
      <c r="L1149" s="9">
        <f t="shared" si="1478"/>
        <v>0</v>
      </c>
      <c r="M1149" s="9">
        <f t="shared" si="1478"/>
        <v>6387</v>
      </c>
      <c r="N1149" s="9">
        <f t="shared" si="1478"/>
        <v>0</v>
      </c>
      <c r="O1149" s="9">
        <f t="shared" si="1478"/>
        <v>0</v>
      </c>
      <c r="P1149" s="9">
        <f t="shared" si="1478"/>
        <v>0</v>
      </c>
      <c r="Q1149" s="9">
        <f t="shared" si="1478"/>
        <v>0</v>
      </c>
      <c r="R1149" s="9">
        <f t="shared" si="1478"/>
        <v>0</v>
      </c>
      <c r="S1149" s="9">
        <f t="shared" si="1478"/>
        <v>6387</v>
      </c>
      <c r="T1149" s="9">
        <f t="shared" si="1478"/>
        <v>0</v>
      </c>
      <c r="U1149" s="9">
        <f t="shared" si="1479"/>
        <v>0</v>
      </c>
      <c r="V1149" s="9">
        <f t="shared" si="1479"/>
        <v>0</v>
      </c>
      <c r="W1149" s="9">
        <f t="shared" si="1479"/>
        <v>0</v>
      </c>
      <c r="X1149" s="9">
        <f t="shared" si="1479"/>
        <v>0</v>
      </c>
      <c r="Y1149" s="9">
        <f t="shared" si="1479"/>
        <v>6387</v>
      </c>
      <c r="Z1149" s="9">
        <f t="shared" si="1479"/>
        <v>0</v>
      </c>
      <c r="AA1149" s="9">
        <f t="shared" si="1479"/>
        <v>0</v>
      </c>
      <c r="AB1149" s="9">
        <f t="shared" si="1479"/>
        <v>0</v>
      </c>
      <c r="AC1149" s="9">
        <f t="shared" si="1479"/>
        <v>0</v>
      </c>
      <c r="AD1149" s="9">
        <f t="shared" si="1479"/>
        <v>0</v>
      </c>
      <c r="AE1149" s="9">
        <f t="shared" si="1479"/>
        <v>6387</v>
      </c>
      <c r="AF1149" s="9">
        <f t="shared" si="1479"/>
        <v>0</v>
      </c>
      <c r="AG1149" s="9">
        <f t="shared" si="1480"/>
        <v>0</v>
      </c>
      <c r="AH1149" s="9">
        <f t="shared" si="1480"/>
        <v>0</v>
      </c>
      <c r="AI1149" s="9">
        <f t="shared" si="1480"/>
        <v>0</v>
      </c>
      <c r="AJ1149" s="9">
        <f t="shared" si="1480"/>
        <v>0</v>
      </c>
      <c r="AK1149" s="9">
        <f t="shared" si="1480"/>
        <v>6387</v>
      </c>
      <c r="AL1149" s="9">
        <f t="shared" si="1480"/>
        <v>0</v>
      </c>
    </row>
    <row r="1150" spans="1:38" ht="49.5" hidden="1">
      <c r="A1150" s="25" t="s">
        <v>407</v>
      </c>
      <c r="B1150" s="26" t="s">
        <v>317</v>
      </c>
      <c r="C1150" s="26" t="s">
        <v>145</v>
      </c>
      <c r="D1150" s="26" t="s">
        <v>8</v>
      </c>
      <c r="E1150" s="26" t="s">
        <v>350</v>
      </c>
      <c r="F1150" s="26" t="s">
        <v>252</v>
      </c>
      <c r="G1150" s="9">
        <f>357+6030</f>
        <v>6387</v>
      </c>
      <c r="H1150" s="9"/>
      <c r="I1150" s="84"/>
      <c r="J1150" s="84"/>
      <c r="K1150" s="84"/>
      <c r="L1150" s="84"/>
      <c r="M1150" s="9">
        <f>G1150+I1150+J1150+K1150+L1150</f>
        <v>6387</v>
      </c>
      <c r="N1150" s="9">
        <f>H1150+L1150</f>
        <v>0</v>
      </c>
      <c r="O1150" s="85"/>
      <c r="P1150" s="85"/>
      <c r="Q1150" s="85"/>
      <c r="R1150" s="85"/>
      <c r="S1150" s="9">
        <f>M1150+O1150+P1150+Q1150+R1150</f>
        <v>6387</v>
      </c>
      <c r="T1150" s="9">
        <f>N1150+R1150</f>
        <v>0</v>
      </c>
      <c r="U1150" s="85"/>
      <c r="V1150" s="85"/>
      <c r="W1150" s="85"/>
      <c r="X1150" s="85"/>
      <c r="Y1150" s="9">
        <f>S1150+U1150+V1150+W1150+X1150</f>
        <v>6387</v>
      </c>
      <c r="Z1150" s="9">
        <f>T1150+X1150</f>
        <v>0</v>
      </c>
      <c r="AA1150" s="85"/>
      <c r="AB1150" s="85"/>
      <c r="AC1150" s="85"/>
      <c r="AD1150" s="85"/>
      <c r="AE1150" s="9">
        <f>Y1150+AA1150+AB1150+AC1150+AD1150</f>
        <v>6387</v>
      </c>
      <c r="AF1150" s="9">
        <f>Z1150+AD1150</f>
        <v>0</v>
      </c>
      <c r="AG1150" s="85"/>
      <c r="AH1150" s="85"/>
      <c r="AI1150" s="85"/>
      <c r="AJ1150" s="85"/>
      <c r="AK1150" s="9">
        <f>AE1150+AG1150+AH1150+AI1150+AJ1150</f>
        <v>6387</v>
      </c>
      <c r="AL1150" s="9">
        <f>AF1150+AJ1150</f>
        <v>0</v>
      </c>
    </row>
    <row r="1151" spans="1:38" ht="49.5" hidden="1">
      <c r="A1151" s="25" t="s">
        <v>498</v>
      </c>
      <c r="B1151" s="26" t="s">
        <v>317</v>
      </c>
      <c r="C1151" s="26" t="s">
        <v>145</v>
      </c>
      <c r="D1151" s="26" t="s">
        <v>8</v>
      </c>
      <c r="E1151" s="26" t="s">
        <v>380</v>
      </c>
      <c r="F1151" s="26"/>
      <c r="G1151" s="9">
        <f t="shared" ref="G1151:V1154" si="1481">G1152</f>
        <v>688</v>
      </c>
      <c r="H1151" s="9">
        <f t="shared" si="1481"/>
        <v>0</v>
      </c>
      <c r="I1151" s="9">
        <f t="shared" si="1481"/>
        <v>0</v>
      </c>
      <c r="J1151" s="9">
        <f t="shared" si="1481"/>
        <v>0</v>
      </c>
      <c r="K1151" s="9">
        <f t="shared" si="1481"/>
        <v>0</v>
      </c>
      <c r="L1151" s="9">
        <f t="shared" si="1481"/>
        <v>0</v>
      </c>
      <c r="M1151" s="9">
        <f t="shared" si="1481"/>
        <v>688</v>
      </c>
      <c r="N1151" s="9">
        <f t="shared" si="1481"/>
        <v>0</v>
      </c>
      <c r="O1151" s="9">
        <f t="shared" si="1481"/>
        <v>0</v>
      </c>
      <c r="P1151" s="9">
        <f t="shared" si="1481"/>
        <v>0</v>
      </c>
      <c r="Q1151" s="9">
        <f t="shared" si="1481"/>
        <v>0</v>
      </c>
      <c r="R1151" s="9">
        <f t="shared" si="1481"/>
        <v>0</v>
      </c>
      <c r="S1151" s="9">
        <f t="shared" si="1481"/>
        <v>688</v>
      </c>
      <c r="T1151" s="9">
        <f t="shared" si="1481"/>
        <v>0</v>
      </c>
      <c r="U1151" s="9">
        <f t="shared" si="1481"/>
        <v>0</v>
      </c>
      <c r="V1151" s="9">
        <f t="shared" si="1481"/>
        <v>0</v>
      </c>
      <c r="W1151" s="9">
        <f t="shared" ref="U1151:AJ1154" si="1482">W1152</f>
        <v>0</v>
      </c>
      <c r="X1151" s="9">
        <f t="shared" si="1482"/>
        <v>0</v>
      </c>
      <c r="Y1151" s="9">
        <f t="shared" si="1482"/>
        <v>688</v>
      </c>
      <c r="Z1151" s="9">
        <f t="shared" si="1482"/>
        <v>0</v>
      </c>
      <c r="AA1151" s="9">
        <f t="shared" si="1482"/>
        <v>0</v>
      </c>
      <c r="AB1151" s="9">
        <f t="shared" si="1482"/>
        <v>0</v>
      </c>
      <c r="AC1151" s="9">
        <f t="shared" si="1482"/>
        <v>0</v>
      </c>
      <c r="AD1151" s="9">
        <f t="shared" si="1482"/>
        <v>0</v>
      </c>
      <c r="AE1151" s="9">
        <f t="shared" si="1482"/>
        <v>688</v>
      </c>
      <c r="AF1151" s="9">
        <f t="shared" si="1482"/>
        <v>0</v>
      </c>
      <c r="AG1151" s="9">
        <f t="shared" si="1482"/>
        <v>0</v>
      </c>
      <c r="AH1151" s="9">
        <f t="shared" si="1482"/>
        <v>0</v>
      </c>
      <c r="AI1151" s="9">
        <f t="shared" si="1482"/>
        <v>0</v>
      </c>
      <c r="AJ1151" s="9">
        <f t="shared" si="1482"/>
        <v>0</v>
      </c>
      <c r="AK1151" s="9">
        <f t="shared" ref="AG1151:AL1154" si="1483">AK1152</f>
        <v>688</v>
      </c>
      <c r="AL1151" s="9">
        <f t="shared" si="1483"/>
        <v>0</v>
      </c>
    </row>
    <row r="1152" spans="1:38" ht="20.100000000000001" hidden="1" customHeight="1">
      <c r="A1152" s="25" t="s">
        <v>14</v>
      </c>
      <c r="B1152" s="26" t="s">
        <v>317</v>
      </c>
      <c r="C1152" s="26" t="s">
        <v>145</v>
      </c>
      <c r="D1152" s="26" t="s">
        <v>8</v>
      </c>
      <c r="E1152" s="26" t="s">
        <v>381</v>
      </c>
      <c r="F1152" s="26"/>
      <c r="G1152" s="9">
        <f t="shared" si="1481"/>
        <v>688</v>
      </c>
      <c r="H1152" s="9">
        <f t="shared" si="1481"/>
        <v>0</v>
      </c>
      <c r="I1152" s="9">
        <f t="shared" si="1481"/>
        <v>0</v>
      </c>
      <c r="J1152" s="9">
        <f t="shared" si="1481"/>
        <v>0</v>
      </c>
      <c r="K1152" s="9">
        <f t="shared" si="1481"/>
        <v>0</v>
      </c>
      <c r="L1152" s="9">
        <f t="shared" si="1481"/>
        <v>0</v>
      </c>
      <c r="M1152" s="9">
        <f t="shared" si="1481"/>
        <v>688</v>
      </c>
      <c r="N1152" s="9">
        <f t="shared" si="1481"/>
        <v>0</v>
      </c>
      <c r="O1152" s="9">
        <f t="shared" si="1481"/>
        <v>0</v>
      </c>
      <c r="P1152" s="9">
        <f t="shared" si="1481"/>
        <v>0</v>
      </c>
      <c r="Q1152" s="9">
        <f t="shared" si="1481"/>
        <v>0</v>
      </c>
      <c r="R1152" s="9">
        <f t="shared" si="1481"/>
        <v>0</v>
      </c>
      <c r="S1152" s="9">
        <f t="shared" si="1481"/>
        <v>688</v>
      </c>
      <c r="T1152" s="9">
        <f t="shared" si="1481"/>
        <v>0</v>
      </c>
      <c r="U1152" s="9">
        <f t="shared" si="1482"/>
        <v>0</v>
      </c>
      <c r="V1152" s="9">
        <f t="shared" si="1482"/>
        <v>0</v>
      </c>
      <c r="W1152" s="9">
        <f t="shared" si="1482"/>
        <v>0</v>
      </c>
      <c r="X1152" s="9">
        <f t="shared" si="1482"/>
        <v>0</v>
      </c>
      <c r="Y1152" s="9">
        <f t="shared" si="1482"/>
        <v>688</v>
      </c>
      <c r="Z1152" s="9">
        <f t="shared" si="1482"/>
        <v>0</v>
      </c>
      <c r="AA1152" s="9">
        <f t="shared" si="1482"/>
        <v>0</v>
      </c>
      <c r="AB1152" s="9">
        <f t="shared" si="1482"/>
        <v>0</v>
      </c>
      <c r="AC1152" s="9">
        <f t="shared" si="1482"/>
        <v>0</v>
      </c>
      <c r="AD1152" s="9">
        <f t="shared" si="1482"/>
        <v>0</v>
      </c>
      <c r="AE1152" s="9">
        <f t="shared" si="1482"/>
        <v>688</v>
      </c>
      <c r="AF1152" s="9">
        <f t="shared" si="1482"/>
        <v>0</v>
      </c>
      <c r="AG1152" s="9">
        <f t="shared" si="1483"/>
        <v>0</v>
      </c>
      <c r="AH1152" s="9">
        <f t="shared" si="1483"/>
        <v>0</v>
      </c>
      <c r="AI1152" s="9">
        <f t="shared" si="1483"/>
        <v>0</v>
      </c>
      <c r="AJ1152" s="9">
        <f t="shared" si="1483"/>
        <v>0</v>
      </c>
      <c r="AK1152" s="9">
        <f t="shared" si="1483"/>
        <v>688</v>
      </c>
      <c r="AL1152" s="9">
        <f t="shared" si="1483"/>
        <v>0</v>
      </c>
    </row>
    <row r="1153" spans="1:38" ht="20.100000000000001" hidden="1" customHeight="1">
      <c r="A1153" s="25" t="s">
        <v>325</v>
      </c>
      <c r="B1153" s="26" t="s">
        <v>317</v>
      </c>
      <c r="C1153" s="26" t="s">
        <v>145</v>
      </c>
      <c r="D1153" s="26" t="s">
        <v>8</v>
      </c>
      <c r="E1153" s="26" t="s">
        <v>383</v>
      </c>
      <c r="F1153" s="26"/>
      <c r="G1153" s="9">
        <f t="shared" si="1481"/>
        <v>688</v>
      </c>
      <c r="H1153" s="9">
        <f t="shared" si="1481"/>
        <v>0</v>
      </c>
      <c r="I1153" s="9">
        <f t="shared" si="1481"/>
        <v>0</v>
      </c>
      <c r="J1153" s="9">
        <f t="shared" si="1481"/>
        <v>0</v>
      </c>
      <c r="K1153" s="9">
        <f t="shared" si="1481"/>
        <v>0</v>
      </c>
      <c r="L1153" s="9">
        <f t="shared" si="1481"/>
        <v>0</v>
      </c>
      <c r="M1153" s="9">
        <f t="shared" si="1481"/>
        <v>688</v>
      </c>
      <c r="N1153" s="9">
        <f t="shared" si="1481"/>
        <v>0</v>
      </c>
      <c r="O1153" s="9">
        <f t="shared" si="1481"/>
        <v>0</v>
      </c>
      <c r="P1153" s="9">
        <f t="shared" si="1481"/>
        <v>0</v>
      </c>
      <c r="Q1153" s="9">
        <f t="shared" si="1481"/>
        <v>0</v>
      </c>
      <c r="R1153" s="9">
        <f t="shared" si="1481"/>
        <v>0</v>
      </c>
      <c r="S1153" s="9">
        <f t="shared" si="1481"/>
        <v>688</v>
      </c>
      <c r="T1153" s="9">
        <f t="shared" si="1481"/>
        <v>0</v>
      </c>
      <c r="U1153" s="9">
        <f t="shared" si="1482"/>
        <v>0</v>
      </c>
      <c r="V1153" s="9">
        <f t="shared" si="1482"/>
        <v>0</v>
      </c>
      <c r="W1153" s="9">
        <f t="shared" si="1482"/>
        <v>0</v>
      </c>
      <c r="X1153" s="9">
        <f t="shared" si="1482"/>
        <v>0</v>
      </c>
      <c r="Y1153" s="9">
        <f t="shared" si="1482"/>
        <v>688</v>
      </c>
      <c r="Z1153" s="9">
        <f t="shared" si="1482"/>
        <v>0</v>
      </c>
      <c r="AA1153" s="9">
        <f t="shared" si="1482"/>
        <v>0</v>
      </c>
      <c r="AB1153" s="9">
        <f t="shared" si="1482"/>
        <v>0</v>
      </c>
      <c r="AC1153" s="9">
        <f t="shared" si="1482"/>
        <v>0</v>
      </c>
      <c r="AD1153" s="9">
        <f t="shared" si="1482"/>
        <v>0</v>
      </c>
      <c r="AE1153" s="9">
        <f t="shared" si="1482"/>
        <v>688</v>
      </c>
      <c r="AF1153" s="9">
        <f t="shared" si="1482"/>
        <v>0</v>
      </c>
      <c r="AG1153" s="9">
        <f t="shared" si="1483"/>
        <v>0</v>
      </c>
      <c r="AH1153" s="9">
        <f t="shared" si="1483"/>
        <v>0</v>
      </c>
      <c r="AI1153" s="9">
        <f t="shared" si="1483"/>
        <v>0</v>
      </c>
      <c r="AJ1153" s="9">
        <f t="shared" si="1483"/>
        <v>0</v>
      </c>
      <c r="AK1153" s="9">
        <f t="shared" si="1483"/>
        <v>688</v>
      </c>
      <c r="AL1153" s="9">
        <f t="shared" si="1483"/>
        <v>0</v>
      </c>
    </row>
    <row r="1154" spans="1:38" ht="33" hidden="1">
      <c r="A1154" s="25" t="s">
        <v>242</v>
      </c>
      <c r="B1154" s="26" t="s">
        <v>317</v>
      </c>
      <c r="C1154" s="26" t="s">
        <v>145</v>
      </c>
      <c r="D1154" s="26" t="s">
        <v>8</v>
      </c>
      <c r="E1154" s="26" t="s">
        <v>383</v>
      </c>
      <c r="F1154" s="26" t="s">
        <v>30</v>
      </c>
      <c r="G1154" s="9">
        <f t="shared" si="1481"/>
        <v>688</v>
      </c>
      <c r="H1154" s="9">
        <f t="shared" si="1481"/>
        <v>0</v>
      </c>
      <c r="I1154" s="9">
        <f t="shared" si="1481"/>
        <v>0</v>
      </c>
      <c r="J1154" s="9">
        <f t="shared" si="1481"/>
        <v>0</v>
      </c>
      <c r="K1154" s="9">
        <f t="shared" si="1481"/>
        <v>0</v>
      </c>
      <c r="L1154" s="9">
        <f t="shared" si="1481"/>
        <v>0</v>
      </c>
      <c r="M1154" s="9">
        <f t="shared" si="1481"/>
        <v>688</v>
      </c>
      <c r="N1154" s="9">
        <f t="shared" si="1481"/>
        <v>0</v>
      </c>
      <c r="O1154" s="9">
        <f t="shared" si="1481"/>
        <v>0</v>
      </c>
      <c r="P1154" s="9">
        <f t="shared" si="1481"/>
        <v>0</v>
      </c>
      <c r="Q1154" s="9">
        <f t="shared" si="1481"/>
        <v>0</v>
      </c>
      <c r="R1154" s="9">
        <f t="shared" si="1481"/>
        <v>0</v>
      </c>
      <c r="S1154" s="9">
        <f t="shared" si="1481"/>
        <v>688</v>
      </c>
      <c r="T1154" s="9">
        <f t="shared" si="1481"/>
        <v>0</v>
      </c>
      <c r="U1154" s="9">
        <f t="shared" si="1482"/>
        <v>0</v>
      </c>
      <c r="V1154" s="9">
        <f t="shared" si="1482"/>
        <v>0</v>
      </c>
      <c r="W1154" s="9">
        <f t="shared" si="1482"/>
        <v>0</v>
      </c>
      <c r="X1154" s="9">
        <f t="shared" si="1482"/>
        <v>0</v>
      </c>
      <c r="Y1154" s="9">
        <f t="shared" si="1482"/>
        <v>688</v>
      </c>
      <c r="Z1154" s="9">
        <f t="shared" si="1482"/>
        <v>0</v>
      </c>
      <c r="AA1154" s="9">
        <f t="shared" si="1482"/>
        <v>0</v>
      </c>
      <c r="AB1154" s="9">
        <f t="shared" si="1482"/>
        <v>0</v>
      </c>
      <c r="AC1154" s="9">
        <f t="shared" si="1482"/>
        <v>0</v>
      </c>
      <c r="AD1154" s="9">
        <f t="shared" si="1482"/>
        <v>0</v>
      </c>
      <c r="AE1154" s="9">
        <f t="shared" si="1482"/>
        <v>688</v>
      </c>
      <c r="AF1154" s="9">
        <f t="shared" si="1482"/>
        <v>0</v>
      </c>
      <c r="AG1154" s="9">
        <f t="shared" si="1483"/>
        <v>0</v>
      </c>
      <c r="AH1154" s="9">
        <f t="shared" si="1483"/>
        <v>0</v>
      </c>
      <c r="AI1154" s="9">
        <f t="shared" si="1483"/>
        <v>0</v>
      </c>
      <c r="AJ1154" s="9">
        <f t="shared" si="1483"/>
        <v>0</v>
      </c>
      <c r="AK1154" s="9">
        <f t="shared" si="1483"/>
        <v>688</v>
      </c>
      <c r="AL1154" s="9">
        <f t="shared" si="1483"/>
        <v>0</v>
      </c>
    </row>
    <row r="1155" spans="1:38" ht="33" hidden="1">
      <c r="A1155" s="25" t="s">
        <v>36</v>
      </c>
      <c r="B1155" s="26" t="s">
        <v>317</v>
      </c>
      <c r="C1155" s="26" t="s">
        <v>145</v>
      </c>
      <c r="D1155" s="26" t="s">
        <v>8</v>
      </c>
      <c r="E1155" s="26" t="s">
        <v>383</v>
      </c>
      <c r="F1155" s="26" t="s">
        <v>37</v>
      </c>
      <c r="G1155" s="9">
        <v>688</v>
      </c>
      <c r="H1155" s="9"/>
      <c r="I1155" s="84"/>
      <c r="J1155" s="84"/>
      <c r="K1155" s="84"/>
      <c r="L1155" s="84"/>
      <c r="M1155" s="9">
        <f>G1155+I1155+J1155+K1155+L1155</f>
        <v>688</v>
      </c>
      <c r="N1155" s="9">
        <f>H1155+L1155</f>
        <v>0</v>
      </c>
      <c r="O1155" s="85"/>
      <c r="P1155" s="85"/>
      <c r="Q1155" s="85"/>
      <c r="R1155" s="85"/>
      <c r="S1155" s="9">
        <f>M1155+O1155+P1155+Q1155+R1155</f>
        <v>688</v>
      </c>
      <c r="T1155" s="9">
        <f>N1155+R1155</f>
        <v>0</v>
      </c>
      <c r="U1155" s="85"/>
      <c r="V1155" s="85"/>
      <c r="W1155" s="85"/>
      <c r="X1155" s="85"/>
      <c r="Y1155" s="9">
        <f>S1155+U1155+V1155+W1155+X1155</f>
        <v>688</v>
      </c>
      <c r="Z1155" s="9">
        <f>T1155+X1155</f>
        <v>0</v>
      </c>
      <c r="AA1155" s="85"/>
      <c r="AB1155" s="85"/>
      <c r="AC1155" s="85"/>
      <c r="AD1155" s="85"/>
      <c r="AE1155" s="9">
        <f>Y1155+AA1155+AB1155+AC1155+AD1155</f>
        <v>688</v>
      </c>
      <c r="AF1155" s="9">
        <f>Z1155+AD1155</f>
        <v>0</v>
      </c>
      <c r="AG1155" s="85"/>
      <c r="AH1155" s="85"/>
      <c r="AI1155" s="85"/>
      <c r="AJ1155" s="85"/>
      <c r="AK1155" s="9">
        <f>AE1155+AG1155+AH1155+AI1155+AJ1155</f>
        <v>688</v>
      </c>
      <c r="AL1155" s="9">
        <f>AF1155+AJ1155</f>
        <v>0</v>
      </c>
    </row>
    <row r="1156" spans="1:38" ht="49.5" hidden="1">
      <c r="A1156" s="60" t="s">
        <v>501</v>
      </c>
      <c r="B1156" s="26" t="s">
        <v>317</v>
      </c>
      <c r="C1156" s="26" t="s">
        <v>145</v>
      </c>
      <c r="D1156" s="26" t="s">
        <v>8</v>
      </c>
      <c r="E1156" s="26" t="s">
        <v>390</v>
      </c>
      <c r="F1156" s="26"/>
      <c r="G1156" s="9">
        <f t="shared" ref="G1156:V1159" si="1484">G1157</f>
        <v>19514</v>
      </c>
      <c r="H1156" s="9">
        <f t="shared" si="1484"/>
        <v>0</v>
      </c>
      <c r="I1156" s="9">
        <f t="shared" si="1484"/>
        <v>0</v>
      </c>
      <c r="J1156" s="9">
        <f t="shared" si="1484"/>
        <v>0</v>
      </c>
      <c r="K1156" s="9">
        <f t="shared" si="1484"/>
        <v>0</v>
      </c>
      <c r="L1156" s="9">
        <f t="shared" si="1484"/>
        <v>0</v>
      </c>
      <c r="M1156" s="9">
        <f t="shared" si="1484"/>
        <v>19514</v>
      </c>
      <c r="N1156" s="9">
        <f t="shared" si="1484"/>
        <v>0</v>
      </c>
      <c r="O1156" s="9">
        <f t="shared" si="1484"/>
        <v>0</v>
      </c>
      <c r="P1156" s="9">
        <f t="shared" si="1484"/>
        <v>0</v>
      </c>
      <c r="Q1156" s="9">
        <f t="shared" si="1484"/>
        <v>0</v>
      </c>
      <c r="R1156" s="9">
        <f t="shared" si="1484"/>
        <v>0</v>
      </c>
      <c r="S1156" s="9">
        <f t="shared" si="1484"/>
        <v>19514</v>
      </c>
      <c r="T1156" s="9">
        <f t="shared" si="1484"/>
        <v>0</v>
      </c>
      <c r="U1156" s="9">
        <f t="shared" si="1484"/>
        <v>0</v>
      </c>
      <c r="V1156" s="9">
        <f t="shared" si="1484"/>
        <v>0</v>
      </c>
      <c r="W1156" s="9">
        <f t="shared" ref="U1156:AJ1159" si="1485">W1157</f>
        <v>0</v>
      </c>
      <c r="X1156" s="9">
        <f t="shared" si="1485"/>
        <v>0</v>
      </c>
      <c r="Y1156" s="9">
        <f t="shared" si="1485"/>
        <v>19514</v>
      </c>
      <c r="Z1156" s="9">
        <f t="shared" si="1485"/>
        <v>0</v>
      </c>
      <c r="AA1156" s="9">
        <f t="shared" si="1485"/>
        <v>0</v>
      </c>
      <c r="AB1156" s="9">
        <f t="shared" si="1485"/>
        <v>547</v>
      </c>
      <c r="AC1156" s="9">
        <f t="shared" si="1485"/>
        <v>0</v>
      </c>
      <c r="AD1156" s="9">
        <f t="shared" si="1485"/>
        <v>0</v>
      </c>
      <c r="AE1156" s="9">
        <f t="shared" si="1485"/>
        <v>20061</v>
      </c>
      <c r="AF1156" s="9">
        <f t="shared" si="1485"/>
        <v>0</v>
      </c>
      <c r="AG1156" s="9">
        <f t="shared" si="1485"/>
        <v>0</v>
      </c>
      <c r="AH1156" s="9">
        <f t="shared" si="1485"/>
        <v>0</v>
      </c>
      <c r="AI1156" s="9">
        <f t="shared" si="1485"/>
        <v>0</v>
      </c>
      <c r="AJ1156" s="9">
        <f t="shared" si="1485"/>
        <v>0</v>
      </c>
      <c r="AK1156" s="9">
        <f t="shared" ref="AG1156:AL1159" si="1486">AK1157</f>
        <v>20061</v>
      </c>
      <c r="AL1156" s="9">
        <f t="shared" si="1486"/>
        <v>0</v>
      </c>
    </row>
    <row r="1157" spans="1:38" ht="20.100000000000001" hidden="1" customHeight="1">
      <c r="A1157" s="25" t="s">
        <v>14</v>
      </c>
      <c r="B1157" s="26" t="s">
        <v>317</v>
      </c>
      <c r="C1157" s="26" t="s">
        <v>145</v>
      </c>
      <c r="D1157" s="26" t="s">
        <v>8</v>
      </c>
      <c r="E1157" s="26" t="s">
        <v>391</v>
      </c>
      <c r="F1157" s="26"/>
      <c r="G1157" s="9">
        <f t="shared" si="1484"/>
        <v>19514</v>
      </c>
      <c r="H1157" s="9">
        <f t="shared" si="1484"/>
        <v>0</v>
      </c>
      <c r="I1157" s="9">
        <f t="shared" si="1484"/>
        <v>0</v>
      </c>
      <c r="J1157" s="9">
        <f t="shared" si="1484"/>
        <v>0</v>
      </c>
      <c r="K1157" s="9">
        <f t="shared" si="1484"/>
        <v>0</v>
      </c>
      <c r="L1157" s="9">
        <f t="shared" si="1484"/>
        <v>0</v>
      </c>
      <c r="M1157" s="9">
        <f t="shared" si="1484"/>
        <v>19514</v>
      </c>
      <c r="N1157" s="9">
        <f t="shared" si="1484"/>
        <v>0</v>
      </c>
      <c r="O1157" s="9">
        <f t="shared" si="1484"/>
        <v>0</v>
      </c>
      <c r="P1157" s="9">
        <f t="shared" si="1484"/>
        <v>0</v>
      </c>
      <c r="Q1157" s="9">
        <f t="shared" si="1484"/>
        <v>0</v>
      </c>
      <c r="R1157" s="9">
        <f t="shared" si="1484"/>
        <v>0</v>
      </c>
      <c r="S1157" s="9">
        <f t="shared" si="1484"/>
        <v>19514</v>
      </c>
      <c r="T1157" s="9">
        <f t="shared" si="1484"/>
        <v>0</v>
      </c>
      <c r="U1157" s="9">
        <f t="shared" si="1485"/>
        <v>0</v>
      </c>
      <c r="V1157" s="9">
        <f t="shared" si="1485"/>
        <v>0</v>
      </c>
      <c r="W1157" s="9">
        <f t="shared" si="1485"/>
        <v>0</v>
      </c>
      <c r="X1157" s="9">
        <f t="shared" si="1485"/>
        <v>0</v>
      </c>
      <c r="Y1157" s="9">
        <f t="shared" si="1485"/>
        <v>19514</v>
      </c>
      <c r="Z1157" s="9">
        <f t="shared" si="1485"/>
        <v>0</v>
      </c>
      <c r="AA1157" s="9">
        <f t="shared" si="1485"/>
        <v>0</v>
      </c>
      <c r="AB1157" s="9">
        <f t="shared" si="1485"/>
        <v>547</v>
      </c>
      <c r="AC1157" s="9">
        <f t="shared" si="1485"/>
        <v>0</v>
      </c>
      <c r="AD1157" s="9">
        <f t="shared" si="1485"/>
        <v>0</v>
      </c>
      <c r="AE1157" s="9">
        <f t="shared" si="1485"/>
        <v>20061</v>
      </c>
      <c r="AF1157" s="9">
        <f t="shared" si="1485"/>
        <v>0</v>
      </c>
      <c r="AG1157" s="9">
        <f t="shared" si="1486"/>
        <v>0</v>
      </c>
      <c r="AH1157" s="9">
        <f t="shared" si="1486"/>
        <v>0</v>
      </c>
      <c r="AI1157" s="9">
        <f t="shared" si="1486"/>
        <v>0</v>
      </c>
      <c r="AJ1157" s="9">
        <f t="shared" si="1486"/>
        <v>0</v>
      </c>
      <c r="AK1157" s="9">
        <f t="shared" si="1486"/>
        <v>20061</v>
      </c>
      <c r="AL1157" s="9">
        <f t="shared" si="1486"/>
        <v>0</v>
      </c>
    </row>
    <row r="1158" spans="1:38" ht="20.100000000000001" hidden="1" customHeight="1">
      <c r="A1158" s="25" t="s">
        <v>325</v>
      </c>
      <c r="B1158" s="26" t="s">
        <v>317</v>
      </c>
      <c r="C1158" s="26" t="s">
        <v>145</v>
      </c>
      <c r="D1158" s="26" t="s">
        <v>8</v>
      </c>
      <c r="E1158" s="26" t="s">
        <v>399</v>
      </c>
      <c r="F1158" s="26"/>
      <c r="G1158" s="9">
        <f t="shared" si="1484"/>
        <v>19514</v>
      </c>
      <c r="H1158" s="9">
        <f t="shared" si="1484"/>
        <v>0</v>
      </c>
      <c r="I1158" s="9">
        <f t="shared" si="1484"/>
        <v>0</v>
      </c>
      <c r="J1158" s="9">
        <f t="shared" si="1484"/>
        <v>0</v>
      </c>
      <c r="K1158" s="9">
        <f t="shared" si="1484"/>
        <v>0</v>
      </c>
      <c r="L1158" s="9">
        <f t="shared" si="1484"/>
        <v>0</v>
      </c>
      <c r="M1158" s="9">
        <f t="shared" si="1484"/>
        <v>19514</v>
      </c>
      <c r="N1158" s="9">
        <f t="shared" si="1484"/>
        <v>0</v>
      </c>
      <c r="O1158" s="9">
        <f t="shared" si="1484"/>
        <v>0</v>
      </c>
      <c r="P1158" s="9">
        <f t="shared" si="1484"/>
        <v>0</v>
      </c>
      <c r="Q1158" s="9">
        <f t="shared" si="1484"/>
        <v>0</v>
      </c>
      <c r="R1158" s="9">
        <f t="shared" si="1484"/>
        <v>0</v>
      </c>
      <c r="S1158" s="9">
        <f t="shared" si="1484"/>
        <v>19514</v>
      </c>
      <c r="T1158" s="9">
        <f t="shared" si="1484"/>
        <v>0</v>
      </c>
      <c r="U1158" s="9">
        <f t="shared" si="1485"/>
        <v>0</v>
      </c>
      <c r="V1158" s="9">
        <f t="shared" si="1485"/>
        <v>0</v>
      </c>
      <c r="W1158" s="9">
        <f t="shared" si="1485"/>
        <v>0</v>
      </c>
      <c r="X1158" s="9">
        <f t="shared" si="1485"/>
        <v>0</v>
      </c>
      <c r="Y1158" s="9">
        <f t="shared" si="1485"/>
        <v>19514</v>
      </c>
      <c r="Z1158" s="9">
        <f t="shared" si="1485"/>
        <v>0</v>
      </c>
      <c r="AA1158" s="9">
        <f t="shared" si="1485"/>
        <v>0</v>
      </c>
      <c r="AB1158" s="9">
        <f t="shared" si="1485"/>
        <v>547</v>
      </c>
      <c r="AC1158" s="9">
        <f t="shared" si="1485"/>
        <v>0</v>
      </c>
      <c r="AD1158" s="9">
        <f t="shared" si="1485"/>
        <v>0</v>
      </c>
      <c r="AE1158" s="9">
        <f t="shared" si="1485"/>
        <v>20061</v>
      </c>
      <c r="AF1158" s="9">
        <f t="shared" si="1485"/>
        <v>0</v>
      </c>
      <c r="AG1158" s="9">
        <f t="shared" si="1486"/>
        <v>0</v>
      </c>
      <c r="AH1158" s="9">
        <f t="shared" si="1486"/>
        <v>0</v>
      </c>
      <c r="AI1158" s="9">
        <f t="shared" si="1486"/>
        <v>0</v>
      </c>
      <c r="AJ1158" s="9">
        <f t="shared" si="1486"/>
        <v>0</v>
      </c>
      <c r="AK1158" s="9">
        <f t="shared" si="1486"/>
        <v>20061</v>
      </c>
      <c r="AL1158" s="9">
        <f t="shared" si="1486"/>
        <v>0</v>
      </c>
    </row>
    <row r="1159" spans="1:38" ht="33" hidden="1">
      <c r="A1159" s="25" t="s">
        <v>242</v>
      </c>
      <c r="B1159" s="26" t="s">
        <v>317</v>
      </c>
      <c r="C1159" s="26" t="s">
        <v>145</v>
      </c>
      <c r="D1159" s="26" t="s">
        <v>8</v>
      </c>
      <c r="E1159" s="26" t="s">
        <v>399</v>
      </c>
      <c r="F1159" s="26" t="s">
        <v>30</v>
      </c>
      <c r="G1159" s="9">
        <f t="shared" si="1484"/>
        <v>19514</v>
      </c>
      <c r="H1159" s="9">
        <f t="shared" si="1484"/>
        <v>0</v>
      </c>
      <c r="I1159" s="9">
        <f t="shared" si="1484"/>
        <v>0</v>
      </c>
      <c r="J1159" s="9">
        <f t="shared" si="1484"/>
        <v>0</v>
      </c>
      <c r="K1159" s="9">
        <f t="shared" si="1484"/>
        <v>0</v>
      </c>
      <c r="L1159" s="9">
        <f t="shared" si="1484"/>
        <v>0</v>
      </c>
      <c r="M1159" s="9">
        <f t="shared" si="1484"/>
        <v>19514</v>
      </c>
      <c r="N1159" s="9">
        <f t="shared" si="1484"/>
        <v>0</v>
      </c>
      <c r="O1159" s="9">
        <f t="shared" si="1484"/>
        <v>0</v>
      </c>
      <c r="P1159" s="9">
        <f t="shared" si="1484"/>
        <v>0</v>
      </c>
      <c r="Q1159" s="9">
        <f t="shared" si="1484"/>
        <v>0</v>
      </c>
      <c r="R1159" s="9">
        <f t="shared" si="1484"/>
        <v>0</v>
      </c>
      <c r="S1159" s="9">
        <f t="shared" si="1484"/>
        <v>19514</v>
      </c>
      <c r="T1159" s="9">
        <f t="shared" si="1484"/>
        <v>0</v>
      </c>
      <c r="U1159" s="9">
        <f t="shared" si="1485"/>
        <v>0</v>
      </c>
      <c r="V1159" s="9">
        <f t="shared" si="1485"/>
        <v>0</v>
      </c>
      <c r="W1159" s="9">
        <f t="shared" si="1485"/>
        <v>0</v>
      </c>
      <c r="X1159" s="9">
        <f t="shared" si="1485"/>
        <v>0</v>
      </c>
      <c r="Y1159" s="9">
        <f t="shared" si="1485"/>
        <v>19514</v>
      </c>
      <c r="Z1159" s="9">
        <f t="shared" si="1485"/>
        <v>0</v>
      </c>
      <c r="AA1159" s="9">
        <f t="shared" si="1485"/>
        <v>0</v>
      </c>
      <c r="AB1159" s="9">
        <f t="shared" si="1485"/>
        <v>547</v>
      </c>
      <c r="AC1159" s="9">
        <f t="shared" si="1485"/>
        <v>0</v>
      </c>
      <c r="AD1159" s="9">
        <f t="shared" si="1485"/>
        <v>0</v>
      </c>
      <c r="AE1159" s="9">
        <f t="shared" si="1485"/>
        <v>20061</v>
      </c>
      <c r="AF1159" s="9">
        <f t="shared" si="1485"/>
        <v>0</v>
      </c>
      <c r="AG1159" s="9">
        <f t="shared" si="1486"/>
        <v>0</v>
      </c>
      <c r="AH1159" s="9">
        <f t="shared" si="1486"/>
        <v>0</v>
      </c>
      <c r="AI1159" s="9">
        <f t="shared" si="1486"/>
        <v>0</v>
      </c>
      <c r="AJ1159" s="9">
        <f t="shared" si="1486"/>
        <v>0</v>
      </c>
      <c r="AK1159" s="9">
        <f t="shared" si="1486"/>
        <v>20061</v>
      </c>
      <c r="AL1159" s="9">
        <f t="shared" si="1486"/>
        <v>0</v>
      </c>
    </row>
    <row r="1160" spans="1:38" ht="33" hidden="1">
      <c r="A1160" s="25" t="s">
        <v>36</v>
      </c>
      <c r="B1160" s="26" t="s">
        <v>317</v>
      </c>
      <c r="C1160" s="26" t="s">
        <v>145</v>
      </c>
      <c r="D1160" s="26" t="s">
        <v>8</v>
      </c>
      <c r="E1160" s="26" t="s">
        <v>399</v>
      </c>
      <c r="F1160" s="26" t="s">
        <v>37</v>
      </c>
      <c r="G1160" s="9">
        <v>19514</v>
      </c>
      <c r="H1160" s="9"/>
      <c r="I1160" s="84"/>
      <c r="J1160" s="84"/>
      <c r="K1160" s="84"/>
      <c r="L1160" s="84"/>
      <c r="M1160" s="9">
        <f>G1160+I1160+J1160+K1160+L1160</f>
        <v>19514</v>
      </c>
      <c r="N1160" s="9">
        <f>H1160+L1160</f>
        <v>0</v>
      </c>
      <c r="O1160" s="85"/>
      <c r="P1160" s="85"/>
      <c r="Q1160" s="85"/>
      <c r="R1160" s="85"/>
      <c r="S1160" s="9">
        <f>M1160+O1160+P1160+Q1160+R1160</f>
        <v>19514</v>
      </c>
      <c r="T1160" s="9">
        <f>N1160+R1160</f>
        <v>0</v>
      </c>
      <c r="U1160" s="85"/>
      <c r="V1160" s="85"/>
      <c r="W1160" s="85"/>
      <c r="X1160" s="85"/>
      <c r="Y1160" s="9">
        <f>S1160+U1160+V1160+W1160+X1160</f>
        <v>19514</v>
      </c>
      <c r="Z1160" s="9">
        <f>T1160+X1160</f>
        <v>0</v>
      </c>
      <c r="AA1160" s="85"/>
      <c r="AB1160" s="9">
        <v>547</v>
      </c>
      <c r="AC1160" s="85"/>
      <c r="AD1160" s="85"/>
      <c r="AE1160" s="9">
        <f>Y1160+AA1160+AB1160+AC1160+AD1160</f>
        <v>20061</v>
      </c>
      <c r="AF1160" s="9">
        <f>Z1160+AD1160</f>
        <v>0</v>
      </c>
      <c r="AG1160" s="85"/>
      <c r="AH1160" s="9"/>
      <c r="AI1160" s="85"/>
      <c r="AJ1160" s="85"/>
      <c r="AK1160" s="9">
        <f>AE1160+AG1160+AH1160+AI1160+AJ1160</f>
        <v>20061</v>
      </c>
      <c r="AL1160" s="9">
        <f>AF1160+AJ1160</f>
        <v>0</v>
      </c>
    </row>
    <row r="1161" spans="1:38" ht="20.100000000000001" hidden="1" customHeight="1">
      <c r="A1161" s="25" t="s">
        <v>61</v>
      </c>
      <c r="B1161" s="26" t="s">
        <v>317</v>
      </c>
      <c r="C1161" s="26" t="s">
        <v>145</v>
      </c>
      <c r="D1161" s="26" t="s">
        <v>8</v>
      </c>
      <c r="E1161" s="26" t="s">
        <v>62</v>
      </c>
      <c r="F1161" s="26"/>
      <c r="G1161" s="9">
        <f t="shared" ref="G1161:V1164" si="1487">G1162</f>
        <v>3047</v>
      </c>
      <c r="H1161" s="9">
        <f t="shared" si="1487"/>
        <v>0</v>
      </c>
      <c r="I1161" s="9">
        <f t="shared" si="1487"/>
        <v>0</v>
      </c>
      <c r="J1161" s="9">
        <f t="shared" si="1487"/>
        <v>0</v>
      </c>
      <c r="K1161" s="9">
        <f t="shared" si="1487"/>
        <v>0</v>
      </c>
      <c r="L1161" s="9">
        <f t="shared" si="1487"/>
        <v>0</v>
      </c>
      <c r="M1161" s="9">
        <f t="shared" si="1487"/>
        <v>3047</v>
      </c>
      <c r="N1161" s="9">
        <f t="shared" si="1487"/>
        <v>0</v>
      </c>
      <c r="O1161" s="9">
        <f t="shared" si="1487"/>
        <v>0</v>
      </c>
      <c r="P1161" s="9">
        <f t="shared" si="1487"/>
        <v>0</v>
      </c>
      <c r="Q1161" s="9">
        <f t="shared" si="1487"/>
        <v>0</v>
      </c>
      <c r="R1161" s="9">
        <f t="shared" si="1487"/>
        <v>0</v>
      </c>
      <c r="S1161" s="9">
        <f t="shared" si="1487"/>
        <v>3047</v>
      </c>
      <c r="T1161" s="9">
        <f t="shared" si="1487"/>
        <v>0</v>
      </c>
      <c r="U1161" s="9">
        <f t="shared" si="1487"/>
        <v>0</v>
      </c>
      <c r="V1161" s="9">
        <f t="shared" si="1487"/>
        <v>0</v>
      </c>
      <c r="W1161" s="9">
        <f t="shared" ref="U1161:AJ1164" si="1488">W1162</f>
        <v>0</v>
      </c>
      <c r="X1161" s="9">
        <f t="shared" si="1488"/>
        <v>0</v>
      </c>
      <c r="Y1161" s="9">
        <f t="shared" si="1488"/>
        <v>3047</v>
      </c>
      <c r="Z1161" s="9">
        <f t="shared" si="1488"/>
        <v>0</v>
      </c>
      <c r="AA1161" s="9">
        <f t="shared" si="1488"/>
        <v>0</v>
      </c>
      <c r="AB1161" s="9">
        <f t="shared" si="1488"/>
        <v>0</v>
      </c>
      <c r="AC1161" s="9">
        <f t="shared" si="1488"/>
        <v>0</v>
      </c>
      <c r="AD1161" s="9">
        <f t="shared" si="1488"/>
        <v>0</v>
      </c>
      <c r="AE1161" s="9">
        <f t="shared" si="1488"/>
        <v>3047</v>
      </c>
      <c r="AF1161" s="9">
        <f t="shared" si="1488"/>
        <v>0</v>
      </c>
      <c r="AG1161" s="9">
        <f t="shared" si="1488"/>
        <v>0</v>
      </c>
      <c r="AH1161" s="9">
        <f t="shared" si="1488"/>
        <v>0</v>
      </c>
      <c r="AI1161" s="9">
        <f t="shared" si="1488"/>
        <v>0</v>
      </c>
      <c r="AJ1161" s="9">
        <f t="shared" si="1488"/>
        <v>0</v>
      </c>
      <c r="AK1161" s="9">
        <f t="shared" ref="AG1161:AL1164" si="1489">AK1162</f>
        <v>3047</v>
      </c>
      <c r="AL1161" s="9">
        <f t="shared" si="1489"/>
        <v>0</v>
      </c>
    </row>
    <row r="1162" spans="1:38" ht="20.100000000000001" hidden="1" customHeight="1">
      <c r="A1162" s="25" t="s">
        <v>14</v>
      </c>
      <c r="B1162" s="26" t="s">
        <v>317</v>
      </c>
      <c r="C1162" s="26" t="s">
        <v>145</v>
      </c>
      <c r="D1162" s="26" t="s">
        <v>8</v>
      </c>
      <c r="E1162" s="26" t="s">
        <v>63</v>
      </c>
      <c r="F1162" s="26"/>
      <c r="G1162" s="9">
        <f t="shared" si="1487"/>
        <v>3047</v>
      </c>
      <c r="H1162" s="9">
        <f t="shared" si="1487"/>
        <v>0</v>
      </c>
      <c r="I1162" s="9">
        <f t="shared" si="1487"/>
        <v>0</v>
      </c>
      <c r="J1162" s="9">
        <f t="shared" si="1487"/>
        <v>0</v>
      </c>
      <c r="K1162" s="9">
        <f t="shared" si="1487"/>
        <v>0</v>
      </c>
      <c r="L1162" s="9">
        <f t="shared" si="1487"/>
        <v>0</v>
      </c>
      <c r="M1162" s="9">
        <f t="shared" si="1487"/>
        <v>3047</v>
      </c>
      <c r="N1162" s="9">
        <f t="shared" si="1487"/>
        <v>0</v>
      </c>
      <c r="O1162" s="9">
        <f t="shared" si="1487"/>
        <v>0</v>
      </c>
      <c r="P1162" s="9">
        <f t="shared" si="1487"/>
        <v>0</v>
      </c>
      <c r="Q1162" s="9">
        <f t="shared" si="1487"/>
        <v>0</v>
      </c>
      <c r="R1162" s="9">
        <f t="shared" si="1487"/>
        <v>0</v>
      </c>
      <c r="S1162" s="9">
        <f t="shared" si="1487"/>
        <v>3047</v>
      </c>
      <c r="T1162" s="9">
        <f t="shared" si="1487"/>
        <v>0</v>
      </c>
      <c r="U1162" s="9">
        <f t="shared" si="1488"/>
        <v>0</v>
      </c>
      <c r="V1162" s="9">
        <f t="shared" si="1488"/>
        <v>0</v>
      </c>
      <c r="W1162" s="9">
        <f t="shared" si="1488"/>
        <v>0</v>
      </c>
      <c r="X1162" s="9">
        <f t="shared" si="1488"/>
        <v>0</v>
      </c>
      <c r="Y1162" s="9">
        <f t="shared" si="1488"/>
        <v>3047</v>
      </c>
      <c r="Z1162" s="9">
        <f t="shared" si="1488"/>
        <v>0</v>
      </c>
      <c r="AA1162" s="9">
        <f t="shared" si="1488"/>
        <v>0</v>
      </c>
      <c r="AB1162" s="9">
        <f t="shared" si="1488"/>
        <v>0</v>
      </c>
      <c r="AC1162" s="9">
        <f t="shared" si="1488"/>
        <v>0</v>
      </c>
      <c r="AD1162" s="9">
        <f t="shared" si="1488"/>
        <v>0</v>
      </c>
      <c r="AE1162" s="9">
        <f t="shared" si="1488"/>
        <v>3047</v>
      </c>
      <c r="AF1162" s="9">
        <f t="shared" si="1488"/>
        <v>0</v>
      </c>
      <c r="AG1162" s="9">
        <f t="shared" si="1489"/>
        <v>0</v>
      </c>
      <c r="AH1162" s="9">
        <f t="shared" si="1489"/>
        <v>0</v>
      </c>
      <c r="AI1162" s="9">
        <f t="shared" si="1489"/>
        <v>0</v>
      </c>
      <c r="AJ1162" s="9">
        <f t="shared" si="1489"/>
        <v>0</v>
      </c>
      <c r="AK1162" s="9">
        <f t="shared" si="1489"/>
        <v>3047</v>
      </c>
      <c r="AL1162" s="9">
        <f t="shared" si="1489"/>
        <v>0</v>
      </c>
    </row>
    <row r="1163" spans="1:38" ht="20.100000000000001" hidden="1" customHeight="1">
      <c r="A1163" s="25" t="s">
        <v>325</v>
      </c>
      <c r="B1163" s="26" t="s">
        <v>317</v>
      </c>
      <c r="C1163" s="26" t="s">
        <v>145</v>
      </c>
      <c r="D1163" s="26" t="s">
        <v>8</v>
      </c>
      <c r="E1163" s="26" t="s">
        <v>385</v>
      </c>
      <c r="F1163" s="26"/>
      <c r="G1163" s="9">
        <f t="shared" si="1487"/>
        <v>3047</v>
      </c>
      <c r="H1163" s="9">
        <f t="shared" si="1487"/>
        <v>0</v>
      </c>
      <c r="I1163" s="9">
        <f t="shared" si="1487"/>
        <v>0</v>
      </c>
      <c r="J1163" s="9">
        <f t="shared" si="1487"/>
        <v>0</v>
      </c>
      <c r="K1163" s="9">
        <f t="shared" si="1487"/>
        <v>0</v>
      </c>
      <c r="L1163" s="9">
        <f t="shared" si="1487"/>
        <v>0</v>
      </c>
      <c r="M1163" s="9">
        <f t="shared" si="1487"/>
        <v>3047</v>
      </c>
      <c r="N1163" s="9">
        <f t="shared" si="1487"/>
        <v>0</v>
      </c>
      <c r="O1163" s="9">
        <f t="shared" si="1487"/>
        <v>0</v>
      </c>
      <c r="P1163" s="9">
        <f t="shared" si="1487"/>
        <v>0</v>
      </c>
      <c r="Q1163" s="9">
        <f t="shared" si="1487"/>
        <v>0</v>
      </c>
      <c r="R1163" s="9">
        <f t="shared" si="1487"/>
        <v>0</v>
      </c>
      <c r="S1163" s="9">
        <f t="shared" si="1487"/>
        <v>3047</v>
      </c>
      <c r="T1163" s="9">
        <f t="shared" si="1487"/>
        <v>0</v>
      </c>
      <c r="U1163" s="9">
        <f t="shared" si="1488"/>
        <v>0</v>
      </c>
      <c r="V1163" s="9">
        <f t="shared" si="1488"/>
        <v>0</v>
      </c>
      <c r="W1163" s="9">
        <f t="shared" si="1488"/>
        <v>0</v>
      </c>
      <c r="X1163" s="9">
        <f t="shared" si="1488"/>
        <v>0</v>
      </c>
      <c r="Y1163" s="9">
        <f t="shared" si="1488"/>
        <v>3047</v>
      </c>
      <c r="Z1163" s="9">
        <f t="shared" si="1488"/>
        <v>0</v>
      </c>
      <c r="AA1163" s="9">
        <f t="shared" si="1488"/>
        <v>0</v>
      </c>
      <c r="AB1163" s="9">
        <f t="shared" si="1488"/>
        <v>0</v>
      </c>
      <c r="AC1163" s="9">
        <f t="shared" si="1488"/>
        <v>0</v>
      </c>
      <c r="AD1163" s="9">
        <f t="shared" si="1488"/>
        <v>0</v>
      </c>
      <c r="AE1163" s="9">
        <f t="shared" si="1488"/>
        <v>3047</v>
      </c>
      <c r="AF1163" s="9">
        <f t="shared" si="1488"/>
        <v>0</v>
      </c>
      <c r="AG1163" s="9">
        <f t="shared" si="1489"/>
        <v>0</v>
      </c>
      <c r="AH1163" s="9">
        <f t="shared" si="1489"/>
        <v>0</v>
      </c>
      <c r="AI1163" s="9">
        <f t="shared" si="1489"/>
        <v>0</v>
      </c>
      <c r="AJ1163" s="9">
        <f t="shared" si="1489"/>
        <v>0</v>
      </c>
      <c r="AK1163" s="9">
        <f t="shared" si="1489"/>
        <v>3047</v>
      </c>
      <c r="AL1163" s="9">
        <f t="shared" si="1489"/>
        <v>0</v>
      </c>
    </row>
    <row r="1164" spans="1:38" ht="33" hidden="1">
      <c r="A1164" s="25" t="s">
        <v>242</v>
      </c>
      <c r="B1164" s="26" t="s">
        <v>317</v>
      </c>
      <c r="C1164" s="26" t="s">
        <v>145</v>
      </c>
      <c r="D1164" s="26" t="s">
        <v>8</v>
      </c>
      <c r="E1164" s="26" t="s">
        <v>385</v>
      </c>
      <c r="F1164" s="26" t="s">
        <v>30</v>
      </c>
      <c r="G1164" s="9">
        <f t="shared" si="1487"/>
        <v>3047</v>
      </c>
      <c r="H1164" s="9">
        <f t="shared" si="1487"/>
        <v>0</v>
      </c>
      <c r="I1164" s="9">
        <f t="shared" si="1487"/>
        <v>0</v>
      </c>
      <c r="J1164" s="9">
        <f t="shared" si="1487"/>
        <v>0</v>
      </c>
      <c r="K1164" s="9">
        <f t="shared" si="1487"/>
        <v>0</v>
      </c>
      <c r="L1164" s="9">
        <f t="shared" si="1487"/>
        <v>0</v>
      </c>
      <c r="M1164" s="9">
        <f t="shared" si="1487"/>
        <v>3047</v>
      </c>
      <c r="N1164" s="9">
        <f t="shared" si="1487"/>
        <v>0</v>
      </c>
      <c r="O1164" s="9">
        <f t="shared" si="1487"/>
        <v>0</v>
      </c>
      <c r="P1164" s="9">
        <f t="shared" si="1487"/>
        <v>0</v>
      </c>
      <c r="Q1164" s="9">
        <f t="shared" si="1487"/>
        <v>0</v>
      </c>
      <c r="R1164" s="9">
        <f t="shared" si="1487"/>
        <v>0</v>
      </c>
      <c r="S1164" s="9">
        <f t="shared" si="1487"/>
        <v>3047</v>
      </c>
      <c r="T1164" s="9">
        <f t="shared" si="1487"/>
        <v>0</v>
      </c>
      <c r="U1164" s="9">
        <f t="shared" si="1488"/>
        <v>0</v>
      </c>
      <c r="V1164" s="9">
        <f t="shared" si="1488"/>
        <v>0</v>
      </c>
      <c r="W1164" s="9">
        <f t="shared" si="1488"/>
        <v>0</v>
      </c>
      <c r="X1164" s="9">
        <f t="shared" si="1488"/>
        <v>0</v>
      </c>
      <c r="Y1164" s="9">
        <f t="shared" si="1488"/>
        <v>3047</v>
      </c>
      <c r="Z1164" s="9">
        <f t="shared" si="1488"/>
        <v>0</v>
      </c>
      <c r="AA1164" s="9">
        <f t="shared" si="1488"/>
        <v>0</v>
      </c>
      <c r="AB1164" s="9">
        <f t="shared" si="1488"/>
        <v>0</v>
      </c>
      <c r="AC1164" s="9">
        <f t="shared" si="1488"/>
        <v>0</v>
      </c>
      <c r="AD1164" s="9">
        <f t="shared" si="1488"/>
        <v>0</v>
      </c>
      <c r="AE1164" s="9">
        <f t="shared" si="1488"/>
        <v>3047</v>
      </c>
      <c r="AF1164" s="9">
        <f t="shared" si="1488"/>
        <v>0</v>
      </c>
      <c r="AG1164" s="9">
        <f t="shared" si="1489"/>
        <v>0</v>
      </c>
      <c r="AH1164" s="9">
        <f t="shared" si="1489"/>
        <v>0</v>
      </c>
      <c r="AI1164" s="9">
        <f t="shared" si="1489"/>
        <v>0</v>
      </c>
      <c r="AJ1164" s="9">
        <f t="shared" si="1489"/>
        <v>0</v>
      </c>
      <c r="AK1164" s="9">
        <f t="shared" si="1489"/>
        <v>3047</v>
      </c>
      <c r="AL1164" s="9">
        <f t="shared" si="1489"/>
        <v>0</v>
      </c>
    </row>
    <row r="1165" spans="1:38" ht="33" hidden="1">
      <c r="A1165" s="25" t="s">
        <v>36</v>
      </c>
      <c r="B1165" s="26" t="s">
        <v>317</v>
      </c>
      <c r="C1165" s="26" t="s">
        <v>145</v>
      </c>
      <c r="D1165" s="26" t="s">
        <v>8</v>
      </c>
      <c r="E1165" s="26" t="s">
        <v>385</v>
      </c>
      <c r="F1165" s="26" t="s">
        <v>37</v>
      </c>
      <c r="G1165" s="9">
        <v>3047</v>
      </c>
      <c r="H1165" s="9"/>
      <c r="I1165" s="84"/>
      <c r="J1165" s="84"/>
      <c r="K1165" s="84"/>
      <c r="L1165" s="84"/>
      <c r="M1165" s="9">
        <f>G1165+I1165+J1165+K1165+L1165</f>
        <v>3047</v>
      </c>
      <c r="N1165" s="9">
        <f>H1165+L1165</f>
        <v>0</v>
      </c>
      <c r="O1165" s="85"/>
      <c r="P1165" s="85"/>
      <c r="Q1165" s="85"/>
      <c r="R1165" s="85"/>
      <c r="S1165" s="9">
        <f>M1165+O1165+P1165+Q1165+R1165</f>
        <v>3047</v>
      </c>
      <c r="T1165" s="9">
        <f>N1165+R1165</f>
        <v>0</v>
      </c>
      <c r="U1165" s="85"/>
      <c r="V1165" s="85"/>
      <c r="W1165" s="85"/>
      <c r="X1165" s="85"/>
      <c r="Y1165" s="9">
        <f>S1165+U1165+V1165+W1165+X1165</f>
        <v>3047</v>
      </c>
      <c r="Z1165" s="9">
        <f>T1165+X1165</f>
        <v>0</v>
      </c>
      <c r="AA1165" s="85"/>
      <c r="AB1165" s="85"/>
      <c r="AC1165" s="85"/>
      <c r="AD1165" s="85"/>
      <c r="AE1165" s="9">
        <f>Y1165+AA1165+AB1165+AC1165+AD1165</f>
        <v>3047</v>
      </c>
      <c r="AF1165" s="9">
        <f>Z1165+AD1165</f>
        <v>0</v>
      </c>
      <c r="AG1165" s="85"/>
      <c r="AH1165" s="85"/>
      <c r="AI1165" s="85"/>
      <c r="AJ1165" s="85"/>
      <c r="AK1165" s="9">
        <f>AE1165+AG1165+AH1165+AI1165+AJ1165</f>
        <v>3047</v>
      </c>
      <c r="AL1165" s="9">
        <f>AF1165+AJ1165</f>
        <v>0</v>
      </c>
    </row>
    <row r="1166" spans="1:38" hidden="1">
      <c r="A1166" s="25"/>
      <c r="B1166" s="26"/>
      <c r="C1166" s="26"/>
      <c r="D1166" s="26"/>
      <c r="E1166" s="26"/>
      <c r="F1166" s="26"/>
      <c r="G1166" s="9"/>
      <c r="H1166" s="9"/>
      <c r="I1166" s="84"/>
      <c r="J1166" s="84"/>
      <c r="K1166" s="84"/>
      <c r="L1166" s="84"/>
      <c r="M1166" s="84"/>
      <c r="N1166" s="84"/>
      <c r="O1166" s="85"/>
      <c r="P1166" s="85"/>
      <c r="Q1166" s="85"/>
      <c r="R1166" s="85"/>
      <c r="S1166" s="85"/>
      <c r="T1166" s="85"/>
      <c r="U1166" s="85"/>
      <c r="V1166" s="85"/>
      <c r="W1166" s="85"/>
      <c r="X1166" s="85"/>
      <c r="Y1166" s="85"/>
      <c r="Z1166" s="85"/>
      <c r="AA1166" s="85"/>
      <c r="AB1166" s="85"/>
      <c r="AC1166" s="85"/>
      <c r="AD1166" s="85"/>
      <c r="AE1166" s="85"/>
      <c r="AF1166" s="85"/>
      <c r="AG1166" s="85"/>
      <c r="AH1166" s="85"/>
      <c r="AI1166" s="85"/>
      <c r="AJ1166" s="85"/>
      <c r="AK1166" s="85"/>
      <c r="AL1166" s="85"/>
    </row>
    <row r="1167" spans="1:38" ht="18.75" hidden="1">
      <c r="A1167" s="33" t="s">
        <v>166</v>
      </c>
      <c r="B1167" s="24" t="s">
        <v>317</v>
      </c>
      <c r="C1167" s="24" t="s">
        <v>145</v>
      </c>
      <c r="D1167" s="24" t="s">
        <v>79</v>
      </c>
      <c r="E1167" s="24"/>
      <c r="F1167" s="24"/>
      <c r="G1167" s="15">
        <f t="shared" ref="G1167:AF1167" si="1490">G1178+G1173+G1168+G1219+G1201+G1183</f>
        <v>710641</v>
      </c>
      <c r="H1167" s="15">
        <f t="shared" si="1490"/>
        <v>66588</v>
      </c>
      <c r="I1167" s="15">
        <f t="shared" si="1490"/>
        <v>0</v>
      </c>
      <c r="J1167" s="15">
        <f t="shared" si="1490"/>
        <v>0</v>
      </c>
      <c r="K1167" s="15">
        <f t="shared" si="1490"/>
        <v>0</v>
      </c>
      <c r="L1167" s="15">
        <f t="shared" si="1490"/>
        <v>0</v>
      </c>
      <c r="M1167" s="15">
        <f t="shared" si="1490"/>
        <v>710641</v>
      </c>
      <c r="N1167" s="15">
        <f t="shared" si="1490"/>
        <v>66588</v>
      </c>
      <c r="O1167" s="15">
        <f t="shared" si="1490"/>
        <v>-85</v>
      </c>
      <c r="P1167" s="15">
        <f t="shared" si="1490"/>
        <v>2339</v>
      </c>
      <c r="Q1167" s="15">
        <f t="shared" si="1490"/>
        <v>0</v>
      </c>
      <c r="R1167" s="15">
        <f t="shared" si="1490"/>
        <v>0</v>
      </c>
      <c r="S1167" s="15">
        <f t="shared" si="1490"/>
        <v>712895</v>
      </c>
      <c r="T1167" s="15">
        <f t="shared" si="1490"/>
        <v>66588</v>
      </c>
      <c r="U1167" s="15">
        <f t="shared" si="1490"/>
        <v>0</v>
      </c>
      <c r="V1167" s="15">
        <f t="shared" si="1490"/>
        <v>0</v>
      </c>
      <c r="W1167" s="15">
        <f t="shared" si="1490"/>
        <v>0</v>
      </c>
      <c r="X1167" s="15">
        <f t="shared" si="1490"/>
        <v>0</v>
      </c>
      <c r="Y1167" s="15">
        <f t="shared" si="1490"/>
        <v>712895</v>
      </c>
      <c r="Z1167" s="15">
        <f t="shared" si="1490"/>
        <v>66588</v>
      </c>
      <c r="AA1167" s="15">
        <f t="shared" si="1490"/>
        <v>-23939</v>
      </c>
      <c r="AB1167" s="15">
        <f t="shared" si="1490"/>
        <v>1780</v>
      </c>
      <c r="AC1167" s="15">
        <f t="shared" si="1490"/>
        <v>0</v>
      </c>
      <c r="AD1167" s="15">
        <f t="shared" si="1490"/>
        <v>152890</v>
      </c>
      <c r="AE1167" s="15">
        <f t="shared" si="1490"/>
        <v>843626</v>
      </c>
      <c r="AF1167" s="15">
        <f t="shared" si="1490"/>
        <v>219478</v>
      </c>
      <c r="AG1167" s="15">
        <f t="shared" ref="AG1167:AL1167" si="1491">AG1178+AG1173+AG1168+AG1219+AG1201+AG1183</f>
        <v>0</v>
      </c>
      <c r="AH1167" s="15">
        <f t="shared" si="1491"/>
        <v>2490</v>
      </c>
      <c r="AI1167" s="15">
        <f t="shared" si="1491"/>
        <v>0</v>
      </c>
      <c r="AJ1167" s="15">
        <f t="shared" si="1491"/>
        <v>0</v>
      </c>
      <c r="AK1167" s="15">
        <f t="shared" si="1491"/>
        <v>846116</v>
      </c>
      <c r="AL1167" s="15">
        <f t="shared" si="1491"/>
        <v>219478</v>
      </c>
    </row>
    <row r="1168" spans="1:38" ht="33" hidden="1">
      <c r="A1168" s="60" t="s">
        <v>491</v>
      </c>
      <c r="B1168" s="26" t="s">
        <v>317</v>
      </c>
      <c r="C1168" s="26" t="s">
        <v>145</v>
      </c>
      <c r="D1168" s="26" t="s">
        <v>79</v>
      </c>
      <c r="E1168" s="26" t="s">
        <v>356</v>
      </c>
      <c r="F1168" s="26"/>
      <c r="G1168" s="9">
        <f t="shared" ref="G1168:V1171" si="1492">G1169</f>
        <v>231086</v>
      </c>
      <c r="H1168" s="9">
        <f t="shared" si="1492"/>
        <v>0</v>
      </c>
      <c r="I1168" s="9">
        <f t="shared" si="1492"/>
        <v>0</v>
      </c>
      <c r="J1168" s="9">
        <f t="shared" si="1492"/>
        <v>0</v>
      </c>
      <c r="K1168" s="9">
        <f t="shared" si="1492"/>
        <v>0</v>
      </c>
      <c r="L1168" s="9">
        <f t="shared" si="1492"/>
        <v>0</v>
      </c>
      <c r="M1168" s="9">
        <f t="shared" si="1492"/>
        <v>231086</v>
      </c>
      <c r="N1168" s="9">
        <f t="shared" si="1492"/>
        <v>0</v>
      </c>
      <c r="O1168" s="9">
        <f t="shared" si="1492"/>
        <v>0</v>
      </c>
      <c r="P1168" s="9">
        <f t="shared" si="1492"/>
        <v>500</v>
      </c>
      <c r="Q1168" s="9">
        <f t="shared" si="1492"/>
        <v>0</v>
      </c>
      <c r="R1168" s="9">
        <f t="shared" si="1492"/>
        <v>0</v>
      </c>
      <c r="S1168" s="9">
        <f t="shared" si="1492"/>
        <v>231586</v>
      </c>
      <c r="T1168" s="9">
        <f t="shared" si="1492"/>
        <v>0</v>
      </c>
      <c r="U1168" s="9">
        <f t="shared" si="1492"/>
        <v>0</v>
      </c>
      <c r="V1168" s="9">
        <f t="shared" si="1492"/>
        <v>0</v>
      </c>
      <c r="W1168" s="9">
        <f t="shared" ref="U1168:AJ1171" si="1493">W1169</f>
        <v>0</v>
      </c>
      <c r="X1168" s="9">
        <f t="shared" si="1493"/>
        <v>0</v>
      </c>
      <c r="Y1168" s="9">
        <f t="shared" si="1493"/>
        <v>231586</v>
      </c>
      <c r="Z1168" s="9">
        <f t="shared" si="1493"/>
        <v>0</v>
      </c>
      <c r="AA1168" s="9">
        <f t="shared" si="1493"/>
        <v>0</v>
      </c>
      <c r="AB1168" s="9">
        <f t="shared" si="1493"/>
        <v>0</v>
      </c>
      <c r="AC1168" s="9">
        <f t="shared" si="1493"/>
        <v>0</v>
      </c>
      <c r="AD1168" s="9">
        <f t="shared" si="1493"/>
        <v>0</v>
      </c>
      <c r="AE1168" s="9">
        <f t="shared" si="1493"/>
        <v>231586</v>
      </c>
      <c r="AF1168" s="9">
        <f t="shared" si="1493"/>
        <v>0</v>
      </c>
      <c r="AG1168" s="9">
        <f t="shared" si="1493"/>
        <v>0</v>
      </c>
      <c r="AH1168" s="9">
        <f t="shared" si="1493"/>
        <v>2490</v>
      </c>
      <c r="AI1168" s="9">
        <f t="shared" si="1493"/>
        <v>0</v>
      </c>
      <c r="AJ1168" s="9">
        <f t="shared" si="1493"/>
        <v>0</v>
      </c>
      <c r="AK1168" s="9">
        <f t="shared" ref="AG1168:AL1171" si="1494">AK1169</f>
        <v>234076</v>
      </c>
      <c r="AL1168" s="9">
        <f t="shared" si="1494"/>
        <v>0</v>
      </c>
    </row>
    <row r="1169" spans="1:38" ht="20.100000000000001" hidden="1" customHeight="1">
      <c r="A1169" s="25" t="s">
        <v>14</v>
      </c>
      <c r="B1169" s="26" t="s">
        <v>317</v>
      </c>
      <c r="C1169" s="26" t="s">
        <v>145</v>
      </c>
      <c r="D1169" s="26" t="s">
        <v>79</v>
      </c>
      <c r="E1169" s="26" t="s">
        <v>357</v>
      </c>
      <c r="F1169" s="26"/>
      <c r="G1169" s="9">
        <f t="shared" si="1492"/>
        <v>231086</v>
      </c>
      <c r="H1169" s="9">
        <f t="shared" si="1492"/>
        <v>0</v>
      </c>
      <c r="I1169" s="9">
        <f t="shared" si="1492"/>
        <v>0</v>
      </c>
      <c r="J1169" s="9">
        <f t="shared" si="1492"/>
        <v>0</v>
      </c>
      <c r="K1169" s="9">
        <f t="shared" si="1492"/>
        <v>0</v>
      </c>
      <c r="L1169" s="9">
        <f t="shared" si="1492"/>
        <v>0</v>
      </c>
      <c r="M1169" s="9">
        <f t="shared" si="1492"/>
        <v>231086</v>
      </c>
      <c r="N1169" s="9">
        <f t="shared" si="1492"/>
        <v>0</v>
      </c>
      <c r="O1169" s="9">
        <f t="shared" si="1492"/>
        <v>0</v>
      </c>
      <c r="P1169" s="9">
        <f t="shared" si="1492"/>
        <v>500</v>
      </c>
      <c r="Q1169" s="9">
        <f t="shared" si="1492"/>
        <v>0</v>
      </c>
      <c r="R1169" s="9">
        <f t="shared" si="1492"/>
        <v>0</v>
      </c>
      <c r="S1169" s="9">
        <f t="shared" si="1492"/>
        <v>231586</v>
      </c>
      <c r="T1169" s="9">
        <f t="shared" si="1492"/>
        <v>0</v>
      </c>
      <c r="U1169" s="9">
        <f t="shared" si="1493"/>
        <v>0</v>
      </c>
      <c r="V1169" s="9">
        <f t="shared" si="1493"/>
        <v>0</v>
      </c>
      <c r="W1169" s="9">
        <f t="shared" si="1493"/>
        <v>0</v>
      </c>
      <c r="X1169" s="9">
        <f t="shared" si="1493"/>
        <v>0</v>
      </c>
      <c r="Y1169" s="9">
        <f t="shared" si="1493"/>
        <v>231586</v>
      </c>
      <c r="Z1169" s="9">
        <f t="shared" si="1493"/>
        <v>0</v>
      </c>
      <c r="AA1169" s="9">
        <f t="shared" si="1493"/>
        <v>0</v>
      </c>
      <c r="AB1169" s="9">
        <f t="shared" si="1493"/>
        <v>0</v>
      </c>
      <c r="AC1169" s="9">
        <f t="shared" si="1493"/>
        <v>0</v>
      </c>
      <c r="AD1169" s="9">
        <f t="shared" si="1493"/>
        <v>0</v>
      </c>
      <c r="AE1169" s="9">
        <f t="shared" si="1493"/>
        <v>231586</v>
      </c>
      <c r="AF1169" s="9">
        <f t="shared" si="1493"/>
        <v>0</v>
      </c>
      <c r="AG1169" s="9">
        <f t="shared" si="1494"/>
        <v>0</v>
      </c>
      <c r="AH1169" s="9">
        <f t="shared" si="1494"/>
        <v>2490</v>
      </c>
      <c r="AI1169" s="9">
        <f t="shared" si="1494"/>
        <v>0</v>
      </c>
      <c r="AJ1169" s="9">
        <f t="shared" si="1494"/>
        <v>0</v>
      </c>
      <c r="AK1169" s="9">
        <f t="shared" si="1494"/>
        <v>234076</v>
      </c>
      <c r="AL1169" s="9">
        <f t="shared" si="1494"/>
        <v>0</v>
      </c>
    </row>
    <row r="1170" spans="1:38" ht="20.100000000000001" hidden="1" customHeight="1">
      <c r="A1170" s="25" t="s">
        <v>326</v>
      </c>
      <c r="B1170" s="26" t="s">
        <v>317</v>
      </c>
      <c r="C1170" s="26" t="s">
        <v>145</v>
      </c>
      <c r="D1170" s="26" t="s">
        <v>79</v>
      </c>
      <c r="E1170" s="26" t="s">
        <v>358</v>
      </c>
      <c r="F1170" s="26"/>
      <c r="G1170" s="9">
        <f t="shared" si="1492"/>
        <v>231086</v>
      </c>
      <c r="H1170" s="9">
        <f t="shared" si="1492"/>
        <v>0</v>
      </c>
      <c r="I1170" s="9">
        <f t="shared" si="1492"/>
        <v>0</v>
      </c>
      <c r="J1170" s="9">
        <f t="shared" si="1492"/>
        <v>0</v>
      </c>
      <c r="K1170" s="9">
        <f t="shared" si="1492"/>
        <v>0</v>
      </c>
      <c r="L1170" s="9">
        <f t="shared" si="1492"/>
        <v>0</v>
      </c>
      <c r="M1170" s="9">
        <f t="shared" si="1492"/>
        <v>231086</v>
      </c>
      <c r="N1170" s="9">
        <f t="shared" si="1492"/>
        <v>0</v>
      </c>
      <c r="O1170" s="9">
        <f t="shared" si="1492"/>
        <v>0</v>
      </c>
      <c r="P1170" s="9">
        <f t="shared" si="1492"/>
        <v>500</v>
      </c>
      <c r="Q1170" s="9">
        <f t="shared" si="1492"/>
        <v>0</v>
      </c>
      <c r="R1170" s="9">
        <f t="shared" si="1492"/>
        <v>0</v>
      </c>
      <c r="S1170" s="9">
        <f t="shared" si="1492"/>
        <v>231586</v>
      </c>
      <c r="T1170" s="9">
        <f t="shared" si="1492"/>
        <v>0</v>
      </c>
      <c r="U1170" s="9">
        <f t="shared" si="1493"/>
        <v>0</v>
      </c>
      <c r="V1170" s="9">
        <f t="shared" si="1493"/>
        <v>0</v>
      </c>
      <c r="W1170" s="9">
        <f t="shared" si="1493"/>
        <v>0</v>
      </c>
      <c r="X1170" s="9">
        <f t="shared" si="1493"/>
        <v>0</v>
      </c>
      <c r="Y1170" s="9">
        <f t="shared" si="1493"/>
        <v>231586</v>
      </c>
      <c r="Z1170" s="9">
        <f t="shared" si="1493"/>
        <v>0</v>
      </c>
      <c r="AA1170" s="9">
        <f t="shared" si="1493"/>
        <v>0</v>
      </c>
      <c r="AB1170" s="9">
        <f t="shared" si="1493"/>
        <v>0</v>
      </c>
      <c r="AC1170" s="9">
        <f t="shared" si="1493"/>
        <v>0</v>
      </c>
      <c r="AD1170" s="9">
        <f t="shared" si="1493"/>
        <v>0</v>
      </c>
      <c r="AE1170" s="9">
        <f t="shared" si="1493"/>
        <v>231586</v>
      </c>
      <c r="AF1170" s="9">
        <f t="shared" si="1493"/>
        <v>0</v>
      </c>
      <c r="AG1170" s="9">
        <f t="shared" si="1494"/>
        <v>0</v>
      </c>
      <c r="AH1170" s="9">
        <f t="shared" si="1494"/>
        <v>2490</v>
      </c>
      <c r="AI1170" s="9">
        <f t="shared" si="1494"/>
        <v>0</v>
      </c>
      <c r="AJ1170" s="9">
        <f t="shared" si="1494"/>
        <v>0</v>
      </c>
      <c r="AK1170" s="9">
        <f t="shared" si="1494"/>
        <v>234076</v>
      </c>
      <c r="AL1170" s="9">
        <f t="shared" si="1494"/>
        <v>0</v>
      </c>
    </row>
    <row r="1171" spans="1:38" ht="33" hidden="1">
      <c r="A1171" s="25" t="s">
        <v>242</v>
      </c>
      <c r="B1171" s="26" t="s">
        <v>317</v>
      </c>
      <c r="C1171" s="26" t="s">
        <v>145</v>
      </c>
      <c r="D1171" s="26" t="s">
        <v>79</v>
      </c>
      <c r="E1171" s="26" t="s">
        <v>358</v>
      </c>
      <c r="F1171" s="26" t="s">
        <v>30</v>
      </c>
      <c r="G1171" s="9">
        <f t="shared" si="1492"/>
        <v>231086</v>
      </c>
      <c r="H1171" s="9">
        <f t="shared" si="1492"/>
        <v>0</v>
      </c>
      <c r="I1171" s="9">
        <f t="shared" si="1492"/>
        <v>0</v>
      </c>
      <c r="J1171" s="9">
        <f t="shared" si="1492"/>
        <v>0</v>
      </c>
      <c r="K1171" s="9">
        <f t="shared" si="1492"/>
        <v>0</v>
      </c>
      <c r="L1171" s="9">
        <f t="shared" si="1492"/>
        <v>0</v>
      </c>
      <c r="M1171" s="9">
        <f t="shared" si="1492"/>
        <v>231086</v>
      </c>
      <c r="N1171" s="9">
        <f t="shared" si="1492"/>
        <v>0</v>
      </c>
      <c r="O1171" s="9">
        <f t="shared" si="1492"/>
        <v>0</v>
      </c>
      <c r="P1171" s="9">
        <f t="shared" si="1492"/>
        <v>500</v>
      </c>
      <c r="Q1171" s="9">
        <f t="shared" si="1492"/>
        <v>0</v>
      </c>
      <c r="R1171" s="9">
        <f t="shared" si="1492"/>
        <v>0</v>
      </c>
      <c r="S1171" s="9">
        <f t="shared" si="1492"/>
        <v>231586</v>
      </c>
      <c r="T1171" s="9">
        <f t="shared" si="1492"/>
        <v>0</v>
      </c>
      <c r="U1171" s="9">
        <f t="shared" si="1493"/>
        <v>0</v>
      </c>
      <c r="V1171" s="9">
        <f t="shared" si="1493"/>
        <v>0</v>
      </c>
      <c r="W1171" s="9">
        <f t="shared" si="1493"/>
        <v>0</v>
      </c>
      <c r="X1171" s="9">
        <f t="shared" si="1493"/>
        <v>0</v>
      </c>
      <c r="Y1171" s="9">
        <f t="shared" si="1493"/>
        <v>231586</v>
      </c>
      <c r="Z1171" s="9">
        <f t="shared" si="1493"/>
        <v>0</v>
      </c>
      <c r="AA1171" s="9">
        <f t="shared" si="1493"/>
        <v>0</v>
      </c>
      <c r="AB1171" s="9">
        <f t="shared" si="1493"/>
        <v>0</v>
      </c>
      <c r="AC1171" s="9">
        <f t="shared" si="1493"/>
        <v>0</v>
      </c>
      <c r="AD1171" s="9">
        <f t="shared" si="1493"/>
        <v>0</v>
      </c>
      <c r="AE1171" s="9">
        <f t="shared" si="1493"/>
        <v>231586</v>
      </c>
      <c r="AF1171" s="9">
        <f t="shared" si="1493"/>
        <v>0</v>
      </c>
      <c r="AG1171" s="9">
        <f t="shared" si="1494"/>
        <v>0</v>
      </c>
      <c r="AH1171" s="9">
        <f t="shared" si="1494"/>
        <v>2490</v>
      </c>
      <c r="AI1171" s="9">
        <f t="shared" si="1494"/>
        <v>0</v>
      </c>
      <c r="AJ1171" s="9">
        <f t="shared" si="1494"/>
        <v>0</v>
      </c>
      <c r="AK1171" s="9">
        <f t="shared" si="1494"/>
        <v>234076</v>
      </c>
      <c r="AL1171" s="9">
        <f t="shared" si="1494"/>
        <v>0</v>
      </c>
    </row>
    <row r="1172" spans="1:38" ht="33" hidden="1">
      <c r="A1172" s="25" t="s">
        <v>36</v>
      </c>
      <c r="B1172" s="26" t="s">
        <v>317</v>
      </c>
      <c r="C1172" s="26" t="s">
        <v>145</v>
      </c>
      <c r="D1172" s="26" t="s">
        <v>79</v>
      </c>
      <c r="E1172" s="26" t="s">
        <v>358</v>
      </c>
      <c r="F1172" s="26" t="s">
        <v>37</v>
      </c>
      <c r="G1172" s="9">
        <f>237124-6038</f>
        <v>231086</v>
      </c>
      <c r="H1172" s="9"/>
      <c r="I1172" s="84"/>
      <c r="J1172" s="84"/>
      <c r="K1172" s="84"/>
      <c r="L1172" s="84"/>
      <c r="M1172" s="9">
        <f>G1172+I1172+J1172+K1172+L1172</f>
        <v>231086</v>
      </c>
      <c r="N1172" s="9">
        <f>H1172+L1172</f>
        <v>0</v>
      </c>
      <c r="O1172" s="85"/>
      <c r="P1172" s="9">
        <v>500</v>
      </c>
      <c r="Q1172" s="85"/>
      <c r="R1172" s="85"/>
      <c r="S1172" s="9">
        <f>M1172+O1172+P1172+Q1172+R1172</f>
        <v>231586</v>
      </c>
      <c r="T1172" s="9">
        <f>N1172+R1172</f>
        <v>0</v>
      </c>
      <c r="U1172" s="85"/>
      <c r="V1172" s="9"/>
      <c r="W1172" s="85"/>
      <c r="X1172" s="85"/>
      <c r="Y1172" s="9">
        <f>S1172+U1172+V1172+W1172+X1172</f>
        <v>231586</v>
      </c>
      <c r="Z1172" s="9">
        <f>T1172+X1172</f>
        <v>0</v>
      </c>
      <c r="AA1172" s="85"/>
      <c r="AB1172" s="9"/>
      <c r="AC1172" s="85"/>
      <c r="AD1172" s="85"/>
      <c r="AE1172" s="9">
        <f>Y1172+AA1172+AB1172+AC1172+AD1172</f>
        <v>231586</v>
      </c>
      <c r="AF1172" s="9">
        <f>Z1172+AD1172</f>
        <v>0</v>
      </c>
      <c r="AG1172" s="85"/>
      <c r="AH1172" s="9">
        <v>2490</v>
      </c>
      <c r="AI1172" s="85"/>
      <c r="AJ1172" s="85"/>
      <c r="AK1172" s="9">
        <f>AE1172+AG1172+AH1172+AI1172+AJ1172</f>
        <v>234076</v>
      </c>
      <c r="AL1172" s="9">
        <f>AF1172+AJ1172</f>
        <v>0</v>
      </c>
    </row>
    <row r="1173" spans="1:38" ht="33" hidden="1">
      <c r="A1173" s="28" t="s">
        <v>427</v>
      </c>
      <c r="B1173" s="26" t="s">
        <v>317</v>
      </c>
      <c r="C1173" s="26" t="s">
        <v>145</v>
      </c>
      <c r="D1173" s="26" t="s">
        <v>79</v>
      </c>
      <c r="E1173" s="26" t="s">
        <v>351</v>
      </c>
      <c r="F1173" s="26" t="s">
        <v>322</v>
      </c>
      <c r="G1173" s="9">
        <f t="shared" ref="G1173:V1176" si="1495">G1174</f>
        <v>1341</v>
      </c>
      <c r="H1173" s="9">
        <f t="shared" si="1495"/>
        <v>0</v>
      </c>
      <c r="I1173" s="9">
        <f t="shared" si="1495"/>
        <v>0</v>
      </c>
      <c r="J1173" s="9">
        <f t="shared" si="1495"/>
        <v>0</v>
      </c>
      <c r="K1173" s="9">
        <f t="shared" si="1495"/>
        <v>0</v>
      </c>
      <c r="L1173" s="9">
        <f t="shared" si="1495"/>
        <v>0</v>
      </c>
      <c r="M1173" s="9">
        <f t="shared" si="1495"/>
        <v>1341</v>
      </c>
      <c r="N1173" s="9">
        <f t="shared" si="1495"/>
        <v>0</v>
      </c>
      <c r="O1173" s="9">
        <f t="shared" si="1495"/>
        <v>0</v>
      </c>
      <c r="P1173" s="9">
        <f t="shared" si="1495"/>
        <v>0</v>
      </c>
      <c r="Q1173" s="9">
        <f t="shared" si="1495"/>
        <v>0</v>
      </c>
      <c r="R1173" s="9">
        <f t="shared" si="1495"/>
        <v>0</v>
      </c>
      <c r="S1173" s="9">
        <f t="shared" si="1495"/>
        <v>1341</v>
      </c>
      <c r="T1173" s="9">
        <f t="shared" si="1495"/>
        <v>0</v>
      </c>
      <c r="U1173" s="9">
        <f t="shared" si="1495"/>
        <v>0</v>
      </c>
      <c r="V1173" s="9">
        <f t="shared" si="1495"/>
        <v>0</v>
      </c>
      <c r="W1173" s="9">
        <f t="shared" ref="U1173:AJ1176" si="1496">W1174</f>
        <v>0</v>
      </c>
      <c r="X1173" s="9">
        <f t="shared" si="1496"/>
        <v>0</v>
      </c>
      <c r="Y1173" s="9">
        <f t="shared" si="1496"/>
        <v>1341</v>
      </c>
      <c r="Z1173" s="9">
        <f t="shared" si="1496"/>
        <v>0</v>
      </c>
      <c r="AA1173" s="9">
        <f t="shared" si="1496"/>
        <v>0</v>
      </c>
      <c r="AB1173" s="9">
        <f t="shared" si="1496"/>
        <v>0</v>
      </c>
      <c r="AC1173" s="9">
        <f t="shared" si="1496"/>
        <v>0</v>
      </c>
      <c r="AD1173" s="9">
        <f t="shared" si="1496"/>
        <v>0</v>
      </c>
      <c r="AE1173" s="9">
        <f t="shared" si="1496"/>
        <v>1341</v>
      </c>
      <c r="AF1173" s="9">
        <f t="shared" si="1496"/>
        <v>0</v>
      </c>
      <c r="AG1173" s="9">
        <f t="shared" si="1496"/>
        <v>0</v>
      </c>
      <c r="AH1173" s="9">
        <f t="shared" si="1496"/>
        <v>0</v>
      </c>
      <c r="AI1173" s="9">
        <f t="shared" si="1496"/>
        <v>0</v>
      </c>
      <c r="AJ1173" s="9">
        <f t="shared" si="1496"/>
        <v>0</v>
      </c>
      <c r="AK1173" s="9">
        <f t="shared" ref="AG1173:AL1176" si="1497">AK1174</f>
        <v>1341</v>
      </c>
      <c r="AL1173" s="9">
        <f t="shared" si="1497"/>
        <v>0</v>
      </c>
    </row>
    <row r="1174" spans="1:38" ht="20.100000000000001" hidden="1" customHeight="1">
      <c r="A1174" s="25" t="s">
        <v>14</v>
      </c>
      <c r="B1174" s="26" t="s">
        <v>317</v>
      </c>
      <c r="C1174" s="26" t="s">
        <v>145</v>
      </c>
      <c r="D1174" s="26" t="s">
        <v>79</v>
      </c>
      <c r="E1174" s="26" t="s">
        <v>352</v>
      </c>
      <c r="F1174" s="26"/>
      <c r="G1174" s="9">
        <f t="shared" si="1495"/>
        <v>1341</v>
      </c>
      <c r="H1174" s="9">
        <f t="shared" si="1495"/>
        <v>0</v>
      </c>
      <c r="I1174" s="9">
        <f t="shared" si="1495"/>
        <v>0</v>
      </c>
      <c r="J1174" s="9">
        <f t="shared" si="1495"/>
        <v>0</v>
      </c>
      <c r="K1174" s="9">
        <f t="shared" si="1495"/>
        <v>0</v>
      </c>
      <c r="L1174" s="9">
        <f t="shared" si="1495"/>
        <v>0</v>
      </c>
      <c r="M1174" s="9">
        <f t="shared" si="1495"/>
        <v>1341</v>
      </c>
      <c r="N1174" s="9">
        <f t="shared" si="1495"/>
        <v>0</v>
      </c>
      <c r="O1174" s="9">
        <f t="shared" si="1495"/>
        <v>0</v>
      </c>
      <c r="P1174" s="9">
        <f t="shared" si="1495"/>
        <v>0</v>
      </c>
      <c r="Q1174" s="9">
        <f t="shared" si="1495"/>
        <v>0</v>
      </c>
      <c r="R1174" s="9">
        <f t="shared" si="1495"/>
        <v>0</v>
      </c>
      <c r="S1174" s="9">
        <f t="shared" si="1495"/>
        <v>1341</v>
      </c>
      <c r="T1174" s="9">
        <f t="shared" si="1495"/>
        <v>0</v>
      </c>
      <c r="U1174" s="9">
        <f t="shared" si="1496"/>
        <v>0</v>
      </c>
      <c r="V1174" s="9">
        <f t="shared" si="1496"/>
        <v>0</v>
      </c>
      <c r="W1174" s="9">
        <f t="shared" si="1496"/>
        <v>0</v>
      </c>
      <c r="X1174" s="9">
        <f t="shared" si="1496"/>
        <v>0</v>
      </c>
      <c r="Y1174" s="9">
        <f t="shared" si="1496"/>
        <v>1341</v>
      </c>
      <c r="Z1174" s="9">
        <f t="shared" si="1496"/>
        <v>0</v>
      </c>
      <c r="AA1174" s="9">
        <f t="shared" si="1496"/>
        <v>0</v>
      </c>
      <c r="AB1174" s="9">
        <f t="shared" si="1496"/>
        <v>0</v>
      </c>
      <c r="AC1174" s="9">
        <f t="shared" si="1496"/>
        <v>0</v>
      </c>
      <c r="AD1174" s="9">
        <f t="shared" si="1496"/>
        <v>0</v>
      </c>
      <c r="AE1174" s="9">
        <f t="shared" si="1496"/>
        <v>1341</v>
      </c>
      <c r="AF1174" s="9">
        <f t="shared" si="1496"/>
        <v>0</v>
      </c>
      <c r="AG1174" s="9">
        <f t="shared" si="1497"/>
        <v>0</v>
      </c>
      <c r="AH1174" s="9">
        <f t="shared" si="1497"/>
        <v>0</v>
      </c>
      <c r="AI1174" s="9">
        <f t="shared" si="1497"/>
        <v>0</v>
      </c>
      <c r="AJ1174" s="9">
        <f t="shared" si="1497"/>
        <v>0</v>
      </c>
      <c r="AK1174" s="9">
        <f t="shared" si="1497"/>
        <v>1341</v>
      </c>
      <c r="AL1174" s="9">
        <f t="shared" si="1497"/>
        <v>0</v>
      </c>
    </row>
    <row r="1175" spans="1:38" ht="20.100000000000001" hidden="1" customHeight="1">
      <c r="A1175" s="25" t="s">
        <v>326</v>
      </c>
      <c r="B1175" s="26" t="s">
        <v>317</v>
      </c>
      <c r="C1175" s="26" t="s">
        <v>145</v>
      </c>
      <c r="D1175" s="26" t="s">
        <v>79</v>
      </c>
      <c r="E1175" s="26" t="s">
        <v>353</v>
      </c>
      <c r="F1175" s="26"/>
      <c r="G1175" s="9">
        <f t="shared" si="1495"/>
        <v>1341</v>
      </c>
      <c r="H1175" s="9">
        <f t="shared" si="1495"/>
        <v>0</v>
      </c>
      <c r="I1175" s="9">
        <f t="shared" si="1495"/>
        <v>0</v>
      </c>
      <c r="J1175" s="9">
        <f t="shared" si="1495"/>
        <v>0</v>
      </c>
      <c r="K1175" s="9">
        <f t="shared" si="1495"/>
        <v>0</v>
      </c>
      <c r="L1175" s="9">
        <f t="shared" si="1495"/>
        <v>0</v>
      </c>
      <c r="M1175" s="9">
        <f t="shared" si="1495"/>
        <v>1341</v>
      </c>
      <c r="N1175" s="9">
        <f t="shared" si="1495"/>
        <v>0</v>
      </c>
      <c r="O1175" s="9">
        <f t="shared" si="1495"/>
        <v>0</v>
      </c>
      <c r="P1175" s="9">
        <f t="shared" si="1495"/>
        <v>0</v>
      </c>
      <c r="Q1175" s="9">
        <f t="shared" si="1495"/>
        <v>0</v>
      </c>
      <c r="R1175" s="9">
        <f t="shared" si="1495"/>
        <v>0</v>
      </c>
      <c r="S1175" s="9">
        <f t="shared" si="1495"/>
        <v>1341</v>
      </c>
      <c r="T1175" s="9">
        <f t="shared" si="1495"/>
        <v>0</v>
      </c>
      <c r="U1175" s="9">
        <f t="shared" si="1496"/>
        <v>0</v>
      </c>
      <c r="V1175" s="9">
        <f t="shared" si="1496"/>
        <v>0</v>
      </c>
      <c r="W1175" s="9">
        <f t="shared" si="1496"/>
        <v>0</v>
      </c>
      <c r="X1175" s="9">
        <f t="shared" si="1496"/>
        <v>0</v>
      </c>
      <c r="Y1175" s="9">
        <f t="shared" si="1496"/>
        <v>1341</v>
      </c>
      <c r="Z1175" s="9">
        <f t="shared" si="1496"/>
        <v>0</v>
      </c>
      <c r="AA1175" s="9">
        <f t="shared" si="1496"/>
        <v>0</v>
      </c>
      <c r="AB1175" s="9">
        <f t="shared" si="1496"/>
        <v>0</v>
      </c>
      <c r="AC1175" s="9">
        <f t="shared" si="1496"/>
        <v>0</v>
      </c>
      <c r="AD1175" s="9">
        <f t="shared" si="1496"/>
        <v>0</v>
      </c>
      <c r="AE1175" s="9">
        <f t="shared" si="1496"/>
        <v>1341</v>
      </c>
      <c r="AF1175" s="9">
        <f t="shared" si="1496"/>
        <v>0</v>
      </c>
      <c r="AG1175" s="9">
        <f t="shared" si="1497"/>
        <v>0</v>
      </c>
      <c r="AH1175" s="9">
        <f t="shared" si="1497"/>
        <v>0</v>
      </c>
      <c r="AI1175" s="9">
        <f t="shared" si="1497"/>
        <v>0</v>
      </c>
      <c r="AJ1175" s="9">
        <f t="shared" si="1497"/>
        <v>0</v>
      </c>
      <c r="AK1175" s="9">
        <f t="shared" si="1497"/>
        <v>1341</v>
      </c>
      <c r="AL1175" s="9">
        <f t="shared" si="1497"/>
        <v>0</v>
      </c>
    </row>
    <row r="1176" spans="1:38" ht="33" hidden="1">
      <c r="A1176" s="25" t="s">
        <v>242</v>
      </c>
      <c r="B1176" s="26" t="s">
        <v>317</v>
      </c>
      <c r="C1176" s="26" t="s">
        <v>145</v>
      </c>
      <c r="D1176" s="26" t="s">
        <v>79</v>
      </c>
      <c r="E1176" s="26" t="s">
        <v>353</v>
      </c>
      <c r="F1176" s="26" t="s">
        <v>30</v>
      </c>
      <c r="G1176" s="9">
        <f t="shared" si="1495"/>
        <v>1341</v>
      </c>
      <c r="H1176" s="9">
        <f t="shared" si="1495"/>
        <v>0</v>
      </c>
      <c r="I1176" s="9">
        <f t="shared" si="1495"/>
        <v>0</v>
      </c>
      <c r="J1176" s="9">
        <f t="shared" si="1495"/>
        <v>0</v>
      </c>
      <c r="K1176" s="9">
        <f t="shared" si="1495"/>
        <v>0</v>
      </c>
      <c r="L1176" s="9">
        <f t="shared" si="1495"/>
        <v>0</v>
      </c>
      <c r="M1176" s="9">
        <f t="shared" si="1495"/>
        <v>1341</v>
      </c>
      <c r="N1176" s="9">
        <f t="shared" si="1495"/>
        <v>0</v>
      </c>
      <c r="O1176" s="9">
        <f t="shared" si="1495"/>
        <v>0</v>
      </c>
      <c r="P1176" s="9">
        <f t="shared" si="1495"/>
        <v>0</v>
      </c>
      <c r="Q1176" s="9">
        <f t="shared" si="1495"/>
        <v>0</v>
      </c>
      <c r="R1176" s="9">
        <f t="shared" si="1495"/>
        <v>0</v>
      </c>
      <c r="S1176" s="9">
        <f t="shared" si="1495"/>
        <v>1341</v>
      </c>
      <c r="T1176" s="9">
        <f t="shared" si="1495"/>
        <v>0</v>
      </c>
      <c r="U1176" s="9">
        <f t="shared" si="1496"/>
        <v>0</v>
      </c>
      <c r="V1176" s="9">
        <f t="shared" si="1496"/>
        <v>0</v>
      </c>
      <c r="W1176" s="9">
        <f t="shared" si="1496"/>
        <v>0</v>
      </c>
      <c r="X1176" s="9">
        <f t="shared" si="1496"/>
        <v>0</v>
      </c>
      <c r="Y1176" s="9">
        <f t="shared" si="1496"/>
        <v>1341</v>
      </c>
      <c r="Z1176" s="9">
        <f t="shared" si="1496"/>
        <v>0</v>
      </c>
      <c r="AA1176" s="9">
        <f t="shared" si="1496"/>
        <v>0</v>
      </c>
      <c r="AB1176" s="9">
        <f t="shared" si="1496"/>
        <v>0</v>
      </c>
      <c r="AC1176" s="9">
        <f t="shared" si="1496"/>
        <v>0</v>
      </c>
      <c r="AD1176" s="9">
        <f t="shared" si="1496"/>
        <v>0</v>
      </c>
      <c r="AE1176" s="9">
        <f t="shared" si="1496"/>
        <v>1341</v>
      </c>
      <c r="AF1176" s="9">
        <f t="shared" si="1496"/>
        <v>0</v>
      </c>
      <c r="AG1176" s="9">
        <f t="shared" si="1497"/>
        <v>0</v>
      </c>
      <c r="AH1176" s="9">
        <f t="shared" si="1497"/>
        <v>0</v>
      </c>
      <c r="AI1176" s="9">
        <f t="shared" si="1497"/>
        <v>0</v>
      </c>
      <c r="AJ1176" s="9">
        <f t="shared" si="1497"/>
        <v>0</v>
      </c>
      <c r="AK1176" s="9">
        <f t="shared" si="1497"/>
        <v>1341</v>
      </c>
      <c r="AL1176" s="9">
        <f t="shared" si="1497"/>
        <v>0</v>
      </c>
    </row>
    <row r="1177" spans="1:38" ht="33" hidden="1">
      <c r="A1177" s="25" t="s">
        <v>36</v>
      </c>
      <c r="B1177" s="26" t="s">
        <v>317</v>
      </c>
      <c r="C1177" s="26" t="s">
        <v>145</v>
      </c>
      <c r="D1177" s="26" t="s">
        <v>79</v>
      </c>
      <c r="E1177" s="26" t="s">
        <v>353</v>
      </c>
      <c r="F1177" s="26" t="s">
        <v>37</v>
      </c>
      <c r="G1177" s="9">
        <v>1341</v>
      </c>
      <c r="H1177" s="9"/>
      <c r="I1177" s="84"/>
      <c r="J1177" s="84"/>
      <c r="K1177" s="84"/>
      <c r="L1177" s="84"/>
      <c r="M1177" s="9">
        <f>G1177+I1177+J1177+K1177+L1177</f>
        <v>1341</v>
      </c>
      <c r="N1177" s="9">
        <f>H1177+L1177</f>
        <v>0</v>
      </c>
      <c r="O1177" s="85"/>
      <c r="P1177" s="85"/>
      <c r="Q1177" s="85"/>
      <c r="R1177" s="85"/>
      <c r="S1177" s="9">
        <f>M1177+O1177+P1177+Q1177+R1177</f>
        <v>1341</v>
      </c>
      <c r="T1177" s="9">
        <f>N1177+R1177</f>
        <v>0</v>
      </c>
      <c r="U1177" s="85"/>
      <c r="V1177" s="85"/>
      <c r="W1177" s="85"/>
      <c r="X1177" s="85"/>
      <c r="Y1177" s="9">
        <f>S1177+U1177+V1177+W1177+X1177</f>
        <v>1341</v>
      </c>
      <c r="Z1177" s="9">
        <f>T1177+X1177</f>
        <v>0</v>
      </c>
      <c r="AA1177" s="85"/>
      <c r="AB1177" s="85"/>
      <c r="AC1177" s="85"/>
      <c r="AD1177" s="85"/>
      <c r="AE1177" s="9">
        <f>Y1177+AA1177+AB1177+AC1177+AD1177</f>
        <v>1341</v>
      </c>
      <c r="AF1177" s="9">
        <f>Z1177+AD1177</f>
        <v>0</v>
      </c>
      <c r="AG1177" s="85"/>
      <c r="AH1177" s="85"/>
      <c r="AI1177" s="85"/>
      <c r="AJ1177" s="85"/>
      <c r="AK1177" s="9">
        <f>AE1177+AG1177+AH1177+AI1177+AJ1177</f>
        <v>1341</v>
      </c>
      <c r="AL1177" s="9">
        <f>AF1177+AJ1177</f>
        <v>0</v>
      </c>
    </row>
    <row r="1178" spans="1:38" ht="49.5" hidden="1">
      <c r="A1178" s="60" t="s">
        <v>501</v>
      </c>
      <c r="B1178" s="26" t="s">
        <v>317</v>
      </c>
      <c r="C1178" s="26" t="s">
        <v>145</v>
      </c>
      <c r="D1178" s="26" t="s">
        <v>79</v>
      </c>
      <c r="E1178" s="26" t="s">
        <v>390</v>
      </c>
      <c r="F1178" s="26"/>
      <c r="G1178" s="9">
        <f t="shared" ref="G1178:V1181" si="1498">G1179</f>
        <v>304367</v>
      </c>
      <c r="H1178" s="9">
        <f t="shared" si="1498"/>
        <v>0</v>
      </c>
      <c r="I1178" s="9">
        <f t="shared" si="1498"/>
        <v>0</v>
      </c>
      <c r="J1178" s="9">
        <f t="shared" si="1498"/>
        <v>0</v>
      </c>
      <c r="K1178" s="9">
        <f t="shared" si="1498"/>
        <v>0</v>
      </c>
      <c r="L1178" s="9">
        <f t="shared" si="1498"/>
        <v>0</v>
      </c>
      <c r="M1178" s="9">
        <f t="shared" si="1498"/>
        <v>304367</v>
      </c>
      <c r="N1178" s="9">
        <f t="shared" si="1498"/>
        <v>0</v>
      </c>
      <c r="O1178" s="9">
        <f t="shared" si="1498"/>
        <v>0</v>
      </c>
      <c r="P1178" s="9">
        <f t="shared" si="1498"/>
        <v>0</v>
      </c>
      <c r="Q1178" s="9">
        <f t="shared" si="1498"/>
        <v>0</v>
      </c>
      <c r="R1178" s="9">
        <f t="shared" si="1498"/>
        <v>0</v>
      </c>
      <c r="S1178" s="9">
        <f t="shared" si="1498"/>
        <v>304367</v>
      </c>
      <c r="T1178" s="9">
        <f t="shared" si="1498"/>
        <v>0</v>
      </c>
      <c r="U1178" s="9">
        <f t="shared" si="1498"/>
        <v>0</v>
      </c>
      <c r="V1178" s="9">
        <f t="shared" si="1498"/>
        <v>0</v>
      </c>
      <c r="W1178" s="9">
        <f t="shared" ref="U1178:AJ1181" si="1499">W1179</f>
        <v>0</v>
      </c>
      <c r="X1178" s="9">
        <f t="shared" si="1499"/>
        <v>0</v>
      </c>
      <c r="Y1178" s="9">
        <f t="shared" si="1499"/>
        <v>304367</v>
      </c>
      <c r="Z1178" s="9">
        <f t="shared" si="1499"/>
        <v>0</v>
      </c>
      <c r="AA1178" s="9">
        <f t="shared" si="1499"/>
        <v>0</v>
      </c>
      <c r="AB1178" s="9">
        <f t="shared" si="1499"/>
        <v>63</v>
      </c>
      <c r="AC1178" s="9">
        <f t="shared" si="1499"/>
        <v>0</v>
      </c>
      <c r="AD1178" s="9">
        <f t="shared" si="1499"/>
        <v>0</v>
      </c>
      <c r="AE1178" s="9">
        <f t="shared" si="1499"/>
        <v>304430</v>
      </c>
      <c r="AF1178" s="9">
        <f t="shared" si="1499"/>
        <v>0</v>
      </c>
      <c r="AG1178" s="9">
        <f t="shared" si="1499"/>
        <v>0</v>
      </c>
      <c r="AH1178" s="9">
        <f t="shared" si="1499"/>
        <v>0</v>
      </c>
      <c r="AI1178" s="9">
        <f t="shared" si="1499"/>
        <v>0</v>
      </c>
      <c r="AJ1178" s="9">
        <f t="shared" si="1499"/>
        <v>0</v>
      </c>
      <c r="AK1178" s="9">
        <f t="shared" ref="AG1178:AL1181" si="1500">AK1179</f>
        <v>304430</v>
      </c>
      <c r="AL1178" s="9">
        <f t="shared" si="1500"/>
        <v>0</v>
      </c>
    </row>
    <row r="1179" spans="1:38" ht="20.100000000000001" hidden="1" customHeight="1">
      <c r="A1179" s="25" t="s">
        <v>14</v>
      </c>
      <c r="B1179" s="26" t="s">
        <v>317</v>
      </c>
      <c r="C1179" s="26" t="s">
        <v>145</v>
      </c>
      <c r="D1179" s="26" t="s">
        <v>79</v>
      </c>
      <c r="E1179" s="26" t="s">
        <v>391</v>
      </c>
      <c r="F1179" s="26"/>
      <c r="G1179" s="9">
        <f t="shared" si="1498"/>
        <v>304367</v>
      </c>
      <c r="H1179" s="9">
        <f t="shared" si="1498"/>
        <v>0</v>
      </c>
      <c r="I1179" s="9">
        <f t="shared" si="1498"/>
        <v>0</v>
      </c>
      <c r="J1179" s="9">
        <f t="shared" si="1498"/>
        <v>0</v>
      </c>
      <c r="K1179" s="9">
        <f t="shared" si="1498"/>
        <v>0</v>
      </c>
      <c r="L1179" s="9">
        <f t="shared" si="1498"/>
        <v>0</v>
      </c>
      <c r="M1179" s="9">
        <f t="shared" si="1498"/>
        <v>304367</v>
      </c>
      <c r="N1179" s="9">
        <f t="shared" si="1498"/>
        <v>0</v>
      </c>
      <c r="O1179" s="9">
        <f t="shared" si="1498"/>
        <v>0</v>
      </c>
      <c r="P1179" s="9">
        <f t="shared" si="1498"/>
        <v>0</v>
      </c>
      <c r="Q1179" s="9">
        <f t="shared" si="1498"/>
        <v>0</v>
      </c>
      <c r="R1179" s="9">
        <f t="shared" si="1498"/>
        <v>0</v>
      </c>
      <c r="S1179" s="9">
        <f t="shared" si="1498"/>
        <v>304367</v>
      </c>
      <c r="T1179" s="9">
        <f t="shared" si="1498"/>
        <v>0</v>
      </c>
      <c r="U1179" s="9">
        <f t="shared" si="1499"/>
        <v>0</v>
      </c>
      <c r="V1179" s="9">
        <f t="shared" si="1499"/>
        <v>0</v>
      </c>
      <c r="W1179" s="9">
        <f t="shared" si="1499"/>
        <v>0</v>
      </c>
      <c r="X1179" s="9">
        <f t="shared" si="1499"/>
        <v>0</v>
      </c>
      <c r="Y1179" s="9">
        <f t="shared" si="1499"/>
        <v>304367</v>
      </c>
      <c r="Z1179" s="9">
        <f t="shared" si="1499"/>
        <v>0</v>
      </c>
      <c r="AA1179" s="9">
        <f t="shared" si="1499"/>
        <v>0</v>
      </c>
      <c r="AB1179" s="9">
        <f t="shared" si="1499"/>
        <v>63</v>
      </c>
      <c r="AC1179" s="9">
        <f t="shared" si="1499"/>
        <v>0</v>
      </c>
      <c r="AD1179" s="9">
        <f t="shared" si="1499"/>
        <v>0</v>
      </c>
      <c r="AE1179" s="9">
        <f t="shared" si="1499"/>
        <v>304430</v>
      </c>
      <c r="AF1179" s="9">
        <f t="shared" si="1499"/>
        <v>0</v>
      </c>
      <c r="AG1179" s="9">
        <f t="shared" si="1500"/>
        <v>0</v>
      </c>
      <c r="AH1179" s="9">
        <f t="shared" si="1500"/>
        <v>0</v>
      </c>
      <c r="AI1179" s="9">
        <f t="shared" si="1500"/>
        <v>0</v>
      </c>
      <c r="AJ1179" s="9">
        <f t="shared" si="1500"/>
        <v>0</v>
      </c>
      <c r="AK1179" s="9">
        <f t="shared" si="1500"/>
        <v>304430</v>
      </c>
      <c r="AL1179" s="9">
        <f t="shared" si="1500"/>
        <v>0</v>
      </c>
    </row>
    <row r="1180" spans="1:38" ht="20.100000000000001" hidden="1" customHeight="1">
      <c r="A1180" s="25" t="s">
        <v>326</v>
      </c>
      <c r="B1180" s="26" t="s">
        <v>317</v>
      </c>
      <c r="C1180" s="26" t="s">
        <v>145</v>
      </c>
      <c r="D1180" s="26" t="s">
        <v>79</v>
      </c>
      <c r="E1180" s="26" t="s">
        <v>392</v>
      </c>
      <c r="F1180" s="26"/>
      <c r="G1180" s="9">
        <f t="shared" si="1498"/>
        <v>304367</v>
      </c>
      <c r="H1180" s="9">
        <f t="shared" si="1498"/>
        <v>0</v>
      </c>
      <c r="I1180" s="9">
        <f t="shared" si="1498"/>
        <v>0</v>
      </c>
      <c r="J1180" s="9">
        <f t="shared" si="1498"/>
        <v>0</v>
      </c>
      <c r="K1180" s="9">
        <f t="shared" si="1498"/>
        <v>0</v>
      </c>
      <c r="L1180" s="9">
        <f t="shared" si="1498"/>
        <v>0</v>
      </c>
      <c r="M1180" s="9">
        <f t="shared" si="1498"/>
        <v>304367</v>
      </c>
      <c r="N1180" s="9">
        <f t="shared" si="1498"/>
        <v>0</v>
      </c>
      <c r="O1180" s="9">
        <f t="shared" si="1498"/>
        <v>0</v>
      </c>
      <c r="P1180" s="9">
        <f t="shared" si="1498"/>
        <v>0</v>
      </c>
      <c r="Q1180" s="9">
        <f t="shared" si="1498"/>
        <v>0</v>
      </c>
      <c r="R1180" s="9">
        <f t="shared" si="1498"/>
        <v>0</v>
      </c>
      <c r="S1180" s="9">
        <f t="shared" si="1498"/>
        <v>304367</v>
      </c>
      <c r="T1180" s="9">
        <f t="shared" si="1498"/>
        <v>0</v>
      </c>
      <c r="U1180" s="9">
        <f t="shared" si="1499"/>
        <v>0</v>
      </c>
      <c r="V1180" s="9">
        <f t="shared" si="1499"/>
        <v>0</v>
      </c>
      <c r="W1180" s="9">
        <f t="shared" si="1499"/>
        <v>0</v>
      </c>
      <c r="X1180" s="9">
        <f t="shared" si="1499"/>
        <v>0</v>
      </c>
      <c r="Y1180" s="9">
        <f t="shared" si="1499"/>
        <v>304367</v>
      </c>
      <c r="Z1180" s="9">
        <f t="shared" si="1499"/>
        <v>0</v>
      </c>
      <c r="AA1180" s="9">
        <f t="shared" si="1499"/>
        <v>0</v>
      </c>
      <c r="AB1180" s="9">
        <f t="shared" si="1499"/>
        <v>63</v>
      </c>
      <c r="AC1180" s="9">
        <f t="shared" si="1499"/>
        <v>0</v>
      </c>
      <c r="AD1180" s="9">
        <f t="shared" si="1499"/>
        <v>0</v>
      </c>
      <c r="AE1180" s="9">
        <f t="shared" si="1499"/>
        <v>304430</v>
      </c>
      <c r="AF1180" s="9">
        <f t="shared" si="1499"/>
        <v>0</v>
      </c>
      <c r="AG1180" s="9">
        <f t="shared" si="1500"/>
        <v>0</v>
      </c>
      <c r="AH1180" s="9">
        <f t="shared" si="1500"/>
        <v>0</v>
      </c>
      <c r="AI1180" s="9">
        <f t="shared" si="1500"/>
        <v>0</v>
      </c>
      <c r="AJ1180" s="9">
        <f t="shared" si="1500"/>
        <v>0</v>
      </c>
      <c r="AK1180" s="9">
        <f t="shared" si="1500"/>
        <v>304430</v>
      </c>
      <c r="AL1180" s="9">
        <f t="shared" si="1500"/>
        <v>0</v>
      </c>
    </row>
    <row r="1181" spans="1:38" ht="33" hidden="1">
      <c r="A1181" s="25" t="s">
        <v>242</v>
      </c>
      <c r="B1181" s="26" t="s">
        <v>317</v>
      </c>
      <c r="C1181" s="26" t="s">
        <v>145</v>
      </c>
      <c r="D1181" s="26" t="s">
        <v>79</v>
      </c>
      <c r="E1181" s="26" t="s">
        <v>392</v>
      </c>
      <c r="F1181" s="26" t="s">
        <v>30</v>
      </c>
      <c r="G1181" s="9">
        <f t="shared" si="1498"/>
        <v>304367</v>
      </c>
      <c r="H1181" s="9">
        <f t="shared" si="1498"/>
        <v>0</v>
      </c>
      <c r="I1181" s="9">
        <f t="shared" si="1498"/>
        <v>0</v>
      </c>
      <c r="J1181" s="9">
        <f t="shared" si="1498"/>
        <v>0</v>
      </c>
      <c r="K1181" s="9">
        <f t="shared" si="1498"/>
        <v>0</v>
      </c>
      <c r="L1181" s="9">
        <f t="shared" si="1498"/>
        <v>0</v>
      </c>
      <c r="M1181" s="9">
        <f t="shared" si="1498"/>
        <v>304367</v>
      </c>
      <c r="N1181" s="9">
        <f t="shared" si="1498"/>
        <v>0</v>
      </c>
      <c r="O1181" s="9">
        <f t="shared" si="1498"/>
        <v>0</v>
      </c>
      <c r="P1181" s="9">
        <f t="shared" si="1498"/>
        <v>0</v>
      </c>
      <c r="Q1181" s="9">
        <f t="shared" si="1498"/>
        <v>0</v>
      </c>
      <c r="R1181" s="9">
        <f t="shared" si="1498"/>
        <v>0</v>
      </c>
      <c r="S1181" s="9">
        <f t="shared" si="1498"/>
        <v>304367</v>
      </c>
      <c r="T1181" s="9">
        <f t="shared" si="1498"/>
        <v>0</v>
      </c>
      <c r="U1181" s="9">
        <f t="shared" si="1499"/>
        <v>0</v>
      </c>
      <c r="V1181" s="9">
        <f t="shared" si="1499"/>
        <v>0</v>
      </c>
      <c r="W1181" s="9">
        <f t="shared" si="1499"/>
        <v>0</v>
      </c>
      <c r="X1181" s="9">
        <f t="shared" si="1499"/>
        <v>0</v>
      </c>
      <c r="Y1181" s="9">
        <f t="shared" si="1499"/>
        <v>304367</v>
      </c>
      <c r="Z1181" s="9">
        <f t="shared" si="1499"/>
        <v>0</v>
      </c>
      <c r="AA1181" s="9">
        <f t="shared" si="1499"/>
        <v>0</v>
      </c>
      <c r="AB1181" s="9">
        <f t="shared" si="1499"/>
        <v>63</v>
      </c>
      <c r="AC1181" s="9">
        <f t="shared" si="1499"/>
        <v>0</v>
      </c>
      <c r="AD1181" s="9">
        <f t="shared" si="1499"/>
        <v>0</v>
      </c>
      <c r="AE1181" s="9">
        <f t="shared" si="1499"/>
        <v>304430</v>
      </c>
      <c r="AF1181" s="9">
        <f t="shared" si="1499"/>
        <v>0</v>
      </c>
      <c r="AG1181" s="9">
        <f t="shared" si="1500"/>
        <v>0</v>
      </c>
      <c r="AH1181" s="9">
        <f t="shared" si="1500"/>
        <v>0</v>
      </c>
      <c r="AI1181" s="9">
        <f t="shared" si="1500"/>
        <v>0</v>
      </c>
      <c r="AJ1181" s="9">
        <f t="shared" si="1500"/>
        <v>0</v>
      </c>
      <c r="AK1181" s="9">
        <f t="shared" si="1500"/>
        <v>304430</v>
      </c>
      <c r="AL1181" s="9">
        <f t="shared" si="1500"/>
        <v>0</v>
      </c>
    </row>
    <row r="1182" spans="1:38" ht="33" hidden="1">
      <c r="A1182" s="25" t="s">
        <v>36</v>
      </c>
      <c r="B1182" s="26" t="s">
        <v>317</v>
      </c>
      <c r="C1182" s="26" t="s">
        <v>145</v>
      </c>
      <c r="D1182" s="26" t="s">
        <v>79</v>
      </c>
      <c r="E1182" s="26" t="s">
        <v>392</v>
      </c>
      <c r="F1182" s="26" t="s">
        <v>37</v>
      </c>
      <c r="G1182" s="9">
        <v>304367</v>
      </c>
      <c r="H1182" s="9"/>
      <c r="I1182" s="84"/>
      <c r="J1182" s="84"/>
      <c r="K1182" s="84"/>
      <c r="L1182" s="84"/>
      <c r="M1182" s="9">
        <f>G1182+I1182+J1182+K1182+L1182</f>
        <v>304367</v>
      </c>
      <c r="N1182" s="9">
        <f>H1182+L1182</f>
        <v>0</v>
      </c>
      <c r="O1182" s="85"/>
      <c r="P1182" s="85"/>
      <c r="Q1182" s="85"/>
      <c r="R1182" s="85"/>
      <c r="S1182" s="9">
        <f>M1182+O1182+P1182+Q1182+R1182</f>
        <v>304367</v>
      </c>
      <c r="T1182" s="9">
        <f>N1182+R1182</f>
        <v>0</v>
      </c>
      <c r="U1182" s="85"/>
      <c r="V1182" s="85"/>
      <c r="W1182" s="85"/>
      <c r="X1182" s="85"/>
      <c r="Y1182" s="9">
        <f>S1182+U1182+V1182+W1182+X1182</f>
        <v>304367</v>
      </c>
      <c r="Z1182" s="9">
        <f>T1182+X1182</f>
        <v>0</v>
      </c>
      <c r="AA1182" s="85"/>
      <c r="AB1182" s="9">
        <v>63</v>
      </c>
      <c r="AC1182" s="85"/>
      <c r="AD1182" s="85"/>
      <c r="AE1182" s="9">
        <f>Y1182+AA1182+AB1182+AC1182+AD1182</f>
        <v>304430</v>
      </c>
      <c r="AF1182" s="9">
        <f>Z1182+AD1182</f>
        <v>0</v>
      </c>
      <c r="AG1182" s="85"/>
      <c r="AH1182" s="9"/>
      <c r="AI1182" s="85"/>
      <c r="AJ1182" s="85"/>
      <c r="AK1182" s="9">
        <f>AE1182+AG1182+AH1182+AI1182+AJ1182</f>
        <v>304430</v>
      </c>
      <c r="AL1182" s="9">
        <f>AF1182+AJ1182</f>
        <v>0</v>
      </c>
    </row>
    <row r="1183" spans="1:38" ht="33" hidden="1">
      <c r="A1183" s="25" t="s">
        <v>323</v>
      </c>
      <c r="B1183" s="26" t="s">
        <v>317</v>
      </c>
      <c r="C1183" s="26" t="s">
        <v>145</v>
      </c>
      <c r="D1183" s="26" t="s">
        <v>79</v>
      </c>
      <c r="E1183" s="26" t="s">
        <v>393</v>
      </c>
      <c r="F1183" s="26"/>
      <c r="G1183" s="9">
        <f t="shared" ref="G1183" si="1501">G1184+G1190+G1195+G1198</f>
        <v>69464</v>
      </c>
      <c r="H1183" s="9">
        <f t="shared" ref="H1183:N1183" si="1502">H1184+H1190+H1195+H1198</f>
        <v>0</v>
      </c>
      <c r="I1183" s="9">
        <f t="shared" si="1502"/>
        <v>0</v>
      </c>
      <c r="J1183" s="9">
        <f t="shared" si="1502"/>
        <v>0</v>
      </c>
      <c r="K1183" s="9">
        <f t="shared" si="1502"/>
        <v>0</v>
      </c>
      <c r="L1183" s="9">
        <f t="shared" si="1502"/>
        <v>0</v>
      </c>
      <c r="M1183" s="9">
        <f t="shared" si="1502"/>
        <v>69464</v>
      </c>
      <c r="N1183" s="9">
        <f t="shared" si="1502"/>
        <v>0</v>
      </c>
      <c r="O1183" s="9">
        <f t="shared" ref="O1183:T1183" si="1503">O1184+O1190+O1195+O1198</f>
        <v>-85</v>
      </c>
      <c r="P1183" s="9">
        <f t="shared" si="1503"/>
        <v>0</v>
      </c>
      <c r="Q1183" s="9">
        <f t="shared" si="1503"/>
        <v>0</v>
      </c>
      <c r="R1183" s="9">
        <f t="shared" si="1503"/>
        <v>0</v>
      </c>
      <c r="S1183" s="9">
        <f t="shared" si="1503"/>
        <v>69379</v>
      </c>
      <c r="T1183" s="9">
        <f t="shared" si="1503"/>
        <v>0</v>
      </c>
      <c r="U1183" s="9">
        <f t="shared" ref="U1183:Z1183" si="1504">U1184+U1190+U1195+U1198</f>
        <v>0</v>
      </c>
      <c r="V1183" s="9">
        <f t="shared" si="1504"/>
        <v>0</v>
      </c>
      <c r="W1183" s="9">
        <f t="shared" si="1504"/>
        <v>0</v>
      </c>
      <c r="X1183" s="9">
        <f t="shared" si="1504"/>
        <v>0</v>
      </c>
      <c r="Y1183" s="9">
        <f t="shared" si="1504"/>
        <v>69379</v>
      </c>
      <c r="Z1183" s="9">
        <f t="shared" si="1504"/>
        <v>0</v>
      </c>
      <c r="AA1183" s="9">
        <f t="shared" ref="AA1183:AF1183" si="1505">AA1184+AA1190+AA1195+AA1198</f>
        <v>0</v>
      </c>
      <c r="AB1183" s="9">
        <f t="shared" si="1505"/>
        <v>1717</v>
      </c>
      <c r="AC1183" s="9">
        <f t="shared" si="1505"/>
        <v>0</v>
      </c>
      <c r="AD1183" s="9">
        <f t="shared" si="1505"/>
        <v>5952</v>
      </c>
      <c r="AE1183" s="9">
        <f t="shared" si="1505"/>
        <v>77048</v>
      </c>
      <c r="AF1183" s="9">
        <f t="shared" si="1505"/>
        <v>5952</v>
      </c>
      <c r="AG1183" s="9">
        <f t="shared" ref="AG1183:AL1183" si="1506">AG1184+AG1190+AG1195+AG1198</f>
        <v>0</v>
      </c>
      <c r="AH1183" s="9">
        <f t="shared" si="1506"/>
        <v>0</v>
      </c>
      <c r="AI1183" s="9">
        <f t="shared" si="1506"/>
        <v>0</v>
      </c>
      <c r="AJ1183" s="9">
        <f t="shared" si="1506"/>
        <v>0</v>
      </c>
      <c r="AK1183" s="9">
        <f t="shared" si="1506"/>
        <v>77048</v>
      </c>
      <c r="AL1183" s="9">
        <f t="shared" si="1506"/>
        <v>5952</v>
      </c>
    </row>
    <row r="1184" spans="1:38" ht="20.100000000000001" hidden="1" customHeight="1">
      <c r="A1184" s="25" t="s">
        <v>14</v>
      </c>
      <c r="B1184" s="26" t="s">
        <v>317</v>
      </c>
      <c r="C1184" s="26" t="s">
        <v>145</v>
      </c>
      <c r="D1184" s="26" t="s">
        <v>79</v>
      </c>
      <c r="E1184" s="26" t="s">
        <v>394</v>
      </c>
      <c r="F1184" s="26"/>
      <c r="G1184" s="9">
        <f t="shared" ref="G1184:V1186" si="1507">G1185</f>
        <v>69464</v>
      </c>
      <c r="H1184" s="9">
        <f t="shared" si="1507"/>
        <v>0</v>
      </c>
      <c r="I1184" s="9">
        <f t="shared" si="1507"/>
        <v>0</v>
      </c>
      <c r="J1184" s="9">
        <f t="shared" si="1507"/>
        <v>0</v>
      </c>
      <c r="K1184" s="9">
        <f t="shared" si="1507"/>
        <v>0</v>
      </c>
      <c r="L1184" s="9">
        <f t="shared" si="1507"/>
        <v>0</v>
      </c>
      <c r="M1184" s="9">
        <f t="shared" si="1507"/>
        <v>69464</v>
      </c>
      <c r="N1184" s="9">
        <f t="shared" si="1507"/>
        <v>0</v>
      </c>
      <c r="O1184" s="9">
        <f t="shared" si="1507"/>
        <v>-85</v>
      </c>
      <c r="P1184" s="9">
        <f t="shared" si="1507"/>
        <v>0</v>
      </c>
      <c r="Q1184" s="9">
        <f t="shared" si="1507"/>
        <v>0</v>
      </c>
      <c r="R1184" s="9">
        <f t="shared" si="1507"/>
        <v>0</v>
      </c>
      <c r="S1184" s="9">
        <f t="shared" si="1507"/>
        <v>69379</v>
      </c>
      <c r="T1184" s="9">
        <f t="shared" si="1507"/>
        <v>0</v>
      </c>
      <c r="U1184" s="9">
        <f t="shared" si="1507"/>
        <v>0</v>
      </c>
      <c r="V1184" s="9">
        <f t="shared" si="1507"/>
        <v>0</v>
      </c>
      <c r="W1184" s="9">
        <f t="shared" ref="U1184:AJ1186" si="1508">W1185</f>
        <v>0</v>
      </c>
      <c r="X1184" s="9">
        <f t="shared" si="1508"/>
        <v>0</v>
      </c>
      <c r="Y1184" s="9">
        <f t="shared" si="1508"/>
        <v>69379</v>
      </c>
      <c r="Z1184" s="9">
        <f t="shared" si="1508"/>
        <v>0</v>
      </c>
      <c r="AA1184" s="9">
        <f t="shared" si="1508"/>
        <v>0</v>
      </c>
      <c r="AB1184" s="9">
        <f t="shared" si="1508"/>
        <v>0</v>
      </c>
      <c r="AC1184" s="9">
        <f t="shared" si="1508"/>
        <v>0</v>
      </c>
      <c r="AD1184" s="9">
        <f t="shared" si="1508"/>
        <v>0</v>
      </c>
      <c r="AE1184" s="9">
        <f t="shared" si="1508"/>
        <v>69379</v>
      </c>
      <c r="AF1184" s="9">
        <f t="shared" si="1508"/>
        <v>0</v>
      </c>
      <c r="AG1184" s="9">
        <f t="shared" si="1508"/>
        <v>0</v>
      </c>
      <c r="AH1184" s="9">
        <f t="shared" si="1508"/>
        <v>0</v>
      </c>
      <c r="AI1184" s="9">
        <f t="shared" si="1508"/>
        <v>0</v>
      </c>
      <c r="AJ1184" s="9">
        <f t="shared" si="1508"/>
        <v>0</v>
      </c>
      <c r="AK1184" s="9">
        <f t="shared" ref="AG1184:AL1186" si="1509">AK1185</f>
        <v>69379</v>
      </c>
      <c r="AL1184" s="9">
        <f t="shared" si="1509"/>
        <v>0</v>
      </c>
    </row>
    <row r="1185" spans="1:38" ht="20.100000000000001" hidden="1" customHeight="1">
      <c r="A1185" s="25" t="s">
        <v>326</v>
      </c>
      <c r="B1185" s="26" t="s">
        <v>317</v>
      </c>
      <c r="C1185" s="26" t="s">
        <v>145</v>
      </c>
      <c r="D1185" s="26" t="s">
        <v>79</v>
      </c>
      <c r="E1185" s="26" t="s">
        <v>406</v>
      </c>
      <c r="F1185" s="26"/>
      <c r="G1185" s="9">
        <f>G1186+G1188</f>
        <v>69464</v>
      </c>
      <c r="H1185" s="9">
        <f t="shared" ref="H1185:N1185" si="1510">H1186+H1188</f>
        <v>0</v>
      </c>
      <c r="I1185" s="9">
        <f t="shared" si="1510"/>
        <v>0</v>
      </c>
      <c r="J1185" s="9">
        <f t="shared" si="1510"/>
        <v>0</v>
      </c>
      <c r="K1185" s="9">
        <f t="shared" si="1510"/>
        <v>0</v>
      </c>
      <c r="L1185" s="9">
        <f t="shared" si="1510"/>
        <v>0</v>
      </c>
      <c r="M1185" s="9">
        <f t="shared" si="1510"/>
        <v>69464</v>
      </c>
      <c r="N1185" s="9">
        <f t="shared" si="1510"/>
        <v>0</v>
      </c>
      <c r="O1185" s="9">
        <f t="shared" ref="O1185:T1185" si="1511">O1186+O1188</f>
        <v>-85</v>
      </c>
      <c r="P1185" s="9">
        <f t="shared" si="1511"/>
        <v>0</v>
      </c>
      <c r="Q1185" s="9">
        <f t="shared" si="1511"/>
        <v>0</v>
      </c>
      <c r="R1185" s="9">
        <f t="shared" si="1511"/>
        <v>0</v>
      </c>
      <c r="S1185" s="9">
        <f t="shared" si="1511"/>
        <v>69379</v>
      </c>
      <c r="T1185" s="9">
        <f t="shared" si="1511"/>
        <v>0</v>
      </c>
      <c r="U1185" s="9">
        <f t="shared" ref="U1185:Z1185" si="1512">U1186+U1188</f>
        <v>0</v>
      </c>
      <c r="V1185" s="9">
        <f t="shared" si="1512"/>
        <v>0</v>
      </c>
      <c r="W1185" s="9">
        <f t="shared" si="1512"/>
        <v>0</v>
      </c>
      <c r="X1185" s="9">
        <f t="shared" si="1512"/>
        <v>0</v>
      </c>
      <c r="Y1185" s="9">
        <f t="shared" si="1512"/>
        <v>69379</v>
      </c>
      <c r="Z1185" s="9">
        <f t="shared" si="1512"/>
        <v>0</v>
      </c>
      <c r="AA1185" s="9">
        <f t="shared" ref="AA1185:AF1185" si="1513">AA1186+AA1188</f>
        <v>0</v>
      </c>
      <c r="AB1185" s="9">
        <f t="shared" si="1513"/>
        <v>0</v>
      </c>
      <c r="AC1185" s="9">
        <f t="shared" si="1513"/>
        <v>0</v>
      </c>
      <c r="AD1185" s="9">
        <f t="shared" si="1513"/>
        <v>0</v>
      </c>
      <c r="AE1185" s="9">
        <f t="shared" si="1513"/>
        <v>69379</v>
      </c>
      <c r="AF1185" s="9">
        <f t="shared" si="1513"/>
        <v>0</v>
      </c>
      <c r="AG1185" s="9">
        <f t="shared" ref="AG1185:AL1185" si="1514">AG1186+AG1188</f>
        <v>0</v>
      </c>
      <c r="AH1185" s="9">
        <f t="shared" si="1514"/>
        <v>0</v>
      </c>
      <c r="AI1185" s="9">
        <f t="shared" si="1514"/>
        <v>0</v>
      </c>
      <c r="AJ1185" s="9">
        <f t="shared" si="1514"/>
        <v>0</v>
      </c>
      <c r="AK1185" s="9">
        <f t="shared" si="1514"/>
        <v>69379</v>
      </c>
      <c r="AL1185" s="9">
        <f t="shared" si="1514"/>
        <v>0</v>
      </c>
    </row>
    <row r="1186" spans="1:38" ht="33" hidden="1">
      <c r="A1186" s="25" t="s">
        <v>242</v>
      </c>
      <c r="B1186" s="26" t="s">
        <v>317</v>
      </c>
      <c r="C1186" s="26" t="s">
        <v>145</v>
      </c>
      <c r="D1186" s="26" t="s">
        <v>79</v>
      </c>
      <c r="E1186" s="26" t="s">
        <v>406</v>
      </c>
      <c r="F1186" s="26" t="s">
        <v>30</v>
      </c>
      <c r="G1186" s="9">
        <f t="shared" si="1507"/>
        <v>26964</v>
      </c>
      <c r="H1186" s="9">
        <f t="shared" si="1507"/>
        <v>0</v>
      </c>
      <c r="I1186" s="9">
        <f t="shared" si="1507"/>
        <v>0</v>
      </c>
      <c r="J1186" s="9">
        <f t="shared" si="1507"/>
        <v>0</v>
      </c>
      <c r="K1186" s="9">
        <f t="shared" si="1507"/>
        <v>0</v>
      </c>
      <c r="L1186" s="9">
        <f t="shared" si="1507"/>
        <v>0</v>
      </c>
      <c r="M1186" s="9">
        <f t="shared" si="1507"/>
        <v>26964</v>
      </c>
      <c r="N1186" s="9">
        <f t="shared" si="1507"/>
        <v>0</v>
      </c>
      <c r="O1186" s="9">
        <f t="shared" si="1507"/>
        <v>-85</v>
      </c>
      <c r="P1186" s="9">
        <f t="shared" si="1507"/>
        <v>0</v>
      </c>
      <c r="Q1186" s="9">
        <f t="shared" si="1507"/>
        <v>0</v>
      </c>
      <c r="R1186" s="9">
        <f t="shared" si="1507"/>
        <v>0</v>
      </c>
      <c r="S1186" s="9">
        <f t="shared" si="1507"/>
        <v>26879</v>
      </c>
      <c r="T1186" s="9">
        <f t="shared" si="1507"/>
        <v>0</v>
      </c>
      <c r="U1186" s="9">
        <f t="shared" si="1508"/>
        <v>0</v>
      </c>
      <c r="V1186" s="9">
        <f t="shared" si="1508"/>
        <v>0</v>
      </c>
      <c r="W1186" s="9">
        <f t="shared" si="1508"/>
        <v>0</v>
      </c>
      <c r="X1186" s="9">
        <f t="shared" si="1508"/>
        <v>0</v>
      </c>
      <c r="Y1186" s="9">
        <f t="shared" si="1508"/>
        <v>26879</v>
      </c>
      <c r="Z1186" s="9">
        <f t="shared" si="1508"/>
        <v>0</v>
      </c>
      <c r="AA1186" s="9">
        <f t="shared" si="1508"/>
        <v>0</v>
      </c>
      <c r="AB1186" s="9">
        <f t="shared" si="1508"/>
        <v>8624</v>
      </c>
      <c r="AC1186" s="9">
        <f t="shared" si="1508"/>
        <v>0</v>
      </c>
      <c r="AD1186" s="9">
        <f t="shared" si="1508"/>
        <v>0</v>
      </c>
      <c r="AE1186" s="9">
        <f t="shared" si="1508"/>
        <v>35503</v>
      </c>
      <c r="AF1186" s="9">
        <f t="shared" si="1508"/>
        <v>0</v>
      </c>
      <c r="AG1186" s="9">
        <f t="shared" si="1509"/>
        <v>0</v>
      </c>
      <c r="AH1186" s="9">
        <f t="shared" si="1509"/>
        <v>0</v>
      </c>
      <c r="AI1186" s="9">
        <f t="shared" si="1509"/>
        <v>0</v>
      </c>
      <c r="AJ1186" s="9">
        <f t="shared" si="1509"/>
        <v>0</v>
      </c>
      <c r="AK1186" s="9">
        <f t="shared" si="1509"/>
        <v>35503</v>
      </c>
      <c r="AL1186" s="9">
        <f t="shared" si="1509"/>
        <v>0</v>
      </c>
    </row>
    <row r="1187" spans="1:38" ht="33" hidden="1">
      <c r="A1187" s="25" t="s">
        <v>36</v>
      </c>
      <c r="B1187" s="26" t="s">
        <v>317</v>
      </c>
      <c r="C1187" s="26" t="s">
        <v>145</v>
      </c>
      <c r="D1187" s="26" t="s">
        <v>79</v>
      </c>
      <c r="E1187" s="26" t="s">
        <v>406</v>
      </c>
      <c r="F1187" s="26" t="s">
        <v>37</v>
      </c>
      <c r="G1187" s="9">
        <f>26879+85</f>
        <v>26964</v>
      </c>
      <c r="H1187" s="9"/>
      <c r="I1187" s="84"/>
      <c r="J1187" s="84"/>
      <c r="K1187" s="84"/>
      <c r="L1187" s="84"/>
      <c r="M1187" s="9">
        <f>G1187+I1187+J1187+K1187+L1187</f>
        <v>26964</v>
      </c>
      <c r="N1187" s="9">
        <f>H1187+L1187</f>
        <v>0</v>
      </c>
      <c r="O1187" s="9">
        <v>-85</v>
      </c>
      <c r="P1187" s="85"/>
      <c r="Q1187" s="85"/>
      <c r="R1187" s="85"/>
      <c r="S1187" s="9">
        <f>M1187+O1187+P1187+Q1187+R1187</f>
        <v>26879</v>
      </c>
      <c r="T1187" s="9">
        <f>N1187+R1187</f>
        <v>0</v>
      </c>
      <c r="U1187" s="9"/>
      <c r="V1187" s="85"/>
      <c r="W1187" s="85"/>
      <c r="X1187" s="85"/>
      <c r="Y1187" s="9">
        <f>S1187+U1187+V1187+W1187+X1187</f>
        <v>26879</v>
      </c>
      <c r="Z1187" s="9">
        <f>T1187+X1187</f>
        <v>0</v>
      </c>
      <c r="AA1187" s="9"/>
      <c r="AB1187" s="9">
        <v>8624</v>
      </c>
      <c r="AC1187" s="85"/>
      <c r="AD1187" s="85"/>
      <c r="AE1187" s="9">
        <f>Y1187+AA1187+AB1187+AC1187+AD1187</f>
        <v>35503</v>
      </c>
      <c r="AF1187" s="9">
        <f>Z1187+AD1187</f>
        <v>0</v>
      </c>
      <c r="AG1187" s="9"/>
      <c r="AH1187" s="9"/>
      <c r="AI1187" s="85"/>
      <c r="AJ1187" s="85"/>
      <c r="AK1187" s="9">
        <f>AE1187+AG1187+AH1187+AI1187+AJ1187</f>
        <v>35503</v>
      </c>
      <c r="AL1187" s="9">
        <f>AF1187+AJ1187</f>
        <v>0</v>
      </c>
    </row>
    <row r="1188" spans="1:38" ht="18.75" hidden="1" customHeight="1">
      <c r="A1188" s="25" t="s">
        <v>65</v>
      </c>
      <c r="B1188" s="26" t="s">
        <v>317</v>
      </c>
      <c r="C1188" s="26" t="s">
        <v>145</v>
      </c>
      <c r="D1188" s="26" t="s">
        <v>79</v>
      </c>
      <c r="E1188" s="26" t="s">
        <v>406</v>
      </c>
      <c r="F1188" s="26" t="s">
        <v>66</v>
      </c>
      <c r="G1188" s="9">
        <f t="shared" ref="G1188:AL1188" si="1515">G1189</f>
        <v>42500</v>
      </c>
      <c r="H1188" s="9">
        <f t="shared" si="1515"/>
        <v>0</v>
      </c>
      <c r="I1188" s="9">
        <f t="shared" si="1515"/>
        <v>0</v>
      </c>
      <c r="J1188" s="9">
        <f t="shared" si="1515"/>
        <v>0</v>
      </c>
      <c r="K1188" s="9">
        <f t="shared" si="1515"/>
        <v>0</v>
      </c>
      <c r="L1188" s="9">
        <f t="shared" si="1515"/>
        <v>0</v>
      </c>
      <c r="M1188" s="9">
        <f t="shared" si="1515"/>
        <v>42500</v>
      </c>
      <c r="N1188" s="9">
        <f t="shared" si="1515"/>
        <v>0</v>
      </c>
      <c r="O1188" s="9">
        <f t="shared" si="1515"/>
        <v>0</v>
      </c>
      <c r="P1188" s="9">
        <f t="shared" si="1515"/>
        <v>0</v>
      </c>
      <c r="Q1188" s="9">
        <f t="shared" si="1515"/>
        <v>0</v>
      </c>
      <c r="R1188" s="9">
        <f t="shared" si="1515"/>
        <v>0</v>
      </c>
      <c r="S1188" s="9">
        <f t="shared" si="1515"/>
        <v>42500</v>
      </c>
      <c r="T1188" s="9">
        <f t="shared" si="1515"/>
        <v>0</v>
      </c>
      <c r="U1188" s="9">
        <f t="shared" si="1515"/>
        <v>0</v>
      </c>
      <c r="V1188" s="9">
        <f t="shared" si="1515"/>
        <v>0</v>
      </c>
      <c r="W1188" s="9">
        <f t="shared" si="1515"/>
        <v>0</v>
      </c>
      <c r="X1188" s="9">
        <f t="shared" si="1515"/>
        <v>0</v>
      </c>
      <c r="Y1188" s="9">
        <f t="shared" si="1515"/>
        <v>42500</v>
      </c>
      <c r="Z1188" s="9">
        <f t="shared" si="1515"/>
        <v>0</v>
      </c>
      <c r="AA1188" s="9">
        <f t="shared" si="1515"/>
        <v>0</v>
      </c>
      <c r="AB1188" s="9">
        <f t="shared" si="1515"/>
        <v>-8624</v>
      </c>
      <c r="AC1188" s="9">
        <f t="shared" si="1515"/>
        <v>0</v>
      </c>
      <c r="AD1188" s="9">
        <f t="shared" si="1515"/>
        <v>0</v>
      </c>
      <c r="AE1188" s="9">
        <f t="shared" si="1515"/>
        <v>33876</v>
      </c>
      <c r="AF1188" s="9">
        <f t="shared" si="1515"/>
        <v>0</v>
      </c>
      <c r="AG1188" s="9">
        <f t="shared" si="1515"/>
        <v>0</v>
      </c>
      <c r="AH1188" s="9">
        <f t="shared" si="1515"/>
        <v>0</v>
      </c>
      <c r="AI1188" s="9">
        <f t="shared" si="1515"/>
        <v>0</v>
      </c>
      <c r="AJ1188" s="9">
        <f t="shared" si="1515"/>
        <v>0</v>
      </c>
      <c r="AK1188" s="9">
        <f t="shared" si="1515"/>
        <v>33876</v>
      </c>
      <c r="AL1188" s="9">
        <f t="shared" si="1515"/>
        <v>0</v>
      </c>
    </row>
    <row r="1189" spans="1:38" ht="49.5" hidden="1">
      <c r="A1189" s="25" t="s">
        <v>407</v>
      </c>
      <c r="B1189" s="26" t="s">
        <v>317</v>
      </c>
      <c r="C1189" s="26" t="s">
        <v>145</v>
      </c>
      <c r="D1189" s="26" t="s">
        <v>79</v>
      </c>
      <c r="E1189" s="26" t="s">
        <v>406</v>
      </c>
      <c r="F1189" s="26" t="s">
        <v>252</v>
      </c>
      <c r="G1189" s="9">
        <v>42500</v>
      </c>
      <c r="H1189" s="9"/>
      <c r="I1189" s="84"/>
      <c r="J1189" s="84"/>
      <c r="K1189" s="84"/>
      <c r="L1189" s="84"/>
      <c r="M1189" s="9">
        <f>G1189+I1189+J1189+K1189+L1189</f>
        <v>42500</v>
      </c>
      <c r="N1189" s="9">
        <f>H1189+L1189</f>
        <v>0</v>
      </c>
      <c r="O1189" s="85"/>
      <c r="P1189" s="85"/>
      <c r="Q1189" s="85"/>
      <c r="R1189" s="85"/>
      <c r="S1189" s="9">
        <f>M1189+O1189+P1189+Q1189+R1189</f>
        <v>42500</v>
      </c>
      <c r="T1189" s="9">
        <f>N1189+R1189</f>
        <v>0</v>
      </c>
      <c r="U1189" s="85"/>
      <c r="V1189" s="85"/>
      <c r="W1189" s="85"/>
      <c r="X1189" s="85"/>
      <c r="Y1189" s="9">
        <f>S1189+U1189+V1189+W1189+X1189</f>
        <v>42500</v>
      </c>
      <c r="Z1189" s="9">
        <f>T1189+X1189</f>
        <v>0</v>
      </c>
      <c r="AA1189" s="85"/>
      <c r="AB1189" s="9">
        <v>-8624</v>
      </c>
      <c r="AC1189" s="85"/>
      <c r="AD1189" s="85"/>
      <c r="AE1189" s="9">
        <f>Y1189+AA1189+AB1189+AC1189+AD1189</f>
        <v>33876</v>
      </c>
      <c r="AF1189" s="9">
        <f>Z1189+AD1189</f>
        <v>0</v>
      </c>
      <c r="AG1189" s="85"/>
      <c r="AH1189" s="9"/>
      <c r="AI1189" s="85"/>
      <c r="AJ1189" s="85"/>
      <c r="AK1189" s="9">
        <f>AE1189+AG1189+AH1189+AI1189+AJ1189</f>
        <v>33876</v>
      </c>
      <c r="AL1189" s="9">
        <f>AF1189+AJ1189</f>
        <v>0</v>
      </c>
    </row>
    <row r="1190" spans="1:38" ht="49.5" hidden="1">
      <c r="A1190" s="25" t="s">
        <v>499</v>
      </c>
      <c r="B1190" s="26" t="s">
        <v>317</v>
      </c>
      <c r="C1190" s="26" t="s">
        <v>145</v>
      </c>
      <c r="D1190" s="26" t="s">
        <v>79</v>
      </c>
      <c r="E1190" s="26" t="s">
        <v>500</v>
      </c>
      <c r="F1190" s="26"/>
      <c r="G1190" s="9">
        <f>G1191+G1193</f>
        <v>0</v>
      </c>
      <c r="H1190" s="9">
        <f>H1191</f>
        <v>0</v>
      </c>
      <c r="I1190" s="84"/>
      <c r="J1190" s="84"/>
      <c r="K1190" s="84"/>
      <c r="L1190" s="84"/>
      <c r="M1190" s="84"/>
      <c r="N1190" s="84"/>
      <c r="O1190" s="85"/>
      <c r="P1190" s="85"/>
      <c r="Q1190" s="85"/>
      <c r="R1190" s="85"/>
      <c r="S1190" s="85"/>
      <c r="T1190" s="85"/>
      <c r="U1190" s="85"/>
      <c r="V1190" s="85"/>
      <c r="W1190" s="85"/>
      <c r="X1190" s="85"/>
      <c r="Y1190" s="85"/>
      <c r="Z1190" s="85"/>
      <c r="AA1190" s="85"/>
      <c r="AB1190" s="85"/>
      <c r="AC1190" s="85"/>
      <c r="AD1190" s="85"/>
      <c r="AE1190" s="85"/>
      <c r="AF1190" s="85"/>
      <c r="AG1190" s="85"/>
      <c r="AH1190" s="85"/>
      <c r="AI1190" s="85"/>
      <c r="AJ1190" s="85"/>
      <c r="AK1190" s="85"/>
      <c r="AL1190" s="85"/>
    </row>
    <row r="1191" spans="1:38" ht="33" hidden="1">
      <c r="A1191" s="25" t="s">
        <v>242</v>
      </c>
      <c r="B1191" s="26" t="s">
        <v>317</v>
      </c>
      <c r="C1191" s="26" t="s">
        <v>145</v>
      </c>
      <c r="D1191" s="26" t="s">
        <v>79</v>
      </c>
      <c r="E1191" s="26" t="s">
        <v>500</v>
      </c>
      <c r="F1191" s="26" t="s">
        <v>30</v>
      </c>
      <c r="G1191" s="9">
        <f>G1192</f>
        <v>0</v>
      </c>
      <c r="H1191" s="9">
        <f>H1192</f>
        <v>0</v>
      </c>
      <c r="I1191" s="84"/>
      <c r="J1191" s="84"/>
      <c r="K1191" s="84"/>
      <c r="L1191" s="84"/>
      <c r="M1191" s="84"/>
      <c r="N1191" s="84"/>
      <c r="O1191" s="85"/>
      <c r="P1191" s="85"/>
      <c r="Q1191" s="85"/>
      <c r="R1191" s="85"/>
      <c r="S1191" s="85"/>
      <c r="T1191" s="85"/>
      <c r="U1191" s="85"/>
      <c r="V1191" s="85"/>
      <c r="W1191" s="85"/>
      <c r="X1191" s="85"/>
      <c r="Y1191" s="85"/>
      <c r="Z1191" s="85"/>
      <c r="AA1191" s="85"/>
      <c r="AB1191" s="85"/>
      <c r="AC1191" s="85"/>
      <c r="AD1191" s="85"/>
      <c r="AE1191" s="85"/>
      <c r="AF1191" s="85"/>
      <c r="AG1191" s="85"/>
      <c r="AH1191" s="85"/>
      <c r="AI1191" s="85"/>
      <c r="AJ1191" s="85"/>
      <c r="AK1191" s="85"/>
      <c r="AL1191" s="85"/>
    </row>
    <row r="1192" spans="1:38" ht="33" hidden="1">
      <c r="A1192" s="25" t="s">
        <v>36</v>
      </c>
      <c r="B1192" s="26" t="s">
        <v>317</v>
      </c>
      <c r="C1192" s="26" t="s">
        <v>145</v>
      </c>
      <c r="D1192" s="26" t="s">
        <v>79</v>
      </c>
      <c r="E1192" s="26" t="s">
        <v>500</v>
      </c>
      <c r="F1192" s="26" t="s">
        <v>37</v>
      </c>
      <c r="G1192" s="9"/>
      <c r="H1192" s="9"/>
      <c r="I1192" s="84"/>
      <c r="J1192" s="84"/>
      <c r="K1192" s="84"/>
      <c r="L1192" s="84"/>
      <c r="M1192" s="84"/>
      <c r="N1192" s="84"/>
      <c r="O1192" s="85"/>
      <c r="P1192" s="85"/>
      <c r="Q1192" s="85"/>
      <c r="R1192" s="85"/>
      <c r="S1192" s="85"/>
      <c r="T1192" s="85"/>
      <c r="U1192" s="85"/>
      <c r="V1192" s="85"/>
      <c r="W1192" s="85"/>
      <c r="X1192" s="85"/>
      <c r="Y1192" s="85"/>
      <c r="Z1192" s="85"/>
      <c r="AA1192" s="85"/>
      <c r="AB1192" s="85"/>
      <c r="AC1192" s="85"/>
      <c r="AD1192" s="85"/>
      <c r="AE1192" s="85"/>
      <c r="AF1192" s="85"/>
      <c r="AG1192" s="85"/>
      <c r="AH1192" s="85"/>
      <c r="AI1192" s="85"/>
      <c r="AJ1192" s="85"/>
      <c r="AK1192" s="85"/>
      <c r="AL1192" s="85"/>
    </row>
    <row r="1193" spans="1:38" ht="19.5" hidden="1" customHeight="1">
      <c r="A1193" s="25" t="s">
        <v>65</v>
      </c>
      <c r="B1193" s="26" t="s">
        <v>317</v>
      </c>
      <c r="C1193" s="26" t="s">
        <v>145</v>
      </c>
      <c r="D1193" s="26" t="s">
        <v>79</v>
      </c>
      <c r="E1193" s="26" t="s">
        <v>500</v>
      </c>
      <c r="F1193" s="26" t="s">
        <v>66</v>
      </c>
      <c r="G1193" s="9">
        <f>G1194</f>
        <v>0</v>
      </c>
      <c r="H1193" s="9"/>
      <c r="I1193" s="84"/>
      <c r="J1193" s="84"/>
      <c r="K1193" s="84"/>
      <c r="L1193" s="84"/>
      <c r="M1193" s="84"/>
      <c r="N1193" s="84"/>
      <c r="O1193" s="85"/>
      <c r="P1193" s="85"/>
      <c r="Q1193" s="85"/>
      <c r="R1193" s="85"/>
      <c r="S1193" s="85"/>
      <c r="T1193" s="85"/>
      <c r="U1193" s="85"/>
      <c r="V1193" s="85"/>
      <c r="W1193" s="85"/>
      <c r="X1193" s="85"/>
      <c r="Y1193" s="85"/>
      <c r="Z1193" s="85"/>
      <c r="AA1193" s="85"/>
      <c r="AB1193" s="85"/>
      <c r="AC1193" s="85"/>
      <c r="AD1193" s="85"/>
      <c r="AE1193" s="85"/>
      <c r="AF1193" s="85"/>
      <c r="AG1193" s="85"/>
      <c r="AH1193" s="85"/>
      <c r="AI1193" s="85"/>
      <c r="AJ1193" s="85"/>
      <c r="AK1193" s="85"/>
      <c r="AL1193" s="85"/>
    </row>
    <row r="1194" spans="1:38" ht="49.5" hidden="1">
      <c r="A1194" s="25" t="s">
        <v>407</v>
      </c>
      <c r="B1194" s="26" t="s">
        <v>317</v>
      </c>
      <c r="C1194" s="26" t="s">
        <v>145</v>
      </c>
      <c r="D1194" s="26" t="s">
        <v>79</v>
      </c>
      <c r="E1194" s="26" t="s">
        <v>500</v>
      </c>
      <c r="F1194" s="26" t="s">
        <v>252</v>
      </c>
      <c r="G1194" s="9"/>
      <c r="H1194" s="9"/>
      <c r="I1194" s="84"/>
      <c r="J1194" s="84"/>
      <c r="K1194" s="84"/>
      <c r="L1194" s="84"/>
      <c r="M1194" s="84"/>
      <c r="N1194" s="84"/>
      <c r="O1194" s="85"/>
      <c r="P1194" s="85"/>
      <c r="Q1194" s="85"/>
      <c r="R1194" s="85"/>
      <c r="S1194" s="85"/>
      <c r="T1194" s="85"/>
      <c r="U1194" s="85"/>
      <c r="V1194" s="85"/>
      <c r="W1194" s="85"/>
      <c r="X1194" s="85"/>
      <c r="Y1194" s="85"/>
      <c r="Z1194" s="85"/>
      <c r="AA1194" s="85"/>
      <c r="AB1194" s="85"/>
      <c r="AC1194" s="85"/>
      <c r="AD1194" s="85"/>
      <c r="AE1194" s="85"/>
      <c r="AF1194" s="85"/>
      <c r="AG1194" s="85"/>
      <c r="AH1194" s="85"/>
      <c r="AI1194" s="85"/>
      <c r="AJ1194" s="85"/>
      <c r="AK1194" s="85"/>
      <c r="AL1194" s="85"/>
    </row>
    <row r="1195" spans="1:38" ht="66" hidden="1">
      <c r="A1195" s="25" t="s">
        <v>503</v>
      </c>
      <c r="B1195" s="26" t="s">
        <v>317</v>
      </c>
      <c r="C1195" s="26" t="s">
        <v>145</v>
      </c>
      <c r="D1195" s="26" t="s">
        <v>79</v>
      </c>
      <c r="E1195" s="26" t="s">
        <v>502</v>
      </c>
      <c r="F1195" s="26"/>
      <c r="G1195" s="9">
        <f t="shared" ref="G1195:H1196" si="1516">G1196</f>
        <v>0</v>
      </c>
      <c r="H1195" s="9">
        <f t="shared" si="1516"/>
        <v>0</v>
      </c>
      <c r="I1195" s="84"/>
      <c r="J1195" s="84"/>
      <c r="K1195" s="84"/>
      <c r="L1195" s="84"/>
      <c r="M1195" s="84"/>
      <c r="N1195" s="84"/>
      <c r="O1195" s="85"/>
      <c r="P1195" s="85"/>
      <c r="Q1195" s="85"/>
      <c r="R1195" s="85"/>
      <c r="S1195" s="85"/>
      <c r="T1195" s="85"/>
      <c r="U1195" s="85"/>
      <c r="V1195" s="85"/>
      <c r="W1195" s="85"/>
      <c r="X1195" s="85"/>
      <c r="Y1195" s="85"/>
      <c r="Z1195" s="85"/>
      <c r="AA1195" s="85"/>
      <c r="AB1195" s="85"/>
      <c r="AC1195" s="85"/>
      <c r="AD1195" s="85"/>
      <c r="AE1195" s="85"/>
      <c r="AF1195" s="85"/>
      <c r="AG1195" s="85"/>
      <c r="AH1195" s="85"/>
      <c r="AI1195" s="85"/>
      <c r="AJ1195" s="85"/>
      <c r="AK1195" s="85"/>
      <c r="AL1195" s="85"/>
    </row>
    <row r="1196" spans="1:38" ht="33" hidden="1">
      <c r="A1196" s="25" t="s">
        <v>242</v>
      </c>
      <c r="B1196" s="26" t="s">
        <v>317</v>
      </c>
      <c r="C1196" s="26" t="s">
        <v>145</v>
      </c>
      <c r="D1196" s="26" t="s">
        <v>79</v>
      </c>
      <c r="E1196" s="26" t="s">
        <v>502</v>
      </c>
      <c r="F1196" s="26" t="s">
        <v>30</v>
      </c>
      <c r="G1196" s="9">
        <f t="shared" si="1516"/>
        <v>0</v>
      </c>
      <c r="H1196" s="9">
        <f t="shared" si="1516"/>
        <v>0</v>
      </c>
      <c r="I1196" s="84"/>
      <c r="J1196" s="84"/>
      <c r="K1196" s="84"/>
      <c r="L1196" s="84"/>
      <c r="M1196" s="84"/>
      <c r="N1196" s="84"/>
      <c r="O1196" s="85"/>
      <c r="P1196" s="85"/>
      <c r="Q1196" s="85"/>
      <c r="R1196" s="85"/>
      <c r="S1196" s="85"/>
      <c r="T1196" s="85"/>
      <c r="U1196" s="85"/>
      <c r="V1196" s="85"/>
      <c r="W1196" s="85"/>
      <c r="X1196" s="85"/>
      <c r="Y1196" s="85"/>
      <c r="Z1196" s="85"/>
      <c r="AA1196" s="85"/>
      <c r="AB1196" s="85"/>
      <c r="AC1196" s="85"/>
      <c r="AD1196" s="85"/>
      <c r="AE1196" s="85"/>
      <c r="AF1196" s="85"/>
      <c r="AG1196" s="85"/>
      <c r="AH1196" s="85"/>
      <c r="AI1196" s="85"/>
      <c r="AJ1196" s="85"/>
      <c r="AK1196" s="85"/>
      <c r="AL1196" s="85"/>
    </row>
    <row r="1197" spans="1:38" ht="33" hidden="1">
      <c r="A1197" s="25" t="s">
        <v>36</v>
      </c>
      <c r="B1197" s="26" t="s">
        <v>317</v>
      </c>
      <c r="C1197" s="26" t="s">
        <v>145</v>
      </c>
      <c r="D1197" s="26" t="s">
        <v>79</v>
      </c>
      <c r="E1197" s="26" t="s">
        <v>502</v>
      </c>
      <c r="F1197" s="26" t="s">
        <v>37</v>
      </c>
      <c r="G1197" s="9"/>
      <c r="H1197" s="9"/>
      <c r="I1197" s="84"/>
      <c r="J1197" s="84"/>
      <c r="K1197" s="84"/>
      <c r="L1197" s="84"/>
      <c r="M1197" s="84"/>
      <c r="N1197" s="84"/>
      <c r="O1197" s="85"/>
      <c r="P1197" s="85"/>
      <c r="Q1197" s="85"/>
      <c r="R1197" s="85"/>
      <c r="S1197" s="85"/>
      <c r="T1197" s="85"/>
      <c r="U1197" s="85"/>
      <c r="V1197" s="85"/>
      <c r="W1197" s="85"/>
      <c r="X1197" s="85"/>
      <c r="Y1197" s="85"/>
      <c r="Z1197" s="85"/>
      <c r="AA1197" s="85"/>
      <c r="AB1197" s="85"/>
      <c r="AC1197" s="85"/>
      <c r="AD1197" s="85"/>
      <c r="AE1197" s="85"/>
      <c r="AF1197" s="85"/>
      <c r="AG1197" s="85"/>
      <c r="AH1197" s="85"/>
      <c r="AI1197" s="85"/>
      <c r="AJ1197" s="85"/>
      <c r="AK1197" s="85"/>
      <c r="AL1197" s="85"/>
    </row>
    <row r="1198" spans="1:38" ht="66" hidden="1">
      <c r="A1198" s="25" t="s">
        <v>505</v>
      </c>
      <c r="B1198" s="26" t="s">
        <v>317</v>
      </c>
      <c r="C1198" s="26" t="s">
        <v>145</v>
      </c>
      <c r="D1198" s="26" t="s">
        <v>79</v>
      </c>
      <c r="E1198" s="26" t="s">
        <v>504</v>
      </c>
      <c r="F1198" s="26"/>
      <c r="G1198" s="9">
        <f t="shared" ref="G1198:H1199" si="1517">G1199</f>
        <v>0</v>
      </c>
      <c r="H1198" s="9">
        <f t="shared" si="1517"/>
        <v>0</v>
      </c>
      <c r="I1198" s="84"/>
      <c r="J1198" s="84"/>
      <c r="K1198" s="84"/>
      <c r="L1198" s="84"/>
      <c r="M1198" s="84"/>
      <c r="N1198" s="84"/>
      <c r="O1198" s="85"/>
      <c r="P1198" s="85"/>
      <c r="Q1198" s="85"/>
      <c r="R1198" s="85"/>
      <c r="S1198" s="85"/>
      <c r="T1198" s="85"/>
      <c r="U1198" s="85"/>
      <c r="V1198" s="85"/>
      <c r="W1198" s="85"/>
      <c r="X1198" s="85"/>
      <c r="Y1198" s="85"/>
      <c r="Z1198" s="85"/>
      <c r="AA1198" s="85">
        <f>AA1199</f>
        <v>0</v>
      </c>
      <c r="AB1198" s="9">
        <f t="shared" ref="AB1198:AL1199" si="1518">AB1199</f>
        <v>1717</v>
      </c>
      <c r="AC1198" s="9">
        <f t="shared" si="1518"/>
        <v>0</v>
      </c>
      <c r="AD1198" s="9">
        <f t="shared" si="1518"/>
        <v>5952</v>
      </c>
      <c r="AE1198" s="9">
        <f t="shared" si="1518"/>
        <v>7669</v>
      </c>
      <c r="AF1198" s="9">
        <f t="shared" si="1518"/>
        <v>5952</v>
      </c>
      <c r="AG1198" s="85">
        <f>AG1199</f>
        <v>0</v>
      </c>
      <c r="AH1198" s="9">
        <f t="shared" si="1518"/>
        <v>0</v>
      </c>
      <c r="AI1198" s="9">
        <f t="shared" si="1518"/>
        <v>0</v>
      </c>
      <c r="AJ1198" s="9">
        <f t="shared" si="1518"/>
        <v>0</v>
      </c>
      <c r="AK1198" s="9">
        <f t="shared" si="1518"/>
        <v>7669</v>
      </c>
      <c r="AL1198" s="9">
        <f t="shared" si="1518"/>
        <v>5952</v>
      </c>
    </row>
    <row r="1199" spans="1:38" ht="33" hidden="1">
      <c r="A1199" s="25" t="s">
        <v>242</v>
      </c>
      <c r="B1199" s="26" t="s">
        <v>317</v>
      </c>
      <c r="C1199" s="26" t="s">
        <v>145</v>
      </c>
      <c r="D1199" s="26" t="s">
        <v>79</v>
      </c>
      <c r="E1199" s="26" t="s">
        <v>504</v>
      </c>
      <c r="F1199" s="26" t="s">
        <v>30</v>
      </c>
      <c r="G1199" s="9">
        <f t="shared" si="1517"/>
        <v>0</v>
      </c>
      <c r="H1199" s="9">
        <f t="shared" si="1517"/>
        <v>0</v>
      </c>
      <c r="I1199" s="84"/>
      <c r="J1199" s="84"/>
      <c r="K1199" s="84"/>
      <c r="L1199" s="84"/>
      <c r="M1199" s="84"/>
      <c r="N1199" s="84"/>
      <c r="O1199" s="85"/>
      <c r="P1199" s="85"/>
      <c r="Q1199" s="85"/>
      <c r="R1199" s="85"/>
      <c r="S1199" s="85"/>
      <c r="T1199" s="85"/>
      <c r="U1199" s="85"/>
      <c r="V1199" s="85"/>
      <c r="W1199" s="85"/>
      <c r="X1199" s="85"/>
      <c r="Y1199" s="85"/>
      <c r="Z1199" s="85"/>
      <c r="AA1199" s="85">
        <f>AA1200</f>
        <v>0</v>
      </c>
      <c r="AB1199" s="9">
        <f t="shared" si="1518"/>
        <v>1717</v>
      </c>
      <c r="AC1199" s="9">
        <f t="shared" si="1518"/>
        <v>0</v>
      </c>
      <c r="AD1199" s="9">
        <f t="shared" si="1518"/>
        <v>5952</v>
      </c>
      <c r="AE1199" s="9">
        <f t="shared" si="1518"/>
        <v>7669</v>
      </c>
      <c r="AF1199" s="9">
        <f t="shared" si="1518"/>
        <v>5952</v>
      </c>
      <c r="AG1199" s="85">
        <f>AG1200</f>
        <v>0</v>
      </c>
      <c r="AH1199" s="9">
        <f t="shared" si="1518"/>
        <v>0</v>
      </c>
      <c r="AI1199" s="9">
        <f t="shared" si="1518"/>
        <v>0</v>
      </c>
      <c r="AJ1199" s="9">
        <f t="shared" si="1518"/>
        <v>0</v>
      </c>
      <c r="AK1199" s="9">
        <f t="shared" si="1518"/>
        <v>7669</v>
      </c>
      <c r="AL1199" s="9">
        <f t="shared" si="1518"/>
        <v>5952</v>
      </c>
    </row>
    <row r="1200" spans="1:38" ht="33" hidden="1">
      <c r="A1200" s="25" t="s">
        <v>36</v>
      </c>
      <c r="B1200" s="26" t="s">
        <v>317</v>
      </c>
      <c r="C1200" s="26" t="s">
        <v>145</v>
      </c>
      <c r="D1200" s="26" t="s">
        <v>79</v>
      </c>
      <c r="E1200" s="26" t="s">
        <v>504</v>
      </c>
      <c r="F1200" s="26" t="s">
        <v>37</v>
      </c>
      <c r="G1200" s="9"/>
      <c r="H1200" s="9"/>
      <c r="I1200" s="84"/>
      <c r="J1200" s="84"/>
      <c r="K1200" s="84"/>
      <c r="L1200" s="84"/>
      <c r="M1200" s="84"/>
      <c r="N1200" s="84"/>
      <c r="O1200" s="85"/>
      <c r="P1200" s="85"/>
      <c r="Q1200" s="85"/>
      <c r="R1200" s="85"/>
      <c r="S1200" s="85"/>
      <c r="T1200" s="85"/>
      <c r="U1200" s="85"/>
      <c r="V1200" s="85"/>
      <c r="W1200" s="85"/>
      <c r="X1200" s="85"/>
      <c r="Y1200" s="85"/>
      <c r="Z1200" s="85"/>
      <c r="AA1200" s="85"/>
      <c r="AB1200" s="9">
        <v>1717</v>
      </c>
      <c r="AC1200" s="9"/>
      <c r="AD1200" s="9">
        <v>5952</v>
      </c>
      <c r="AE1200" s="9">
        <f>Y1200+AA1200+AB1200+AC1200+AD1200</f>
        <v>7669</v>
      </c>
      <c r="AF1200" s="9">
        <f>Z1200+AD1200</f>
        <v>5952</v>
      </c>
      <c r="AG1200" s="85"/>
      <c r="AH1200" s="9"/>
      <c r="AI1200" s="9"/>
      <c r="AJ1200" s="9"/>
      <c r="AK1200" s="9">
        <f>AE1200+AG1200+AH1200+AI1200+AJ1200</f>
        <v>7669</v>
      </c>
      <c r="AL1200" s="9">
        <f>AF1200+AJ1200</f>
        <v>5952</v>
      </c>
    </row>
    <row r="1201" spans="1:38" ht="34.5" hidden="1">
      <c r="A1201" s="25" t="s">
        <v>781</v>
      </c>
      <c r="B1201" s="26" t="s">
        <v>317</v>
      </c>
      <c r="C1201" s="26" t="s">
        <v>145</v>
      </c>
      <c r="D1201" s="26" t="s">
        <v>79</v>
      </c>
      <c r="E1201" s="26" t="s">
        <v>600</v>
      </c>
      <c r="F1201" s="26"/>
      <c r="G1201" s="9">
        <f t="shared" ref="G1201" si="1519">G1202+G1206+G1211</f>
        <v>101766</v>
      </c>
      <c r="H1201" s="9">
        <f t="shared" ref="H1201:N1201" si="1520">H1202+H1206+H1211</f>
        <v>66588</v>
      </c>
      <c r="I1201" s="9">
        <f t="shared" si="1520"/>
        <v>0</v>
      </c>
      <c r="J1201" s="9">
        <f t="shared" si="1520"/>
        <v>0</v>
      </c>
      <c r="K1201" s="9">
        <f t="shared" si="1520"/>
        <v>0</v>
      </c>
      <c r="L1201" s="9">
        <f t="shared" si="1520"/>
        <v>0</v>
      </c>
      <c r="M1201" s="9">
        <f t="shared" si="1520"/>
        <v>101766</v>
      </c>
      <c r="N1201" s="9">
        <f t="shared" si="1520"/>
        <v>66588</v>
      </c>
      <c r="O1201" s="9">
        <f t="shared" ref="O1201:T1201" si="1521">O1202+O1206+O1211</f>
        <v>0</v>
      </c>
      <c r="P1201" s="9">
        <f t="shared" si="1521"/>
        <v>0</v>
      </c>
      <c r="Q1201" s="9">
        <f t="shared" si="1521"/>
        <v>0</v>
      </c>
      <c r="R1201" s="9">
        <f t="shared" si="1521"/>
        <v>0</v>
      </c>
      <c r="S1201" s="9">
        <f t="shared" si="1521"/>
        <v>101766</v>
      </c>
      <c r="T1201" s="9">
        <f t="shared" si="1521"/>
        <v>66588</v>
      </c>
      <c r="U1201" s="9">
        <f t="shared" ref="U1201:Z1201" si="1522">U1202+U1206+U1211</f>
        <v>0</v>
      </c>
      <c r="V1201" s="9">
        <f t="shared" si="1522"/>
        <v>0</v>
      </c>
      <c r="W1201" s="9">
        <f t="shared" si="1522"/>
        <v>0</v>
      </c>
      <c r="X1201" s="9">
        <f t="shared" si="1522"/>
        <v>0</v>
      </c>
      <c r="Y1201" s="9">
        <f t="shared" si="1522"/>
        <v>101766</v>
      </c>
      <c r="Z1201" s="9">
        <f t="shared" si="1522"/>
        <v>66588</v>
      </c>
      <c r="AA1201" s="9">
        <f>AA1202+AA1206+AA1211+AA1214</f>
        <v>-23939</v>
      </c>
      <c r="AB1201" s="9">
        <f t="shared" ref="AB1201:AF1201" si="1523">AB1202+AB1206+AB1211+AB1214</f>
        <v>0</v>
      </c>
      <c r="AC1201" s="9">
        <f t="shared" si="1523"/>
        <v>0</v>
      </c>
      <c r="AD1201" s="9">
        <f t="shared" si="1523"/>
        <v>146938</v>
      </c>
      <c r="AE1201" s="9">
        <f t="shared" si="1523"/>
        <v>224765</v>
      </c>
      <c r="AF1201" s="9">
        <f t="shared" si="1523"/>
        <v>213526</v>
      </c>
      <c r="AG1201" s="9">
        <f>AG1202+AG1206+AG1211+AG1214</f>
        <v>0</v>
      </c>
      <c r="AH1201" s="9">
        <f t="shared" ref="AH1201:AL1201" si="1524">AH1202+AH1206+AH1211+AH1214</f>
        <v>0</v>
      </c>
      <c r="AI1201" s="9">
        <f t="shared" si="1524"/>
        <v>0</v>
      </c>
      <c r="AJ1201" s="9">
        <f t="shared" si="1524"/>
        <v>0</v>
      </c>
      <c r="AK1201" s="9">
        <f t="shared" si="1524"/>
        <v>224765</v>
      </c>
      <c r="AL1201" s="9">
        <f t="shared" si="1524"/>
        <v>213526</v>
      </c>
    </row>
    <row r="1202" spans="1:38" ht="20.100000000000001" hidden="1" customHeight="1">
      <c r="A1202" s="25" t="s">
        <v>14</v>
      </c>
      <c r="B1202" s="26" t="s">
        <v>317</v>
      </c>
      <c r="C1202" s="26" t="s">
        <v>145</v>
      </c>
      <c r="D1202" s="26" t="s">
        <v>79</v>
      </c>
      <c r="E1202" s="26" t="s">
        <v>671</v>
      </c>
      <c r="F1202" s="26"/>
      <c r="G1202" s="9">
        <f t="shared" ref="G1202:AL1202" si="1525">G1203</f>
        <v>0</v>
      </c>
      <c r="H1202" s="9">
        <f t="shared" si="1525"/>
        <v>0</v>
      </c>
      <c r="I1202" s="9">
        <f t="shared" si="1525"/>
        <v>0</v>
      </c>
      <c r="J1202" s="9">
        <f t="shared" si="1525"/>
        <v>0</v>
      </c>
      <c r="K1202" s="9">
        <f t="shared" si="1525"/>
        <v>0</v>
      </c>
      <c r="L1202" s="9">
        <f t="shared" si="1525"/>
        <v>0</v>
      </c>
      <c r="M1202" s="9">
        <f t="shared" si="1525"/>
        <v>0</v>
      </c>
      <c r="N1202" s="9">
        <f t="shared" si="1525"/>
        <v>0</v>
      </c>
      <c r="O1202" s="9">
        <f t="shared" si="1525"/>
        <v>0</v>
      </c>
      <c r="P1202" s="9">
        <f t="shared" si="1525"/>
        <v>0</v>
      </c>
      <c r="Q1202" s="9">
        <f t="shared" si="1525"/>
        <v>0</v>
      </c>
      <c r="R1202" s="9">
        <f t="shared" si="1525"/>
        <v>0</v>
      </c>
      <c r="S1202" s="9">
        <f t="shared" si="1525"/>
        <v>0</v>
      </c>
      <c r="T1202" s="9">
        <f t="shared" si="1525"/>
        <v>0</v>
      </c>
      <c r="U1202" s="9">
        <f t="shared" si="1525"/>
        <v>0</v>
      </c>
      <c r="V1202" s="9">
        <f t="shared" si="1525"/>
        <v>0</v>
      </c>
      <c r="W1202" s="9">
        <f t="shared" si="1525"/>
        <v>0</v>
      </c>
      <c r="X1202" s="9">
        <f t="shared" si="1525"/>
        <v>0</v>
      </c>
      <c r="Y1202" s="9">
        <f t="shared" si="1525"/>
        <v>0</v>
      </c>
      <c r="Z1202" s="9">
        <f t="shared" si="1525"/>
        <v>0</v>
      </c>
      <c r="AA1202" s="9">
        <f t="shared" si="1525"/>
        <v>0</v>
      </c>
      <c r="AB1202" s="9">
        <f t="shared" si="1525"/>
        <v>0</v>
      </c>
      <c r="AC1202" s="9">
        <f t="shared" si="1525"/>
        <v>0</v>
      </c>
      <c r="AD1202" s="9">
        <f t="shared" si="1525"/>
        <v>0</v>
      </c>
      <c r="AE1202" s="9">
        <f t="shared" si="1525"/>
        <v>0</v>
      </c>
      <c r="AF1202" s="9">
        <f t="shared" si="1525"/>
        <v>0</v>
      </c>
      <c r="AG1202" s="9">
        <f t="shared" si="1525"/>
        <v>0</v>
      </c>
      <c r="AH1202" s="9">
        <f t="shared" si="1525"/>
        <v>0</v>
      </c>
      <c r="AI1202" s="9">
        <f t="shared" si="1525"/>
        <v>0</v>
      </c>
      <c r="AJ1202" s="9">
        <f t="shared" si="1525"/>
        <v>0</v>
      </c>
      <c r="AK1202" s="9">
        <f t="shared" si="1525"/>
        <v>0</v>
      </c>
      <c r="AL1202" s="9">
        <f t="shared" si="1525"/>
        <v>0</v>
      </c>
    </row>
    <row r="1203" spans="1:38" ht="20.100000000000001" hidden="1" customHeight="1">
      <c r="A1203" s="25" t="s">
        <v>326</v>
      </c>
      <c r="B1203" s="26" t="s">
        <v>317</v>
      </c>
      <c r="C1203" s="26" t="s">
        <v>145</v>
      </c>
      <c r="D1203" s="26" t="s">
        <v>79</v>
      </c>
      <c r="E1203" s="26" t="s">
        <v>672</v>
      </c>
      <c r="F1203" s="26"/>
      <c r="G1203" s="9">
        <f t="shared" ref="G1203:AL1203" si="1526">G1204</f>
        <v>0</v>
      </c>
      <c r="H1203" s="9">
        <f t="shared" si="1526"/>
        <v>0</v>
      </c>
      <c r="I1203" s="9">
        <f t="shared" si="1526"/>
        <v>0</v>
      </c>
      <c r="J1203" s="9">
        <f t="shared" si="1526"/>
        <v>0</v>
      </c>
      <c r="K1203" s="9">
        <f t="shared" si="1526"/>
        <v>0</v>
      </c>
      <c r="L1203" s="9">
        <f t="shared" si="1526"/>
        <v>0</v>
      </c>
      <c r="M1203" s="9">
        <f t="shared" si="1526"/>
        <v>0</v>
      </c>
      <c r="N1203" s="9">
        <f t="shared" si="1526"/>
        <v>0</v>
      </c>
      <c r="O1203" s="9">
        <f t="shared" si="1526"/>
        <v>0</v>
      </c>
      <c r="P1203" s="9">
        <f t="shared" si="1526"/>
        <v>0</v>
      </c>
      <c r="Q1203" s="9">
        <f t="shared" si="1526"/>
        <v>0</v>
      </c>
      <c r="R1203" s="9">
        <f t="shared" si="1526"/>
        <v>0</v>
      </c>
      <c r="S1203" s="9">
        <f t="shared" si="1526"/>
        <v>0</v>
      </c>
      <c r="T1203" s="9">
        <f t="shared" si="1526"/>
        <v>0</v>
      </c>
      <c r="U1203" s="9">
        <f t="shared" si="1526"/>
        <v>0</v>
      </c>
      <c r="V1203" s="9">
        <f t="shared" si="1526"/>
        <v>0</v>
      </c>
      <c r="W1203" s="9">
        <f t="shared" si="1526"/>
        <v>0</v>
      </c>
      <c r="X1203" s="9">
        <f t="shared" si="1526"/>
        <v>0</v>
      </c>
      <c r="Y1203" s="9">
        <f t="shared" si="1526"/>
        <v>0</v>
      </c>
      <c r="Z1203" s="9">
        <f t="shared" si="1526"/>
        <v>0</v>
      </c>
      <c r="AA1203" s="9">
        <f t="shared" si="1526"/>
        <v>0</v>
      </c>
      <c r="AB1203" s="9">
        <f t="shared" si="1526"/>
        <v>0</v>
      </c>
      <c r="AC1203" s="9">
        <f t="shared" si="1526"/>
        <v>0</v>
      </c>
      <c r="AD1203" s="9">
        <f t="shared" si="1526"/>
        <v>0</v>
      </c>
      <c r="AE1203" s="9">
        <f t="shared" si="1526"/>
        <v>0</v>
      </c>
      <c r="AF1203" s="9">
        <f t="shared" si="1526"/>
        <v>0</v>
      </c>
      <c r="AG1203" s="9">
        <f t="shared" si="1526"/>
        <v>0</v>
      </c>
      <c r="AH1203" s="9">
        <f t="shared" si="1526"/>
        <v>0</v>
      </c>
      <c r="AI1203" s="9">
        <f t="shared" si="1526"/>
        <v>0</v>
      </c>
      <c r="AJ1203" s="9">
        <f t="shared" si="1526"/>
        <v>0</v>
      </c>
      <c r="AK1203" s="9">
        <f t="shared" si="1526"/>
        <v>0</v>
      </c>
      <c r="AL1203" s="9">
        <f t="shared" si="1526"/>
        <v>0</v>
      </c>
    </row>
    <row r="1204" spans="1:38" ht="33" hidden="1">
      <c r="A1204" s="25" t="s">
        <v>242</v>
      </c>
      <c r="B1204" s="26" t="s">
        <v>317</v>
      </c>
      <c r="C1204" s="26" t="s">
        <v>145</v>
      </c>
      <c r="D1204" s="26" t="s">
        <v>79</v>
      </c>
      <c r="E1204" s="26" t="s">
        <v>672</v>
      </c>
      <c r="F1204" s="26" t="s">
        <v>30</v>
      </c>
      <c r="G1204" s="9">
        <f t="shared" ref="G1204:AL1204" si="1527">G1205</f>
        <v>0</v>
      </c>
      <c r="H1204" s="9">
        <f t="shared" si="1527"/>
        <v>0</v>
      </c>
      <c r="I1204" s="9">
        <f t="shared" si="1527"/>
        <v>0</v>
      </c>
      <c r="J1204" s="9">
        <f t="shared" si="1527"/>
        <v>0</v>
      </c>
      <c r="K1204" s="9">
        <f t="shared" si="1527"/>
        <v>0</v>
      </c>
      <c r="L1204" s="9">
        <f t="shared" si="1527"/>
        <v>0</v>
      </c>
      <c r="M1204" s="9">
        <f t="shared" si="1527"/>
        <v>0</v>
      </c>
      <c r="N1204" s="9">
        <f t="shared" si="1527"/>
        <v>0</v>
      </c>
      <c r="O1204" s="9">
        <f t="shared" si="1527"/>
        <v>0</v>
      </c>
      <c r="P1204" s="9">
        <f t="shared" si="1527"/>
        <v>0</v>
      </c>
      <c r="Q1204" s="9">
        <f t="shared" si="1527"/>
        <v>0</v>
      </c>
      <c r="R1204" s="9">
        <f t="shared" si="1527"/>
        <v>0</v>
      </c>
      <c r="S1204" s="9">
        <f t="shared" si="1527"/>
        <v>0</v>
      </c>
      <c r="T1204" s="9">
        <f t="shared" si="1527"/>
        <v>0</v>
      </c>
      <c r="U1204" s="9">
        <f t="shared" si="1527"/>
        <v>0</v>
      </c>
      <c r="V1204" s="9">
        <f t="shared" si="1527"/>
        <v>0</v>
      </c>
      <c r="W1204" s="9">
        <f t="shared" si="1527"/>
        <v>0</v>
      </c>
      <c r="X1204" s="9">
        <f t="shared" si="1527"/>
        <v>0</v>
      </c>
      <c r="Y1204" s="9">
        <f t="shared" si="1527"/>
        <v>0</v>
      </c>
      <c r="Z1204" s="9">
        <f t="shared" si="1527"/>
        <v>0</v>
      </c>
      <c r="AA1204" s="9">
        <f t="shared" si="1527"/>
        <v>0</v>
      </c>
      <c r="AB1204" s="9">
        <f t="shared" si="1527"/>
        <v>0</v>
      </c>
      <c r="AC1204" s="9">
        <f t="shared" si="1527"/>
        <v>0</v>
      </c>
      <c r="AD1204" s="9">
        <f t="shared" si="1527"/>
        <v>0</v>
      </c>
      <c r="AE1204" s="9">
        <f t="shared" si="1527"/>
        <v>0</v>
      </c>
      <c r="AF1204" s="9">
        <f t="shared" si="1527"/>
        <v>0</v>
      </c>
      <c r="AG1204" s="9">
        <f t="shared" si="1527"/>
        <v>0</v>
      </c>
      <c r="AH1204" s="9">
        <f t="shared" si="1527"/>
        <v>0</v>
      </c>
      <c r="AI1204" s="9">
        <f t="shared" si="1527"/>
        <v>0</v>
      </c>
      <c r="AJ1204" s="9">
        <f t="shared" si="1527"/>
        <v>0</v>
      </c>
      <c r="AK1204" s="9">
        <f t="shared" si="1527"/>
        <v>0</v>
      </c>
      <c r="AL1204" s="9">
        <f t="shared" si="1527"/>
        <v>0</v>
      </c>
    </row>
    <row r="1205" spans="1:38" ht="33" hidden="1">
      <c r="A1205" s="25" t="s">
        <v>36</v>
      </c>
      <c r="B1205" s="26" t="s">
        <v>317</v>
      </c>
      <c r="C1205" s="26" t="s">
        <v>145</v>
      </c>
      <c r="D1205" s="26" t="s">
        <v>79</v>
      </c>
      <c r="E1205" s="26" t="s">
        <v>672</v>
      </c>
      <c r="F1205" s="26" t="s">
        <v>37</v>
      </c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</row>
    <row r="1206" spans="1:38" ht="33" hidden="1">
      <c r="A1206" s="105" t="s">
        <v>638</v>
      </c>
      <c r="B1206" s="90" t="s">
        <v>317</v>
      </c>
      <c r="C1206" s="90" t="s">
        <v>145</v>
      </c>
      <c r="D1206" s="90" t="s">
        <v>79</v>
      </c>
      <c r="E1206" s="90" t="s">
        <v>602</v>
      </c>
      <c r="F1206" s="90"/>
      <c r="G1206" s="91">
        <f t="shared" ref="G1206" si="1528">G1207+G1209</f>
        <v>85099</v>
      </c>
      <c r="H1206" s="91">
        <f t="shared" ref="H1206:N1206" si="1529">H1207+H1209</f>
        <v>66588</v>
      </c>
      <c r="I1206" s="91">
        <f t="shared" si="1529"/>
        <v>0</v>
      </c>
      <c r="J1206" s="91">
        <f t="shared" si="1529"/>
        <v>0</v>
      </c>
      <c r="K1206" s="91">
        <f t="shared" si="1529"/>
        <v>0</v>
      </c>
      <c r="L1206" s="91">
        <f t="shared" si="1529"/>
        <v>0</v>
      </c>
      <c r="M1206" s="91">
        <f t="shared" si="1529"/>
        <v>85099</v>
      </c>
      <c r="N1206" s="91">
        <f t="shared" si="1529"/>
        <v>66588</v>
      </c>
      <c r="O1206" s="91">
        <f t="shared" ref="O1206:T1206" si="1530">O1207+O1209</f>
        <v>0</v>
      </c>
      <c r="P1206" s="91">
        <f t="shared" si="1530"/>
        <v>0</v>
      </c>
      <c r="Q1206" s="91">
        <f t="shared" si="1530"/>
        <v>0</v>
      </c>
      <c r="R1206" s="91">
        <f t="shared" si="1530"/>
        <v>0</v>
      </c>
      <c r="S1206" s="91">
        <f t="shared" si="1530"/>
        <v>85099</v>
      </c>
      <c r="T1206" s="91">
        <f t="shared" si="1530"/>
        <v>66588</v>
      </c>
      <c r="U1206" s="91">
        <f t="shared" ref="U1206:Z1206" si="1531">U1207+U1209</f>
        <v>0</v>
      </c>
      <c r="V1206" s="91">
        <f t="shared" si="1531"/>
        <v>0</v>
      </c>
      <c r="W1206" s="91">
        <f t="shared" si="1531"/>
        <v>0</v>
      </c>
      <c r="X1206" s="91">
        <f t="shared" si="1531"/>
        <v>0</v>
      </c>
      <c r="Y1206" s="91">
        <f t="shared" si="1531"/>
        <v>85099</v>
      </c>
      <c r="Z1206" s="91">
        <f t="shared" si="1531"/>
        <v>66588</v>
      </c>
      <c r="AA1206" s="9">
        <f t="shared" ref="AA1206:AF1206" si="1532">AA1207+AA1209</f>
        <v>-18511</v>
      </c>
      <c r="AB1206" s="9">
        <f t="shared" si="1532"/>
        <v>0</v>
      </c>
      <c r="AC1206" s="9">
        <f t="shared" si="1532"/>
        <v>0</v>
      </c>
      <c r="AD1206" s="9">
        <f t="shared" si="1532"/>
        <v>-66588</v>
      </c>
      <c r="AE1206" s="9">
        <f t="shared" si="1532"/>
        <v>0</v>
      </c>
      <c r="AF1206" s="9">
        <f t="shared" si="1532"/>
        <v>0</v>
      </c>
      <c r="AG1206" s="9">
        <f t="shared" ref="AG1206:AL1206" si="1533">AG1207+AG1209</f>
        <v>0</v>
      </c>
      <c r="AH1206" s="91">
        <f t="shared" si="1533"/>
        <v>0</v>
      </c>
      <c r="AI1206" s="91">
        <f t="shared" si="1533"/>
        <v>0</v>
      </c>
      <c r="AJ1206" s="91">
        <f t="shared" si="1533"/>
        <v>0</v>
      </c>
      <c r="AK1206" s="91">
        <f t="shared" si="1533"/>
        <v>0</v>
      </c>
      <c r="AL1206" s="91">
        <f t="shared" si="1533"/>
        <v>0</v>
      </c>
    </row>
    <row r="1207" spans="1:38" ht="33" hidden="1">
      <c r="A1207" s="105" t="s">
        <v>242</v>
      </c>
      <c r="B1207" s="90" t="s">
        <v>317</v>
      </c>
      <c r="C1207" s="90" t="s">
        <v>145</v>
      </c>
      <c r="D1207" s="90" t="s">
        <v>79</v>
      </c>
      <c r="E1207" s="90" t="s">
        <v>602</v>
      </c>
      <c r="F1207" s="90" t="s">
        <v>30</v>
      </c>
      <c r="G1207" s="91">
        <f t="shared" ref="G1207:AL1207" si="1534">G1208</f>
        <v>73987</v>
      </c>
      <c r="H1207" s="91">
        <f t="shared" si="1534"/>
        <v>66588</v>
      </c>
      <c r="I1207" s="91">
        <f t="shared" si="1534"/>
        <v>0</v>
      </c>
      <c r="J1207" s="91">
        <f t="shared" si="1534"/>
        <v>0</v>
      </c>
      <c r="K1207" s="91">
        <f t="shared" si="1534"/>
        <v>0</v>
      </c>
      <c r="L1207" s="91">
        <f t="shared" si="1534"/>
        <v>0</v>
      </c>
      <c r="M1207" s="91">
        <f t="shared" si="1534"/>
        <v>73987</v>
      </c>
      <c r="N1207" s="91">
        <f t="shared" si="1534"/>
        <v>66588</v>
      </c>
      <c r="O1207" s="91">
        <f t="shared" si="1534"/>
        <v>0</v>
      </c>
      <c r="P1207" s="91">
        <f t="shared" si="1534"/>
        <v>0</v>
      </c>
      <c r="Q1207" s="91">
        <f t="shared" si="1534"/>
        <v>0</v>
      </c>
      <c r="R1207" s="91">
        <f t="shared" si="1534"/>
        <v>0</v>
      </c>
      <c r="S1207" s="91">
        <f t="shared" si="1534"/>
        <v>73987</v>
      </c>
      <c r="T1207" s="91">
        <f t="shared" si="1534"/>
        <v>66588</v>
      </c>
      <c r="U1207" s="91">
        <f t="shared" si="1534"/>
        <v>0</v>
      </c>
      <c r="V1207" s="91">
        <f t="shared" si="1534"/>
        <v>0</v>
      </c>
      <c r="W1207" s="91">
        <f t="shared" si="1534"/>
        <v>0</v>
      </c>
      <c r="X1207" s="91">
        <f t="shared" si="1534"/>
        <v>0</v>
      </c>
      <c r="Y1207" s="91">
        <f t="shared" si="1534"/>
        <v>73987</v>
      </c>
      <c r="Z1207" s="91">
        <f t="shared" si="1534"/>
        <v>66588</v>
      </c>
      <c r="AA1207" s="9">
        <f t="shared" si="1534"/>
        <v>-7399</v>
      </c>
      <c r="AB1207" s="9">
        <f t="shared" si="1534"/>
        <v>0</v>
      </c>
      <c r="AC1207" s="9">
        <f t="shared" si="1534"/>
        <v>0</v>
      </c>
      <c r="AD1207" s="9">
        <f t="shared" si="1534"/>
        <v>-66588</v>
      </c>
      <c r="AE1207" s="9">
        <f t="shared" si="1534"/>
        <v>0</v>
      </c>
      <c r="AF1207" s="9">
        <f t="shared" si="1534"/>
        <v>0</v>
      </c>
      <c r="AG1207" s="9">
        <f t="shared" si="1534"/>
        <v>0</v>
      </c>
      <c r="AH1207" s="91">
        <f t="shared" si="1534"/>
        <v>0</v>
      </c>
      <c r="AI1207" s="91">
        <f t="shared" si="1534"/>
        <v>0</v>
      </c>
      <c r="AJ1207" s="91">
        <f t="shared" si="1534"/>
        <v>0</v>
      </c>
      <c r="AK1207" s="91">
        <f t="shared" si="1534"/>
        <v>0</v>
      </c>
      <c r="AL1207" s="91">
        <f t="shared" si="1534"/>
        <v>0</v>
      </c>
    </row>
    <row r="1208" spans="1:38" ht="33" hidden="1">
      <c r="A1208" s="105" t="s">
        <v>36</v>
      </c>
      <c r="B1208" s="90" t="s">
        <v>317</v>
      </c>
      <c r="C1208" s="90" t="s">
        <v>145</v>
      </c>
      <c r="D1208" s="90" t="s">
        <v>79</v>
      </c>
      <c r="E1208" s="90" t="s">
        <v>602</v>
      </c>
      <c r="F1208" s="90" t="s">
        <v>37</v>
      </c>
      <c r="G1208" s="91">
        <v>73987</v>
      </c>
      <c r="H1208" s="91">
        <v>66588</v>
      </c>
      <c r="I1208" s="93"/>
      <c r="J1208" s="93"/>
      <c r="K1208" s="93"/>
      <c r="L1208" s="93"/>
      <c r="M1208" s="91">
        <f>G1208+I1208+J1208+K1208+L1208</f>
        <v>73987</v>
      </c>
      <c r="N1208" s="91">
        <f>H1208+L1208</f>
        <v>66588</v>
      </c>
      <c r="O1208" s="94"/>
      <c r="P1208" s="94"/>
      <c r="Q1208" s="94"/>
      <c r="R1208" s="94"/>
      <c r="S1208" s="91">
        <f>M1208+O1208+P1208+Q1208+R1208</f>
        <v>73987</v>
      </c>
      <c r="T1208" s="91">
        <f>N1208+R1208</f>
        <v>66588</v>
      </c>
      <c r="U1208" s="94"/>
      <c r="V1208" s="94"/>
      <c r="W1208" s="94"/>
      <c r="X1208" s="94"/>
      <c r="Y1208" s="91">
        <f>S1208+U1208+V1208+W1208+X1208</f>
        <v>73987</v>
      </c>
      <c r="Z1208" s="91">
        <f>T1208+X1208</f>
        <v>66588</v>
      </c>
      <c r="AA1208" s="9">
        <v>-7399</v>
      </c>
      <c r="AB1208" s="9"/>
      <c r="AC1208" s="9"/>
      <c r="AD1208" s="9">
        <v>-66588</v>
      </c>
      <c r="AE1208" s="9">
        <f>Y1208+AA1208+AB1208+AC1208+AD1208</f>
        <v>0</v>
      </c>
      <c r="AF1208" s="9">
        <f>Z1208+AD1208</f>
        <v>0</v>
      </c>
      <c r="AG1208" s="9"/>
      <c r="AH1208" s="91"/>
      <c r="AI1208" s="91"/>
      <c r="AJ1208" s="91"/>
      <c r="AK1208" s="91">
        <f>AE1208+AG1208+AH1208+AI1208+AJ1208</f>
        <v>0</v>
      </c>
      <c r="AL1208" s="91">
        <f>AF1208+AJ1208</f>
        <v>0</v>
      </c>
    </row>
    <row r="1209" spans="1:38" ht="20.100000000000001" hidden="1" customHeight="1">
      <c r="A1209" s="105" t="s">
        <v>65</v>
      </c>
      <c r="B1209" s="90" t="s">
        <v>317</v>
      </c>
      <c r="C1209" s="90" t="s">
        <v>145</v>
      </c>
      <c r="D1209" s="90" t="s">
        <v>79</v>
      </c>
      <c r="E1209" s="90" t="s">
        <v>602</v>
      </c>
      <c r="F1209" s="90" t="s">
        <v>66</v>
      </c>
      <c r="G1209" s="91">
        <f t="shared" ref="G1209:AL1209" si="1535">G1210</f>
        <v>11112</v>
      </c>
      <c r="H1209" s="91">
        <f t="shared" si="1535"/>
        <v>0</v>
      </c>
      <c r="I1209" s="91">
        <f t="shared" si="1535"/>
        <v>0</v>
      </c>
      <c r="J1209" s="91">
        <f t="shared" si="1535"/>
        <v>0</v>
      </c>
      <c r="K1209" s="91">
        <f t="shared" si="1535"/>
        <v>0</v>
      </c>
      <c r="L1209" s="91">
        <f t="shared" si="1535"/>
        <v>0</v>
      </c>
      <c r="M1209" s="91">
        <f t="shared" si="1535"/>
        <v>11112</v>
      </c>
      <c r="N1209" s="91">
        <f t="shared" si="1535"/>
        <v>0</v>
      </c>
      <c r="O1209" s="91">
        <f t="shared" si="1535"/>
        <v>0</v>
      </c>
      <c r="P1209" s="91">
        <f t="shared" si="1535"/>
        <v>0</v>
      </c>
      <c r="Q1209" s="91">
        <f t="shared" si="1535"/>
        <v>0</v>
      </c>
      <c r="R1209" s="91">
        <f t="shared" si="1535"/>
        <v>0</v>
      </c>
      <c r="S1209" s="91">
        <f t="shared" si="1535"/>
        <v>11112</v>
      </c>
      <c r="T1209" s="91">
        <f t="shared" si="1535"/>
        <v>0</v>
      </c>
      <c r="U1209" s="91">
        <f t="shared" si="1535"/>
        <v>0</v>
      </c>
      <c r="V1209" s="91">
        <f t="shared" si="1535"/>
        <v>0</v>
      </c>
      <c r="W1209" s="91">
        <f t="shared" si="1535"/>
        <v>0</v>
      </c>
      <c r="X1209" s="91">
        <f t="shared" si="1535"/>
        <v>0</v>
      </c>
      <c r="Y1209" s="91">
        <f t="shared" si="1535"/>
        <v>11112</v>
      </c>
      <c r="Z1209" s="91">
        <f t="shared" si="1535"/>
        <v>0</v>
      </c>
      <c r="AA1209" s="9">
        <f t="shared" si="1535"/>
        <v>-11112</v>
      </c>
      <c r="AB1209" s="9">
        <f t="shared" si="1535"/>
        <v>0</v>
      </c>
      <c r="AC1209" s="9">
        <f t="shared" si="1535"/>
        <v>0</v>
      </c>
      <c r="AD1209" s="9">
        <f t="shared" si="1535"/>
        <v>0</v>
      </c>
      <c r="AE1209" s="9">
        <f t="shared" si="1535"/>
        <v>0</v>
      </c>
      <c r="AF1209" s="9">
        <f t="shared" si="1535"/>
        <v>0</v>
      </c>
      <c r="AG1209" s="9">
        <f t="shared" si="1535"/>
        <v>0</v>
      </c>
      <c r="AH1209" s="91">
        <f t="shared" si="1535"/>
        <v>0</v>
      </c>
      <c r="AI1209" s="91">
        <f t="shared" si="1535"/>
        <v>0</v>
      </c>
      <c r="AJ1209" s="91">
        <f t="shared" si="1535"/>
        <v>0</v>
      </c>
      <c r="AK1209" s="91">
        <f t="shared" si="1535"/>
        <v>0</v>
      </c>
      <c r="AL1209" s="91">
        <f t="shared" si="1535"/>
        <v>0</v>
      </c>
    </row>
    <row r="1210" spans="1:38" ht="49.5" hidden="1">
      <c r="A1210" s="105" t="s">
        <v>407</v>
      </c>
      <c r="B1210" s="90" t="s">
        <v>317</v>
      </c>
      <c r="C1210" s="90" t="s">
        <v>145</v>
      </c>
      <c r="D1210" s="90" t="s">
        <v>79</v>
      </c>
      <c r="E1210" s="90" t="s">
        <v>602</v>
      </c>
      <c r="F1210" s="90" t="s">
        <v>252</v>
      </c>
      <c r="G1210" s="91">
        <v>11112</v>
      </c>
      <c r="H1210" s="91"/>
      <c r="I1210" s="93"/>
      <c r="J1210" s="93"/>
      <c r="K1210" s="93"/>
      <c r="L1210" s="93"/>
      <c r="M1210" s="91">
        <f>G1210+I1210+J1210+K1210+L1210</f>
        <v>11112</v>
      </c>
      <c r="N1210" s="91">
        <f>H1210+L1210</f>
        <v>0</v>
      </c>
      <c r="O1210" s="94"/>
      <c r="P1210" s="94"/>
      <c r="Q1210" s="94"/>
      <c r="R1210" s="94"/>
      <c r="S1210" s="91">
        <f>M1210+O1210+P1210+Q1210+R1210</f>
        <v>11112</v>
      </c>
      <c r="T1210" s="91">
        <f>N1210+R1210</f>
        <v>0</v>
      </c>
      <c r="U1210" s="94"/>
      <c r="V1210" s="94"/>
      <c r="W1210" s="94"/>
      <c r="X1210" s="94"/>
      <c r="Y1210" s="91">
        <f>S1210+U1210+V1210+W1210+X1210</f>
        <v>11112</v>
      </c>
      <c r="Z1210" s="91">
        <f>T1210+X1210</f>
        <v>0</v>
      </c>
      <c r="AA1210" s="9">
        <v>-11112</v>
      </c>
      <c r="AB1210" s="9"/>
      <c r="AC1210" s="9"/>
      <c r="AD1210" s="9"/>
      <c r="AE1210" s="9">
        <f>Y1210+AA1210+AB1210+AC1210+AD1210</f>
        <v>0</v>
      </c>
      <c r="AF1210" s="9">
        <f>Z1210+AD1210</f>
        <v>0</v>
      </c>
      <c r="AG1210" s="9"/>
      <c r="AH1210" s="91"/>
      <c r="AI1210" s="91"/>
      <c r="AJ1210" s="91"/>
      <c r="AK1210" s="91">
        <f>AE1210+AG1210+AH1210+AI1210+AJ1210</f>
        <v>0</v>
      </c>
      <c r="AL1210" s="91">
        <f>AF1210+AJ1210</f>
        <v>0</v>
      </c>
    </row>
    <row r="1211" spans="1:38" s="92" customFormat="1" ht="49.5" hidden="1">
      <c r="A1211" s="105" t="s">
        <v>670</v>
      </c>
      <c r="B1211" s="90" t="s">
        <v>317</v>
      </c>
      <c r="C1211" s="90" t="s">
        <v>145</v>
      </c>
      <c r="D1211" s="90" t="s">
        <v>79</v>
      </c>
      <c r="E1211" s="90" t="s">
        <v>719</v>
      </c>
      <c r="F1211" s="90"/>
      <c r="G1211" s="91">
        <f t="shared" ref="G1211:V1212" si="1536">G1212</f>
        <v>16667</v>
      </c>
      <c r="H1211" s="91">
        <f t="shared" si="1536"/>
        <v>0</v>
      </c>
      <c r="I1211" s="91">
        <f t="shared" si="1536"/>
        <v>0</v>
      </c>
      <c r="J1211" s="91">
        <f t="shared" si="1536"/>
        <v>0</v>
      </c>
      <c r="K1211" s="91">
        <f t="shared" si="1536"/>
        <v>0</v>
      </c>
      <c r="L1211" s="91">
        <f t="shared" si="1536"/>
        <v>0</v>
      </c>
      <c r="M1211" s="91">
        <f t="shared" si="1536"/>
        <v>16667</v>
      </c>
      <c r="N1211" s="91">
        <f t="shared" si="1536"/>
        <v>0</v>
      </c>
      <c r="O1211" s="91">
        <f t="shared" si="1536"/>
        <v>0</v>
      </c>
      <c r="P1211" s="91">
        <f t="shared" si="1536"/>
        <v>0</v>
      </c>
      <c r="Q1211" s="91">
        <f t="shared" si="1536"/>
        <v>0</v>
      </c>
      <c r="R1211" s="91">
        <f t="shared" si="1536"/>
        <v>0</v>
      </c>
      <c r="S1211" s="91">
        <f t="shared" si="1536"/>
        <v>16667</v>
      </c>
      <c r="T1211" s="91">
        <f t="shared" si="1536"/>
        <v>0</v>
      </c>
      <c r="U1211" s="91">
        <f t="shared" si="1536"/>
        <v>0</v>
      </c>
      <c r="V1211" s="91">
        <f t="shared" si="1536"/>
        <v>0</v>
      </c>
      <c r="W1211" s="91">
        <f t="shared" ref="U1211:AJ1212" si="1537">W1212</f>
        <v>0</v>
      </c>
      <c r="X1211" s="91">
        <f t="shared" si="1537"/>
        <v>0</v>
      </c>
      <c r="Y1211" s="91">
        <f t="shared" si="1537"/>
        <v>16667</v>
      </c>
      <c r="Z1211" s="91">
        <f t="shared" si="1537"/>
        <v>0</v>
      </c>
      <c r="AA1211" s="9">
        <f t="shared" si="1537"/>
        <v>-16667</v>
      </c>
      <c r="AB1211" s="9">
        <f t="shared" si="1537"/>
        <v>0</v>
      </c>
      <c r="AC1211" s="9">
        <f t="shared" si="1537"/>
        <v>0</v>
      </c>
      <c r="AD1211" s="9">
        <f t="shared" si="1537"/>
        <v>0</v>
      </c>
      <c r="AE1211" s="9">
        <f t="shared" si="1537"/>
        <v>0</v>
      </c>
      <c r="AF1211" s="9">
        <f t="shared" si="1537"/>
        <v>0</v>
      </c>
      <c r="AG1211" s="9">
        <f t="shared" si="1537"/>
        <v>0</v>
      </c>
      <c r="AH1211" s="91">
        <f t="shared" si="1537"/>
        <v>0</v>
      </c>
      <c r="AI1211" s="91">
        <f t="shared" si="1537"/>
        <v>0</v>
      </c>
      <c r="AJ1211" s="91">
        <f t="shared" si="1537"/>
        <v>0</v>
      </c>
      <c r="AK1211" s="91">
        <f t="shared" ref="AG1211:AL1212" si="1538">AK1212</f>
        <v>0</v>
      </c>
      <c r="AL1211" s="91">
        <f t="shared" si="1538"/>
        <v>0</v>
      </c>
    </row>
    <row r="1212" spans="1:38" s="92" customFormat="1" ht="33" hidden="1">
      <c r="A1212" s="105" t="s">
        <v>242</v>
      </c>
      <c r="B1212" s="90" t="s">
        <v>317</v>
      </c>
      <c r="C1212" s="90" t="s">
        <v>145</v>
      </c>
      <c r="D1212" s="90" t="s">
        <v>79</v>
      </c>
      <c r="E1212" s="90" t="s">
        <v>719</v>
      </c>
      <c r="F1212" s="90" t="s">
        <v>30</v>
      </c>
      <c r="G1212" s="91">
        <f t="shared" si="1536"/>
        <v>16667</v>
      </c>
      <c r="H1212" s="91">
        <f t="shared" si="1536"/>
        <v>0</v>
      </c>
      <c r="I1212" s="91">
        <f t="shared" si="1536"/>
        <v>0</v>
      </c>
      <c r="J1212" s="91">
        <f t="shared" si="1536"/>
        <v>0</v>
      </c>
      <c r="K1212" s="91">
        <f t="shared" si="1536"/>
        <v>0</v>
      </c>
      <c r="L1212" s="91">
        <f t="shared" si="1536"/>
        <v>0</v>
      </c>
      <c r="M1212" s="91">
        <f t="shared" si="1536"/>
        <v>16667</v>
      </c>
      <c r="N1212" s="91">
        <f t="shared" si="1536"/>
        <v>0</v>
      </c>
      <c r="O1212" s="91">
        <f t="shared" si="1536"/>
        <v>0</v>
      </c>
      <c r="P1212" s="91">
        <f t="shared" si="1536"/>
        <v>0</v>
      </c>
      <c r="Q1212" s="91">
        <f t="shared" si="1536"/>
        <v>0</v>
      </c>
      <c r="R1212" s="91">
        <f t="shared" si="1536"/>
        <v>0</v>
      </c>
      <c r="S1212" s="91">
        <f t="shared" si="1536"/>
        <v>16667</v>
      </c>
      <c r="T1212" s="91">
        <f t="shared" si="1536"/>
        <v>0</v>
      </c>
      <c r="U1212" s="91">
        <f t="shared" si="1537"/>
        <v>0</v>
      </c>
      <c r="V1212" s="91">
        <f t="shared" si="1537"/>
        <v>0</v>
      </c>
      <c r="W1212" s="91">
        <f t="shared" si="1537"/>
        <v>0</v>
      </c>
      <c r="X1212" s="91">
        <f t="shared" si="1537"/>
        <v>0</v>
      </c>
      <c r="Y1212" s="91">
        <f t="shared" si="1537"/>
        <v>16667</v>
      </c>
      <c r="Z1212" s="91">
        <f t="shared" si="1537"/>
        <v>0</v>
      </c>
      <c r="AA1212" s="9">
        <f t="shared" si="1537"/>
        <v>-16667</v>
      </c>
      <c r="AB1212" s="9">
        <f t="shared" si="1537"/>
        <v>0</v>
      </c>
      <c r="AC1212" s="9">
        <f t="shared" si="1537"/>
        <v>0</v>
      </c>
      <c r="AD1212" s="9">
        <f t="shared" si="1537"/>
        <v>0</v>
      </c>
      <c r="AE1212" s="9">
        <f t="shared" si="1537"/>
        <v>0</v>
      </c>
      <c r="AF1212" s="9">
        <f t="shared" si="1537"/>
        <v>0</v>
      </c>
      <c r="AG1212" s="9">
        <f t="shared" si="1538"/>
        <v>0</v>
      </c>
      <c r="AH1212" s="91">
        <f t="shared" si="1538"/>
        <v>0</v>
      </c>
      <c r="AI1212" s="91">
        <f t="shared" si="1538"/>
        <v>0</v>
      </c>
      <c r="AJ1212" s="91">
        <f t="shared" si="1538"/>
        <v>0</v>
      </c>
      <c r="AK1212" s="91">
        <f t="shared" si="1538"/>
        <v>0</v>
      </c>
      <c r="AL1212" s="91">
        <f t="shared" si="1538"/>
        <v>0</v>
      </c>
    </row>
    <row r="1213" spans="1:38" s="92" customFormat="1" ht="33" hidden="1">
      <c r="A1213" s="105" t="s">
        <v>36</v>
      </c>
      <c r="B1213" s="90" t="s">
        <v>317</v>
      </c>
      <c r="C1213" s="90" t="s">
        <v>145</v>
      </c>
      <c r="D1213" s="90" t="s">
        <v>79</v>
      </c>
      <c r="E1213" s="90" t="s">
        <v>719</v>
      </c>
      <c r="F1213" s="90" t="s">
        <v>37</v>
      </c>
      <c r="G1213" s="91">
        <v>16667</v>
      </c>
      <c r="H1213" s="91"/>
      <c r="I1213" s="93"/>
      <c r="J1213" s="93"/>
      <c r="K1213" s="93"/>
      <c r="L1213" s="93"/>
      <c r="M1213" s="91">
        <f>G1213+I1213+J1213+K1213+L1213</f>
        <v>16667</v>
      </c>
      <c r="N1213" s="91">
        <f>H1213+L1213</f>
        <v>0</v>
      </c>
      <c r="O1213" s="94"/>
      <c r="P1213" s="94"/>
      <c r="Q1213" s="94"/>
      <c r="R1213" s="94"/>
      <c r="S1213" s="91">
        <f>M1213+O1213+P1213+Q1213+R1213</f>
        <v>16667</v>
      </c>
      <c r="T1213" s="91">
        <f>N1213+R1213</f>
        <v>0</v>
      </c>
      <c r="U1213" s="94"/>
      <c r="V1213" s="94"/>
      <c r="W1213" s="94"/>
      <c r="X1213" s="94"/>
      <c r="Y1213" s="91">
        <f>S1213+U1213+V1213+W1213+X1213</f>
        <v>16667</v>
      </c>
      <c r="Z1213" s="91">
        <f>T1213+X1213</f>
        <v>0</v>
      </c>
      <c r="AA1213" s="9">
        <v>-16667</v>
      </c>
      <c r="AB1213" s="85"/>
      <c r="AC1213" s="85"/>
      <c r="AD1213" s="85"/>
      <c r="AE1213" s="9">
        <f>Y1213+AA1213+AB1213+AC1213+AD1213</f>
        <v>0</v>
      </c>
      <c r="AF1213" s="9">
        <f>Z1213+AD1213</f>
        <v>0</v>
      </c>
      <c r="AG1213" s="9"/>
      <c r="AH1213" s="94"/>
      <c r="AI1213" s="94"/>
      <c r="AJ1213" s="94"/>
      <c r="AK1213" s="91">
        <f>AE1213+AG1213+AH1213+AI1213+AJ1213</f>
        <v>0</v>
      </c>
      <c r="AL1213" s="91">
        <f>AF1213+AJ1213</f>
        <v>0</v>
      </c>
    </row>
    <row r="1214" spans="1:38" ht="33" hidden="1">
      <c r="A1214" s="25" t="s">
        <v>782</v>
      </c>
      <c r="B1214" s="26" t="s">
        <v>317</v>
      </c>
      <c r="C1214" s="26" t="s">
        <v>145</v>
      </c>
      <c r="D1214" s="26" t="s">
        <v>79</v>
      </c>
      <c r="E1214" s="26" t="s">
        <v>783</v>
      </c>
      <c r="F1214" s="26"/>
      <c r="G1214" s="9"/>
      <c r="H1214" s="9"/>
      <c r="I1214" s="84"/>
      <c r="J1214" s="84"/>
      <c r="K1214" s="84"/>
      <c r="L1214" s="84"/>
      <c r="M1214" s="9"/>
      <c r="N1214" s="9"/>
      <c r="O1214" s="85"/>
      <c r="P1214" s="85"/>
      <c r="Q1214" s="85"/>
      <c r="R1214" s="85"/>
      <c r="S1214" s="9"/>
      <c r="T1214" s="9"/>
      <c r="U1214" s="85"/>
      <c r="V1214" s="85"/>
      <c r="W1214" s="85"/>
      <c r="X1214" s="85"/>
      <c r="Y1214" s="9"/>
      <c r="Z1214" s="9"/>
      <c r="AA1214" s="9">
        <f>AA1215+AA1217</f>
        <v>11239</v>
      </c>
      <c r="AB1214" s="9">
        <f t="shared" ref="AB1214:AF1214" si="1539">AB1215+AB1217</f>
        <v>0</v>
      </c>
      <c r="AC1214" s="9">
        <f t="shared" si="1539"/>
        <v>0</v>
      </c>
      <c r="AD1214" s="9">
        <f t="shared" si="1539"/>
        <v>213526</v>
      </c>
      <c r="AE1214" s="9">
        <f t="shared" si="1539"/>
        <v>224765</v>
      </c>
      <c r="AF1214" s="9">
        <f t="shared" si="1539"/>
        <v>213526</v>
      </c>
      <c r="AG1214" s="9">
        <f>AG1215+AG1217</f>
        <v>0</v>
      </c>
      <c r="AH1214" s="9">
        <f t="shared" ref="AH1214:AL1214" si="1540">AH1215+AH1217</f>
        <v>0</v>
      </c>
      <c r="AI1214" s="9">
        <f t="shared" si="1540"/>
        <v>0</v>
      </c>
      <c r="AJ1214" s="9">
        <f t="shared" si="1540"/>
        <v>0</v>
      </c>
      <c r="AK1214" s="9">
        <f t="shared" si="1540"/>
        <v>224765</v>
      </c>
      <c r="AL1214" s="9">
        <f t="shared" si="1540"/>
        <v>213526</v>
      </c>
    </row>
    <row r="1215" spans="1:38" ht="33" hidden="1">
      <c r="A1215" s="25" t="s">
        <v>242</v>
      </c>
      <c r="B1215" s="26" t="s">
        <v>317</v>
      </c>
      <c r="C1215" s="26" t="s">
        <v>145</v>
      </c>
      <c r="D1215" s="26" t="s">
        <v>79</v>
      </c>
      <c r="E1215" s="26" t="s">
        <v>783</v>
      </c>
      <c r="F1215" s="26" t="s">
        <v>30</v>
      </c>
      <c r="G1215" s="9"/>
      <c r="H1215" s="9"/>
      <c r="I1215" s="84"/>
      <c r="J1215" s="84"/>
      <c r="K1215" s="84"/>
      <c r="L1215" s="84"/>
      <c r="M1215" s="9"/>
      <c r="N1215" s="9"/>
      <c r="O1215" s="85"/>
      <c r="P1215" s="85"/>
      <c r="Q1215" s="85"/>
      <c r="R1215" s="85"/>
      <c r="S1215" s="9"/>
      <c r="T1215" s="9"/>
      <c r="U1215" s="85"/>
      <c r="V1215" s="85"/>
      <c r="W1215" s="85"/>
      <c r="X1215" s="85"/>
      <c r="Y1215" s="9"/>
      <c r="Z1215" s="9"/>
      <c r="AA1215" s="9">
        <f>AA1216</f>
        <v>8694</v>
      </c>
      <c r="AB1215" s="9">
        <f t="shared" ref="AB1215:AL1215" si="1541">AB1216</f>
        <v>0</v>
      </c>
      <c r="AC1215" s="9">
        <f t="shared" si="1541"/>
        <v>0</v>
      </c>
      <c r="AD1215" s="9">
        <f t="shared" si="1541"/>
        <v>165173</v>
      </c>
      <c r="AE1215" s="9">
        <f t="shared" si="1541"/>
        <v>173867</v>
      </c>
      <c r="AF1215" s="9">
        <f t="shared" si="1541"/>
        <v>165173</v>
      </c>
      <c r="AG1215" s="9">
        <f>AG1216</f>
        <v>0</v>
      </c>
      <c r="AH1215" s="9">
        <f t="shared" si="1541"/>
        <v>0</v>
      </c>
      <c r="AI1215" s="9">
        <f t="shared" si="1541"/>
        <v>0</v>
      </c>
      <c r="AJ1215" s="9">
        <f t="shared" si="1541"/>
        <v>0</v>
      </c>
      <c r="AK1215" s="9">
        <f t="shared" si="1541"/>
        <v>173867</v>
      </c>
      <c r="AL1215" s="9">
        <f t="shared" si="1541"/>
        <v>165173</v>
      </c>
    </row>
    <row r="1216" spans="1:38" ht="33" hidden="1">
      <c r="A1216" s="25" t="s">
        <v>36</v>
      </c>
      <c r="B1216" s="26" t="s">
        <v>317</v>
      </c>
      <c r="C1216" s="26" t="s">
        <v>145</v>
      </c>
      <c r="D1216" s="26" t="s">
        <v>79</v>
      </c>
      <c r="E1216" s="26" t="s">
        <v>783</v>
      </c>
      <c r="F1216" s="26" t="s">
        <v>37</v>
      </c>
      <c r="G1216" s="9"/>
      <c r="H1216" s="9"/>
      <c r="I1216" s="84"/>
      <c r="J1216" s="84"/>
      <c r="K1216" s="84"/>
      <c r="L1216" s="84"/>
      <c r="M1216" s="9"/>
      <c r="N1216" s="9"/>
      <c r="O1216" s="85"/>
      <c r="P1216" s="85"/>
      <c r="Q1216" s="85"/>
      <c r="R1216" s="85"/>
      <c r="S1216" s="9"/>
      <c r="T1216" s="9"/>
      <c r="U1216" s="85"/>
      <c r="V1216" s="85"/>
      <c r="W1216" s="85"/>
      <c r="X1216" s="85"/>
      <c r="Y1216" s="9"/>
      <c r="Z1216" s="9"/>
      <c r="AA1216" s="9">
        <v>8694</v>
      </c>
      <c r="AB1216" s="85"/>
      <c r="AC1216" s="85"/>
      <c r="AD1216" s="9">
        <v>165173</v>
      </c>
      <c r="AE1216" s="9">
        <f>Y1216+AA1216+AB1216+AC1216+AD1216</f>
        <v>173867</v>
      </c>
      <c r="AF1216" s="9">
        <f>Z1216+AD1216</f>
        <v>165173</v>
      </c>
      <c r="AG1216" s="9"/>
      <c r="AH1216" s="85"/>
      <c r="AI1216" s="85"/>
      <c r="AJ1216" s="9"/>
      <c r="AK1216" s="9">
        <f>AE1216+AG1216+AH1216+AI1216+AJ1216</f>
        <v>173867</v>
      </c>
      <c r="AL1216" s="9">
        <f>AF1216+AJ1216</f>
        <v>165173</v>
      </c>
    </row>
    <row r="1217" spans="1:38" ht="23.25" hidden="1" customHeight="1">
      <c r="A1217" s="25" t="s">
        <v>65</v>
      </c>
      <c r="B1217" s="26" t="s">
        <v>317</v>
      </c>
      <c r="C1217" s="26" t="s">
        <v>145</v>
      </c>
      <c r="D1217" s="26" t="s">
        <v>79</v>
      </c>
      <c r="E1217" s="26" t="s">
        <v>783</v>
      </c>
      <c r="F1217" s="26" t="s">
        <v>66</v>
      </c>
      <c r="G1217" s="9"/>
      <c r="H1217" s="9"/>
      <c r="I1217" s="84"/>
      <c r="J1217" s="84"/>
      <c r="K1217" s="84"/>
      <c r="L1217" s="84"/>
      <c r="M1217" s="9"/>
      <c r="N1217" s="9"/>
      <c r="O1217" s="85"/>
      <c r="P1217" s="85"/>
      <c r="Q1217" s="85"/>
      <c r="R1217" s="85"/>
      <c r="S1217" s="9"/>
      <c r="T1217" s="9"/>
      <c r="U1217" s="85"/>
      <c r="V1217" s="85"/>
      <c r="W1217" s="85"/>
      <c r="X1217" s="85"/>
      <c r="Y1217" s="9"/>
      <c r="Z1217" s="9"/>
      <c r="AA1217" s="9">
        <f>AA1218</f>
        <v>2545</v>
      </c>
      <c r="AB1217" s="9">
        <f t="shared" ref="AB1217:AL1217" si="1542">AB1218</f>
        <v>0</v>
      </c>
      <c r="AC1217" s="9">
        <f t="shared" si="1542"/>
        <v>0</v>
      </c>
      <c r="AD1217" s="9">
        <f t="shared" si="1542"/>
        <v>48353</v>
      </c>
      <c r="AE1217" s="9">
        <f t="shared" si="1542"/>
        <v>50898</v>
      </c>
      <c r="AF1217" s="9">
        <f t="shared" si="1542"/>
        <v>48353</v>
      </c>
      <c r="AG1217" s="9">
        <f>AG1218</f>
        <v>0</v>
      </c>
      <c r="AH1217" s="9">
        <f t="shared" si="1542"/>
        <v>0</v>
      </c>
      <c r="AI1217" s="9">
        <f t="shared" si="1542"/>
        <v>0</v>
      </c>
      <c r="AJ1217" s="9">
        <f t="shared" si="1542"/>
        <v>0</v>
      </c>
      <c r="AK1217" s="9">
        <f t="shared" si="1542"/>
        <v>50898</v>
      </c>
      <c r="AL1217" s="9">
        <f t="shared" si="1542"/>
        <v>48353</v>
      </c>
    </row>
    <row r="1218" spans="1:38" ht="49.5" hidden="1">
      <c r="A1218" s="25" t="s">
        <v>407</v>
      </c>
      <c r="B1218" s="26" t="s">
        <v>317</v>
      </c>
      <c r="C1218" s="26" t="s">
        <v>145</v>
      </c>
      <c r="D1218" s="26" t="s">
        <v>79</v>
      </c>
      <c r="E1218" s="26" t="s">
        <v>783</v>
      </c>
      <c r="F1218" s="26" t="s">
        <v>252</v>
      </c>
      <c r="G1218" s="9"/>
      <c r="H1218" s="9"/>
      <c r="I1218" s="84"/>
      <c r="J1218" s="84"/>
      <c r="K1218" s="84"/>
      <c r="L1218" s="84"/>
      <c r="M1218" s="9"/>
      <c r="N1218" s="9"/>
      <c r="O1218" s="85"/>
      <c r="P1218" s="85"/>
      <c r="Q1218" s="85"/>
      <c r="R1218" s="85"/>
      <c r="S1218" s="9"/>
      <c r="T1218" s="9"/>
      <c r="U1218" s="85"/>
      <c r="V1218" s="85"/>
      <c r="W1218" s="85"/>
      <c r="X1218" s="85"/>
      <c r="Y1218" s="9"/>
      <c r="Z1218" s="9"/>
      <c r="AA1218" s="9">
        <v>2545</v>
      </c>
      <c r="AB1218" s="85"/>
      <c r="AC1218" s="85"/>
      <c r="AD1218" s="9">
        <v>48353</v>
      </c>
      <c r="AE1218" s="9">
        <f>Y1218+AA1218+AB1218+AC1218+AD1218</f>
        <v>50898</v>
      </c>
      <c r="AF1218" s="9">
        <f>Z1218+AD1218</f>
        <v>48353</v>
      </c>
      <c r="AG1218" s="9"/>
      <c r="AH1218" s="85"/>
      <c r="AI1218" s="85"/>
      <c r="AJ1218" s="9"/>
      <c r="AK1218" s="9">
        <f>AE1218+AG1218+AH1218+AI1218+AJ1218</f>
        <v>50898</v>
      </c>
      <c r="AL1218" s="9">
        <f>AF1218+AJ1218</f>
        <v>48353</v>
      </c>
    </row>
    <row r="1219" spans="1:38" ht="20.100000000000001" hidden="1" customHeight="1">
      <c r="A1219" s="25" t="s">
        <v>61</v>
      </c>
      <c r="B1219" s="26" t="s">
        <v>317</v>
      </c>
      <c r="C1219" s="26" t="s">
        <v>145</v>
      </c>
      <c r="D1219" s="26" t="s">
        <v>79</v>
      </c>
      <c r="E1219" s="26" t="s">
        <v>62</v>
      </c>
      <c r="F1219" s="26"/>
      <c r="G1219" s="9">
        <f t="shared" ref="G1219:V1222" si="1543">G1220</f>
        <v>2617</v>
      </c>
      <c r="H1219" s="9">
        <f t="shared" si="1543"/>
        <v>0</v>
      </c>
      <c r="I1219" s="9">
        <f t="shared" si="1543"/>
        <v>0</v>
      </c>
      <c r="J1219" s="9">
        <f t="shared" si="1543"/>
        <v>0</v>
      </c>
      <c r="K1219" s="9">
        <f t="shared" si="1543"/>
        <v>0</v>
      </c>
      <c r="L1219" s="9">
        <f t="shared" si="1543"/>
        <v>0</v>
      </c>
      <c r="M1219" s="9">
        <f t="shared" si="1543"/>
        <v>2617</v>
      </c>
      <c r="N1219" s="9">
        <f t="shared" si="1543"/>
        <v>0</v>
      </c>
      <c r="O1219" s="9">
        <f t="shared" si="1543"/>
        <v>0</v>
      </c>
      <c r="P1219" s="9">
        <f t="shared" si="1543"/>
        <v>1839</v>
      </c>
      <c r="Q1219" s="9">
        <f t="shared" si="1543"/>
        <v>0</v>
      </c>
      <c r="R1219" s="9">
        <f t="shared" si="1543"/>
        <v>0</v>
      </c>
      <c r="S1219" s="9">
        <f t="shared" si="1543"/>
        <v>4456</v>
      </c>
      <c r="T1219" s="9">
        <f t="shared" si="1543"/>
        <v>0</v>
      </c>
      <c r="U1219" s="9">
        <f t="shared" si="1543"/>
        <v>0</v>
      </c>
      <c r="V1219" s="9">
        <f t="shared" si="1543"/>
        <v>0</v>
      </c>
      <c r="W1219" s="9">
        <f t="shared" ref="U1219:AJ1222" si="1544">W1220</f>
        <v>0</v>
      </c>
      <c r="X1219" s="9">
        <f t="shared" si="1544"/>
        <v>0</v>
      </c>
      <c r="Y1219" s="9">
        <f t="shared" si="1544"/>
        <v>4456</v>
      </c>
      <c r="Z1219" s="9">
        <f t="shared" si="1544"/>
        <v>0</v>
      </c>
      <c r="AA1219" s="9">
        <f t="shared" si="1544"/>
        <v>0</v>
      </c>
      <c r="AB1219" s="9">
        <f t="shared" si="1544"/>
        <v>0</v>
      </c>
      <c r="AC1219" s="9">
        <f t="shared" si="1544"/>
        <v>0</v>
      </c>
      <c r="AD1219" s="9">
        <f t="shared" si="1544"/>
        <v>0</v>
      </c>
      <c r="AE1219" s="9">
        <f t="shared" si="1544"/>
        <v>4456</v>
      </c>
      <c r="AF1219" s="9">
        <f t="shared" si="1544"/>
        <v>0</v>
      </c>
      <c r="AG1219" s="9">
        <f t="shared" si="1544"/>
        <v>0</v>
      </c>
      <c r="AH1219" s="9">
        <f t="shared" si="1544"/>
        <v>0</v>
      </c>
      <c r="AI1219" s="9">
        <f t="shared" si="1544"/>
        <v>0</v>
      </c>
      <c r="AJ1219" s="9">
        <f t="shared" si="1544"/>
        <v>0</v>
      </c>
      <c r="AK1219" s="9">
        <f t="shared" ref="AG1219:AL1222" si="1545">AK1220</f>
        <v>4456</v>
      </c>
      <c r="AL1219" s="9">
        <f t="shared" si="1545"/>
        <v>0</v>
      </c>
    </row>
    <row r="1220" spans="1:38" ht="20.100000000000001" hidden="1" customHeight="1">
      <c r="A1220" s="25" t="s">
        <v>14</v>
      </c>
      <c r="B1220" s="26" t="s">
        <v>317</v>
      </c>
      <c r="C1220" s="26" t="s">
        <v>145</v>
      </c>
      <c r="D1220" s="26" t="s">
        <v>79</v>
      </c>
      <c r="E1220" s="26" t="s">
        <v>63</v>
      </c>
      <c r="F1220" s="26"/>
      <c r="G1220" s="9">
        <f t="shared" si="1543"/>
        <v>2617</v>
      </c>
      <c r="H1220" s="9">
        <f t="shared" si="1543"/>
        <v>0</v>
      </c>
      <c r="I1220" s="9">
        <f t="shared" si="1543"/>
        <v>0</v>
      </c>
      <c r="J1220" s="9">
        <f t="shared" si="1543"/>
        <v>0</v>
      </c>
      <c r="K1220" s="9">
        <f t="shared" si="1543"/>
        <v>0</v>
      </c>
      <c r="L1220" s="9">
        <f t="shared" si="1543"/>
        <v>0</v>
      </c>
      <c r="M1220" s="9">
        <f t="shared" si="1543"/>
        <v>2617</v>
      </c>
      <c r="N1220" s="9">
        <f t="shared" si="1543"/>
        <v>0</v>
      </c>
      <c r="O1220" s="9">
        <f t="shared" si="1543"/>
        <v>0</v>
      </c>
      <c r="P1220" s="9">
        <f t="shared" si="1543"/>
        <v>1839</v>
      </c>
      <c r="Q1220" s="9">
        <f t="shared" si="1543"/>
        <v>0</v>
      </c>
      <c r="R1220" s="9">
        <f t="shared" si="1543"/>
        <v>0</v>
      </c>
      <c r="S1220" s="9">
        <f t="shared" si="1543"/>
        <v>4456</v>
      </c>
      <c r="T1220" s="9">
        <f t="shared" si="1543"/>
        <v>0</v>
      </c>
      <c r="U1220" s="9">
        <f t="shared" si="1544"/>
        <v>0</v>
      </c>
      <c r="V1220" s="9">
        <f t="shared" si="1544"/>
        <v>0</v>
      </c>
      <c r="W1220" s="9">
        <f t="shared" si="1544"/>
        <v>0</v>
      </c>
      <c r="X1220" s="9">
        <f t="shared" si="1544"/>
        <v>0</v>
      </c>
      <c r="Y1220" s="9">
        <f t="shared" si="1544"/>
        <v>4456</v>
      </c>
      <c r="Z1220" s="9">
        <f t="shared" si="1544"/>
        <v>0</v>
      </c>
      <c r="AA1220" s="9">
        <f t="shared" si="1544"/>
        <v>0</v>
      </c>
      <c r="AB1220" s="9">
        <f t="shared" si="1544"/>
        <v>0</v>
      </c>
      <c r="AC1220" s="9">
        <f t="shared" si="1544"/>
        <v>0</v>
      </c>
      <c r="AD1220" s="9">
        <f t="shared" si="1544"/>
        <v>0</v>
      </c>
      <c r="AE1220" s="9">
        <f t="shared" si="1544"/>
        <v>4456</v>
      </c>
      <c r="AF1220" s="9">
        <f t="shared" si="1544"/>
        <v>0</v>
      </c>
      <c r="AG1220" s="9">
        <f t="shared" si="1545"/>
        <v>0</v>
      </c>
      <c r="AH1220" s="9">
        <f t="shared" si="1545"/>
        <v>0</v>
      </c>
      <c r="AI1220" s="9">
        <f t="shared" si="1545"/>
        <v>0</v>
      </c>
      <c r="AJ1220" s="9">
        <f t="shared" si="1545"/>
        <v>0</v>
      </c>
      <c r="AK1220" s="9">
        <f t="shared" si="1545"/>
        <v>4456</v>
      </c>
      <c r="AL1220" s="9">
        <f t="shared" si="1545"/>
        <v>0</v>
      </c>
    </row>
    <row r="1221" spans="1:38" ht="20.100000000000001" hidden="1" customHeight="1">
      <c r="A1221" s="25" t="s">
        <v>326</v>
      </c>
      <c r="B1221" s="26" t="s">
        <v>317</v>
      </c>
      <c r="C1221" s="26" t="s">
        <v>145</v>
      </c>
      <c r="D1221" s="26" t="s">
        <v>79</v>
      </c>
      <c r="E1221" s="26" t="s">
        <v>386</v>
      </c>
      <c r="F1221" s="26"/>
      <c r="G1221" s="9">
        <f t="shared" si="1543"/>
        <v>2617</v>
      </c>
      <c r="H1221" s="9">
        <f t="shared" si="1543"/>
        <v>0</v>
      </c>
      <c r="I1221" s="9">
        <f t="shared" si="1543"/>
        <v>0</v>
      </c>
      <c r="J1221" s="9">
        <f t="shared" si="1543"/>
        <v>0</v>
      </c>
      <c r="K1221" s="9">
        <f t="shared" si="1543"/>
        <v>0</v>
      </c>
      <c r="L1221" s="9">
        <f t="shared" si="1543"/>
        <v>0</v>
      </c>
      <c r="M1221" s="9">
        <f t="shared" si="1543"/>
        <v>2617</v>
      </c>
      <c r="N1221" s="9">
        <f t="shared" si="1543"/>
        <v>0</v>
      </c>
      <c r="O1221" s="9">
        <f t="shared" si="1543"/>
        <v>0</v>
      </c>
      <c r="P1221" s="9">
        <f t="shared" si="1543"/>
        <v>1839</v>
      </c>
      <c r="Q1221" s="9">
        <f t="shared" si="1543"/>
        <v>0</v>
      </c>
      <c r="R1221" s="9">
        <f t="shared" si="1543"/>
        <v>0</v>
      </c>
      <c r="S1221" s="9">
        <f t="shared" si="1543"/>
        <v>4456</v>
      </c>
      <c r="T1221" s="9">
        <f t="shared" si="1543"/>
        <v>0</v>
      </c>
      <c r="U1221" s="9">
        <f t="shared" si="1544"/>
        <v>0</v>
      </c>
      <c r="V1221" s="9">
        <f t="shared" si="1544"/>
        <v>0</v>
      </c>
      <c r="W1221" s="9">
        <f t="shared" si="1544"/>
        <v>0</v>
      </c>
      <c r="X1221" s="9">
        <f t="shared" si="1544"/>
        <v>0</v>
      </c>
      <c r="Y1221" s="9">
        <f t="shared" si="1544"/>
        <v>4456</v>
      </c>
      <c r="Z1221" s="9">
        <f t="shared" si="1544"/>
        <v>0</v>
      </c>
      <c r="AA1221" s="9">
        <f t="shared" si="1544"/>
        <v>0</v>
      </c>
      <c r="AB1221" s="9">
        <f t="shared" si="1544"/>
        <v>0</v>
      </c>
      <c r="AC1221" s="9">
        <f t="shared" si="1544"/>
        <v>0</v>
      </c>
      <c r="AD1221" s="9">
        <f t="shared" si="1544"/>
        <v>0</v>
      </c>
      <c r="AE1221" s="9">
        <f t="shared" si="1544"/>
        <v>4456</v>
      </c>
      <c r="AF1221" s="9">
        <f t="shared" si="1544"/>
        <v>0</v>
      </c>
      <c r="AG1221" s="9">
        <f t="shared" si="1545"/>
        <v>0</v>
      </c>
      <c r="AH1221" s="9">
        <f t="shared" si="1545"/>
        <v>0</v>
      </c>
      <c r="AI1221" s="9">
        <f t="shared" si="1545"/>
        <v>0</v>
      </c>
      <c r="AJ1221" s="9">
        <f t="shared" si="1545"/>
        <v>0</v>
      </c>
      <c r="AK1221" s="9">
        <f t="shared" si="1545"/>
        <v>4456</v>
      </c>
      <c r="AL1221" s="9">
        <f t="shared" si="1545"/>
        <v>0</v>
      </c>
    </row>
    <row r="1222" spans="1:38" ht="33" hidden="1">
      <c r="A1222" s="25" t="s">
        <v>242</v>
      </c>
      <c r="B1222" s="26" t="s">
        <v>317</v>
      </c>
      <c r="C1222" s="26" t="s">
        <v>145</v>
      </c>
      <c r="D1222" s="26" t="s">
        <v>79</v>
      </c>
      <c r="E1222" s="26" t="s">
        <v>386</v>
      </c>
      <c r="F1222" s="26" t="s">
        <v>30</v>
      </c>
      <c r="G1222" s="9">
        <f t="shared" si="1543"/>
        <v>2617</v>
      </c>
      <c r="H1222" s="9">
        <f t="shared" si="1543"/>
        <v>0</v>
      </c>
      <c r="I1222" s="9">
        <f t="shared" si="1543"/>
        <v>0</v>
      </c>
      <c r="J1222" s="9">
        <f t="shared" si="1543"/>
        <v>0</v>
      </c>
      <c r="K1222" s="9">
        <f t="shared" si="1543"/>
        <v>0</v>
      </c>
      <c r="L1222" s="9">
        <f t="shared" si="1543"/>
        <v>0</v>
      </c>
      <c r="M1222" s="9">
        <f t="shared" si="1543"/>
        <v>2617</v>
      </c>
      <c r="N1222" s="9">
        <f t="shared" si="1543"/>
        <v>0</v>
      </c>
      <c r="O1222" s="9">
        <f t="shared" si="1543"/>
        <v>0</v>
      </c>
      <c r="P1222" s="9">
        <f t="shared" si="1543"/>
        <v>1839</v>
      </c>
      <c r="Q1222" s="9">
        <f t="shared" si="1543"/>
        <v>0</v>
      </c>
      <c r="R1222" s="9">
        <f t="shared" si="1543"/>
        <v>0</v>
      </c>
      <c r="S1222" s="9">
        <f t="shared" si="1543"/>
        <v>4456</v>
      </c>
      <c r="T1222" s="9">
        <f t="shared" si="1543"/>
        <v>0</v>
      </c>
      <c r="U1222" s="9">
        <f t="shared" si="1544"/>
        <v>0</v>
      </c>
      <c r="V1222" s="9">
        <f t="shared" si="1544"/>
        <v>0</v>
      </c>
      <c r="W1222" s="9">
        <f t="shared" si="1544"/>
        <v>0</v>
      </c>
      <c r="X1222" s="9">
        <f t="shared" si="1544"/>
        <v>0</v>
      </c>
      <c r="Y1222" s="9">
        <f t="shared" si="1544"/>
        <v>4456</v>
      </c>
      <c r="Z1222" s="9">
        <f t="shared" si="1544"/>
        <v>0</v>
      </c>
      <c r="AA1222" s="9">
        <f t="shared" si="1544"/>
        <v>0</v>
      </c>
      <c r="AB1222" s="9">
        <f t="shared" si="1544"/>
        <v>0</v>
      </c>
      <c r="AC1222" s="9">
        <f t="shared" si="1544"/>
        <v>0</v>
      </c>
      <c r="AD1222" s="9">
        <f t="shared" si="1544"/>
        <v>0</v>
      </c>
      <c r="AE1222" s="9">
        <f t="shared" si="1544"/>
        <v>4456</v>
      </c>
      <c r="AF1222" s="9">
        <f t="shared" si="1544"/>
        <v>0</v>
      </c>
      <c r="AG1222" s="9">
        <f t="shared" si="1545"/>
        <v>0</v>
      </c>
      <c r="AH1222" s="9">
        <f t="shared" si="1545"/>
        <v>0</v>
      </c>
      <c r="AI1222" s="9">
        <f t="shared" si="1545"/>
        <v>0</v>
      </c>
      <c r="AJ1222" s="9">
        <f t="shared" si="1545"/>
        <v>0</v>
      </c>
      <c r="AK1222" s="9">
        <f t="shared" si="1545"/>
        <v>4456</v>
      </c>
      <c r="AL1222" s="9">
        <f t="shared" si="1545"/>
        <v>0</v>
      </c>
    </row>
    <row r="1223" spans="1:38" ht="33" hidden="1">
      <c r="A1223" s="25" t="s">
        <v>36</v>
      </c>
      <c r="B1223" s="26" t="s">
        <v>317</v>
      </c>
      <c r="C1223" s="26" t="s">
        <v>145</v>
      </c>
      <c r="D1223" s="26" t="s">
        <v>79</v>
      </c>
      <c r="E1223" s="26" t="s">
        <v>386</v>
      </c>
      <c r="F1223" s="26" t="s">
        <v>37</v>
      </c>
      <c r="G1223" s="9">
        <v>2617</v>
      </c>
      <c r="H1223" s="9"/>
      <c r="I1223" s="84"/>
      <c r="J1223" s="84"/>
      <c r="K1223" s="84"/>
      <c r="L1223" s="84"/>
      <c r="M1223" s="9">
        <f>G1223+I1223+J1223+K1223+L1223</f>
        <v>2617</v>
      </c>
      <c r="N1223" s="9">
        <f>H1223+L1223</f>
        <v>0</v>
      </c>
      <c r="O1223" s="85"/>
      <c r="P1223" s="9">
        <v>1839</v>
      </c>
      <c r="Q1223" s="85"/>
      <c r="R1223" s="85"/>
      <c r="S1223" s="9">
        <f>M1223+O1223+P1223+Q1223+R1223</f>
        <v>4456</v>
      </c>
      <c r="T1223" s="9">
        <f>N1223+R1223</f>
        <v>0</v>
      </c>
      <c r="U1223" s="85"/>
      <c r="V1223" s="9"/>
      <c r="W1223" s="85"/>
      <c r="X1223" s="85"/>
      <c r="Y1223" s="9">
        <f>S1223+U1223+V1223+W1223+X1223</f>
        <v>4456</v>
      </c>
      <c r="Z1223" s="9">
        <f>T1223+X1223</f>
        <v>0</v>
      </c>
      <c r="AA1223" s="85"/>
      <c r="AB1223" s="9"/>
      <c r="AC1223" s="85"/>
      <c r="AD1223" s="85"/>
      <c r="AE1223" s="9">
        <f>Y1223+AA1223+AB1223+AC1223+AD1223</f>
        <v>4456</v>
      </c>
      <c r="AF1223" s="9">
        <f>Z1223+AD1223</f>
        <v>0</v>
      </c>
      <c r="AG1223" s="85"/>
      <c r="AH1223" s="9"/>
      <c r="AI1223" s="85"/>
      <c r="AJ1223" s="85"/>
      <c r="AK1223" s="9">
        <f>AE1223+AG1223+AH1223+AI1223+AJ1223</f>
        <v>4456</v>
      </c>
      <c r="AL1223" s="9">
        <f>AF1223+AJ1223</f>
        <v>0</v>
      </c>
    </row>
    <row r="1224" spans="1:38" ht="18.75" hidden="1" customHeight="1">
      <c r="A1224" s="25"/>
      <c r="B1224" s="26"/>
      <c r="C1224" s="26"/>
      <c r="D1224" s="26"/>
      <c r="E1224" s="26"/>
      <c r="F1224" s="26"/>
      <c r="G1224" s="9"/>
      <c r="H1224" s="9"/>
      <c r="I1224" s="84"/>
      <c r="J1224" s="84"/>
      <c r="K1224" s="84"/>
      <c r="L1224" s="84"/>
      <c r="M1224" s="84"/>
      <c r="N1224" s="84"/>
      <c r="O1224" s="85"/>
      <c r="P1224" s="85"/>
      <c r="Q1224" s="85"/>
      <c r="R1224" s="85"/>
      <c r="S1224" s="85"/>
      <c r="T1224" s="85"/>
      <c r="U1224" s="85"/>
      <c r="V1224" s="85"/>
      <c r="W1224" s="85"/>
      <c r="X1224" s="85"/>
      <c r="Y1224" s="85"/>
      <c r="Z1224" s="85"/>
      <c r="AA1224" s="85"/>
      <c r="AB1224" s="85"/>
      <c r="AC1224" s="85"/>
      <c r="AD1224" s="85"/>
      <c r="AE1224" s="85"/>
      <c r="AF1224" s="85"/>
      <c r="AG1224" s="85"/>
      <c r="AH1224" s="85"/>
      <c r="AI1224" s="85"/>
      <c r="AJ1224" s="85"/>
      <c r="AK1224" s="85"/>
      <c r="AL1224" s="85"/>
    </row>
    <row r="1225" spans="1:38" ht="42" hidden="1" customHeight="1">
      <c r="A1225" s="23" t="s">
        <v>327</v>
      </c>
      <c r="B1225" s="24" t="s">
        <v>317</v>
      </c>
      <c r="C1225" s="24" t="s">
        <v>145</v>
      </c>
      <c r="D1225" s="24" t="s">
        <v>145</v>
      </c>
      <c r="E1225" s="61"/>
      <c r="F1225" s="24"/>
      <c r="G1225" s="15">
        <f>G1226+G1240+G1249+G1231+G1254</f>
        <v>125917</v>
      </c>
      <c r="H1225" s="15">
        <f t="shared" ref="H1225:N1225" si="1546">H1226+H1240+H1249+H1231+H1254</f>
        <v>0</v>
      </c>
      <c r="I1225" s="15">
        <f t="shared" si="1546"/>
        <v>0</v>
      </c>
      <c r="J1225" s="15">
        <f t="shared" si="1546"/>
        <v>0</v>
      </c>
      <c r="K1225" s="15">
        <f t="shared" si="1546"/>
        <v>0</v>
      </c>
      <c r="L1225" s="15">
        <f t="shared" si="1546"/>
        <v>0</v>
      </c>
      <c r="M1225" s="15">
        <f t="shared" si="1546"/>
        <v>125917</v>
      </c>
      <c r="N1225" s="15">
        <f t="shared" si="1546"/>
        <v>0</v>
      </c>
      <c r="O1225" s="15">
        <f t="shared" ref="O1225:T1225" si="1547">O1226+O1240+O1249+O1231+O1254</f>
        <v>0</v>
      </c>
      <c r="P1225" s="15">
        <f t="shared" si="1547"/>
        <v>0</v>
      </c>
      <c r="Q1225" s="15">
        <f t="shared" si="1547"/>
        <v>0</v>
      </c>
      <c r="R1225" s="15">
        <f t="shared" si="1547"/>
        <v>0</v>
      </c>
      <c r="S1225" s="15">
        <f t="shared" si="1547"/>
        <v>125917</v>
      </c>
      <c r="T1225" s="15">
        <f t="shared" si="1547"/>
        <v>0</v>
      </c>
      <c r="U1225" s="15">
        <f t="shared" ref="U1225:Z1225" si="1548">U1226+U1240+U1249+U1231+U1254</f>
        <v>0</v>
      </c>
      <c r="V1225" s="15">
        <f t="shared" si="1548"/>
        <v>0</v>
      </c>
      <c r="W1225" s="15">
        <f t="shared" si="1548"/>
        <v>0</v>
      </c>
      <c r="X1225" s="15">
        <f t="shared" si="1548"/>
        <v>0</v>
      </c>
      <c r="Y1225" s="15">
        <f t="shared" si="1548"/>
        <v>125917</v>
      </c>
      <c r="Z1225" s="15">
        <f t="shared" si="1548"/>
        <v>0</v>
      </c>
      <c r="AA1225" s="15">
        <f t="shared" ref="AA1225:AF1225" si="1549">AA1226+AA1240+AA1249+AA1231+AA1254</f>
        <v>0</v>
      </c>
      <c r="AB1225" s="15">
        <f t="shared" si="1549"/>
        <v>2362</v>
      </c>
      <c r="AC1225" s="15">
        <f t="shared" si="1549"/>
        <v>0</v>
      </c>
      <c r="AD1225" s="15">
        <f t="shared" si="1549"/>
        <v>0</v>
      </c>
      <c r="AE1225" s="15">
        <f t="shared" si="1549"/>
        <v>128279</v>
      </c>
      <c r="AF1225" s="15">
        <f t="shared" si="1549"/>
        <v>0</v>
      </c>
      <c r="AG1225" s="15">
        <f t="shared" ref="AG1225:AL1225" si="1550">AG1226+AG1240+AG1249+AG1231+AG1254</f>
        <v>0</v>
      </c>
      <c r="AH1225" s="15">
        <f t="shared" si="1550"/>
        <v>0</v>
      </c>
      <c r="AI1225" s="15">
        <f t="shared" si="1550"/>
        <v>0</v>
      </c>
      <c r="AJ1225" s="15">
        <f t="shared" si="1550"/>
        <v>0</v>
      </c>
      <c r="AK1225" s="15">
        <f t="shared" si="1550"/>
        <v>128279</v>
      </c>
      <c r="AL1225" s="15">
        <f t="shared" si="1550"/>
        <v>0</v>
      </c>
    </row>
    <row r="1226" spans="1:38" ht="37.5" hidden="1" customHeight="1">
      <c r="A1226" s="25" t="s">
        <v>708</v>
      </c>
      <c r="B1226" s="26" t="s">
        <v>317</v>
      </c>
      <c r="C1226" s="26" t="s">
        <v>145</v>
      </c>
      <c r="D1226" s="26" t="s">
        <v>145</v>
      </c>
      <c r="E1226" s="26" t="s">
        <v>413</v>
      </c>
      <c r="F1226" s="24"/>
      <c r="G1226" s="9">
        <f t="shared" ref="G1226:V1229" si="1551">G1227</f>
        <v>0</v>
      </c>
      <c r="H1226" s="9">
        <f t="shared" si="1551"/>
        <v>0</v>
      </c>
      <c r="I1226" s="9">
        <f t="shared" si="1551"/>
        <v>0</v>
      </c>
      <c r="J1226" s="9">
        <f t="shared" si="1551"/>
        <v>0</v>
      </c>
      <c r="K1226" s="9">
        <f t="shared" si="1551"/>
        <v>0</v>
      </c>
      <c r="L1226" s="9">
        <f t="shared" si="1551"/>
        <v>0</v>
      </c>
      <c r="M1226" s="9">
        <f t="shared" si="1551"/>
        <v>0</v>
      </c>
      <c r="N1226" s="9">
        <f t="shared" si="1551"/>
        <v>0</v>
      </c>
      <c r="O1226" s="9">
        <f t="shared" si="1551"/>
        <v>0</v>
      </c>
      <c r="P1226" s="9">
        <f t="shared" si="1551"/>
        <v>0</v>
      </c>
      <c r="Q1226" s="9">
        <f t="shared" si="1551"/>
        <v>0</v>
      </c>
      <c r="R1226" s="9">
        <f t="shared" si="1551"/>
        <v>0</v>
      </c>
      <c r="S1226" s="9">
        <f t="shared" si="1551"/>
        <v>0</v>
      </c>
      <c r="T1226" s="9">
        <f t="shared" si="1551"/>
        <v>0</v>
      </c>
      <c r="U1226" s="9">
        <f t="shared" si="1551"/>
        <v>0</v>
      </c>
      <c r="V1226" s="9">
        <f t="shared" si="1551"/>
        <v>0</v>
      </c>
      <c r="W1226" s="9">
        <f t="shared" ref="U1226:AJ1229" si="1552">W1227</f>
        <v>0</v>
      </c>
      <c r="X1226" s="9">
        <f t="shared" si="1552"/>
        <v>0</v>
      </c>
      <c r="Y1226" s="9">
        <f t="shared" si="1552"/>
        <v>0</v>
      </c>
      <c r="Z1226" s="9">
        <f t="shared" si="1552"/>
        <v>0</v>
      </c>
      <c r="AA1226" s="9">
        <f t="shared" si="1552"/>
        <v>0</v>
      </c>
      <c r="AB1226" s="9">
        <f t="shared" si="1552"/>
        <v>0</v>
      </c>
      <c r="AC1226" s="9">
        <f t="shared" si="1552"/>
        <v>0</v>
      </c>
      <c r="AD1226" s="9">
        <f t="shared" si="1552"/>
        <v>0</v>
      </c>
      <c r="AE1226" s="9">
        <f t="shared" si="1552"/>
        <v>0</v>
      </c>
      <c r="AF1226" s="9">
        <f t="shared" si="1552"/>
        <v>0</v>
      </c>
      <c r="AG1226" s="9">
        <f t="shared" si="1552"/>
        <v>0</v>
      </c>
      <c r="AH1226" s="9">
        <f t="shared" si="1552"/>
        <v>0</v>
      </c>
      <c r="AI1226" s="9">
        <f t="shared" si="1552"/>
        <v>0</v>
      </c>
      <c r="AJ1226" s="9">
        <f t="shared" si="1552"/>
        <v>0</v>
      </c>
      <c r="AK1226" s="9">
        <f t="shared" ref="AG1226:AL1229" si="1553">AK1227</f>
        <v>0</v>
      </c>
      <c r="AL1226" s="9">
        <f t="shared" si="1553"/>
        <v>0</v>
      </c>
    </row>
    <row r="1227" spans="1:38" ht="36.75" hidden="1" customHeight="1">
      <c r="A1227" s="28" t="s">
        <v>76</v>
      </c>
      <c r="B1227" s="26" t="s">
        <v>317</v>
      </c>
      <c r="C1227" s="26" t="s">
        <v>145</v>
      </c>
      <c r="D1227" s="26" t="s">
        <v>145</v>
      </c>
      <c r="E1227" s="26" t="s">
        <v>716</v>
      </c>
      <c r="F1227" s="46"/>
      <c r="G1227" s="9">
        <f t="shared" si="1551"/>
        <v>0</v>
      </c>
      <c r="H1227" s="9">
        <f t="shared" si="1551"/>
        <v>0</v>
      </c>
      <c r="I1227" s="9">
        <f t="shared" si="1551"/>
        <v>0</v>
      </c>
      <c r="J1227" s="9">
        <f t="shared" si="1551"/>
        <v>0</v>
      </c>
      <c r="K1227" s="9">
        <f t="shared" si="1551"/>
        <v>0</v>
      </c>
      <c r="L1227" s="9">
        <f t="shared" si="1551"/>
        <v>0</v>
      </c>
      <c r="M1227" s="9">
        <f t="shared" si="1551"/>
        <v>0</v>
      </c>
      <c r="N1227" s="9">
        <f t="shared" si="1551"/>
        <v>0</v>
      </c>
      <c r="O1227" s="9">
        <f t="shared" si="1551"/>
        <v>0</v>
      </c>
      <c r="P1227" s="9">
        <f t="shared" si="1551"/>
        <v>0</v>
      </c>
      <c r="Q1227" s="9">
        <f t="shared" si="1551"/>
        <v>0</v>
      </c>
      <c r="R1227" s="9">
        <f t="shared" si="1551"/>
        <v>0</v>
      </c>
      <c r="S1227" s="9">
        <f t="shared" si="1551"/>
        <v>0</v>
      </c>
      <c r="T1227" s="9">
        <f t="shared" si="1551"/>
        <v>0</v>
      </c>
      <c r="U1227" s="9">
        <f t="shared" si="1552"/>
        <v>0</v>
      </c>
      <c r="V1227" s="9">
        <f t="shared" si="1552"/>
        <v>0</v>
      </c>
      <c r="W1227" s="9">
        <f t="shared" si="1552"/>
        <v>0</v>
      </c>
      <c r="X1227" s="9">
        <f t="shared" si="1552"/>
        <v>0</v>
      </c>
      <c r="Y1227" s="9">
        <f t="shared" si="1552"/>
        <v>0</v>
      </c>
      <c r="Z1227" s="9">
        <f t="shared" si="1552"/>
        <v>0</v>
      </c>
      <c r="AA1227" s="9">
        <f t="shared" si="1552"/>
        <v>0</v>
      </c>
      <c r="AB1227" s="9">
        <f t="shared" si="1552"/>
        <v>0</v>
      </c>
      <c r="AC1227" s="9">
        <f t="shared" si="1552"/>
        <v>0</v>
      </c>
      <c r="AD1227" s="9">
        <f t="shared" si="1552"/>
        <v>0</v>
      </c>
      <c r="AE1227" s="9">
        <f t="shared" si="1552"/>
        <v>0</v>
      </c>
      <c r="AF1227" s="9">
        <f t="shared" si="1552"/>
        <v>0</v>
      </c>
      <c r="AG1227" s="9">
        <f t="shared" si="1553"/>
        <v>0</v>
      </c>
      <c r="AH1227" s="9">
        <f t="shared" si="1553"/>
        <v>0</v>
      </c>
      <c r="AI1227" s="9">
        <f t="shared" si="1553"/>
        <v>0</v>
      </c>
      <c r="AJ1227" s="9">
        <f t="shared" si="1553"/>
        <v>0</v>
      </c>
      <c r="AK1227" s="9">
        <f t="shared" si="1553"/>
        <v>0</v>
      </c>
      <c r="AL1227" s="9">
        <f t="shared" si="1553"/>
        <v>0</v>
      </c>
    </row>
    <row r="1228" spans="1:38" ht="36.75" hidden="1" customHeight="1">
      <c r="A1228" s="28" t="s">
        <v>328</v>
      </c>
      <c r="B1228" s="26" t="s">
        <v>317</v>
      </c>
      <c r="C1228" s="26" t="s">
        <v>145</v>
      </c>
      <c r="D1228" s="26" t="s">
        <v>145</v>
      </c>
      <c r="E1228" s="26" t="s">
        <v>717</v>
      </c>
      <c r="F1228" s="46"/>
      <c r="G1228" s="9">
        <f t="shared" si="1551"/>
        <v>0</v>
      </c>
      <c r="H1228" s="9">
        <f t="shared" si="1551"/>
        <v>0</v>
      </c>
      <c r="I1228" s="9">
        <f t="shared" si="1551"/>
        <v>0</v>
      </c>
      <c r="J1228" s="9">
        <f t="shared" si="1551"/>
        <v>0</v>
      </c>
      <c r="K1228" s="9">
        <f t="shared" si="1551"/>
        <v>0</v>
      </c>
      <c r="L1228" s="9">
        <f t="shared" si="1551"/>
        <v>0</v>
      </c>
      <c r="M1228" s="9">
        <f t="shared" si="1551"/>
        <v>0</v>
      </c>
      <c r="N1228" s="9">
        <f t="shared" si="1551"/>
        <v>0</v>
      </c>
      <c r="O1228" s="9">
        <f t="shared" si="1551"/>
        <v>0</v>
      </c>
      <c r="P1228" s="9">
        <f t="shared" si="1551"/>
        <v>0</v>
      </c>
      <c r="Q1228" s="9">
        <f t="shared" si="1551"/>
        <v>0</v>
      </c>
      <c r="R1228" s="9">
        <f t="shared" si="1551"/>
        <v>0</v>
      </c>
      <c r="S1228" s="9">
        <f t="shared" si="1551"/>
        <v>0</v>
      </c>
      <c r="T1228" s="9">
        <f t="shared" si="1551"/>
        <v>0</v>
      </c>
      <c r="U1228" s="9">
        <f t="shared" si="1552"/>
        <v>0</v>
      </c>
      <c r="V1228" s="9">
        <f t="shared" si="1552"/>
        <v>0</v>
      </c>
      <c r="W1228" s="9">
        <f t="shared" si="1552"/>
        <v>0</v>
      </c>
      <c r="X1228" s="9">
        <f t="shared" si="1552"/>
        <v>0</v>
      </c>
      <c r="Y1228" s="9">
        <f t="shared" si="1552"/>
        <v>0</v>
      </c>
      <c r="Z1228" s="9">
        <f t="shared" si="1552"/>
        <v>0</v>
      </c>
      <c r="AA1228" s="9">
        <f t="shared" si="1552"/>
        <v>0</v>
      </c>
      <c r="AB1228" s="9">
        <f t="shared" si="1552"/>
        <v>0</v>
      </c>
      <c r="AC1228" s="9">
        <f t="shared" si="1552"/>
        <v>0</v>
      </c>
      <c r="AD1228" s="9">
        <f t="shared" si="1552"/>
        <v>0</v>
      </c>
      <c r="AE1228" s="9">
        <f t="shared" si="1552"/>
        <v>0</v>
      </c>
      <c r="AF1228" s="9">
        <f t="shared" si="1552"/>
        <v>0</v>
      </c>
      <c r="AG1228" s="9">
        <f t="shared" si="1553"/>
        <v>0</v>
      </c>
      <c r="AH1228" s="9">
        <f t="shared" si="1553"/>
        <v>0</v>
      </c>
      <c r="AI1228" s="9">
        <f t="shared" si="1553"/>
        <v>0</v>
      </c>
      <c r="AJ1228" s="9">
        <f t="shared" si="1553"/>
        <v>0</v>
      </c>
      <c r="AK1228" s="9">
        <f t="shared" si="1553"/>
        <v>0</v>
      </c>
      <c r="AL1228" s="9">
        <f t="shared" si="1553"/>
        <v>0</v>
      </c>
    </row>
    <row r="1229" spans="1:38" ht="36" hidden="1" customHeight="1">
      <c r="A1229" s="25" t="s">
        <v>11</v>
      </c>
      <c r="B1229" s="26" t="s">
        <v>317</v>
      </c>
      <c r="C1229" s="26" t="s">
        <v>145</v>
      </c>
      <c r="D1229" s="26" t="s">
        <v>145</v>
      </c>
      <c r="E1229" s="26" t="s">
        <v>717</v>
      </c>
      <c r="F1229" s="26">
        <v>600</v>
      </c>
      <c r="G1229" s="9">
        <f t="shared" si="1551"/>
        <v>0</v>
      </c>
      <c r="H1229" s="9">
        <f t="shared" si="1551"/>
        <v>0</v>
      </c>
      <c r="I1229" s="9">
        <f t="shared" si="1551"/>
        <v>0</v>
      </c>
      <c r="J1229" s="9">
        <f t="shared" si="1551"/>
        <v>0</v>
      </c>
      <c r="K1229" s="9">
        <f t="shared" si="1551"/>
        <v>0</v>
      </c>
      <c r="L1229" s="9">
        <f t="shared" si="1551"/>
        <v>0</v>
      </c>
      <c r="M1229" s="9">
        <f t="shared" si="1551"/>
        <v>0</v>
      </c>
      <c r="N1229" s="9">
        <f t="shared" si="1551"/>
        <v>0</v>
      </c>
      <c r="O1229" s="9">
        <f t="shared" si="1551"/>
        <v>0</v>
      </c>
      <c r="P1229" s="9">
        <f t="shared" si="1551"/>
        <v>0</v>
      </c>
      <c r="Q1229" s="9">
        <f t="shared" si="1551"/>
        <v>0</v>
      </c>
      <c r="R1229" s="9">
        <f t="shared" si="1551"/>
        <v>0</v>
      </c>
      <c r="S1229" s="9">
        <f t="shared" si="1551"/>
        <v>0</v>
      </c>
      <c r="T1229" s="9">
        <f t="shared" si="1551"/>
        <v>0</v>
      </c>
      <c r="U1229" s="9">
        <f t="shared" si="1552"/>
        <v>0</v>
      </c>
      <c r="V1229" s="9">
        <f t="shared" si="1552"/>
        <v>0</v>
      </c>
      <c r="W1229" s="9">
        <f t="shared" si="1552"/>
        <v>0</v>
      </c>
      <c r="X1229" s="9">
        <f t="shared" si="1552"/>
        <v>0</v>
      </c>
      <c r="Y1229" s="9">
        <f t="shared" si="1552"/>
        <v>0</v>
      </c>
      <c r="Z1229" s="9">
        <f t="shared" si="1552"/>
        <v>0</v>
      </c>
      <c r="AA1229" s="9">
        <f t="shared" si="1552"/>
        <v>0</v>
      </c>
      <c r="AB1229" s="9">
        <f t="shared" si="1552"/>
        <v>0</v>
      </c>
      <c r="AC1229" s="9">
        <f t="shared" si="1552"/>
        <v>0</v>
      </c>
      <c r="AD1229" s="9">
        <f t="shared" si="1552"/>
        <v>0</v>
      </c>
      <c r="AE1229" s="9">
        <f t="shared" si="1552"/>
        <v>0</v>
      </c>
      <c r="AF1229" s="9">
        <f t="shared" si="1552"/>
        <v>0</v>
      </c>
      <c r="AG1229" s="9">
        <f t="shared" si="1553"/>
        <v>0</v>
      </c>
      <c r="AH1229" s="9">
        <f t="shared" si="1553"/>
        <v>0</v>
      </c>
      <c r="AI1229" s="9">
        <f t="shared" si="1553"/>
        <v>0</v>
      </c>
      <c r="AJ1229" s="9">
        <f t="shared" si="1553"/>
        <v>0</v>
      </c>
      <c r="AK1229" s="9">
        <f t="shared" si="1553"/>
        <v>0</v>
      </c>
      <c r="AL1229" s="9">
        <f t="shared" si="1553"/>
        <v>0</v>
      </c>
    </row>
    <row r="1230" spans="1:38" ht="21.75" hidden="1" customHeight="1">
      <c r="A1230" s="25" t="s">
        <v>13</v>
      </c>
      <c r="B1230" s="26" t="s">
        <v>317</v>
      </c>
      <c r="C1230" s="26" t="s">
        <v>145</v>
      </c>
      <c r="D1230" s="26" t="s">
        <v>145</v>
      </c>
      <c r="E1230" s="26" t="s">
        <v>717</v>
      </c>
      <c r="F1230" s="26">
        <v>610</v>
      </c>
      <c r="G1230" s="9">
        <f>100-100</f>
        <v>0</v>
      </c>
      <c r="H1230" s="9">
        <f t="shared" ref="H1230:AL1230" si="1554">100-100</f>
        <v>0</v>
      </c>
      <c r="I1230" s="9">
        <f t="shared" si="1554"/>
        <v>0</v>
      </c>
      <c r="J1230" s="9">
        <f t="shared" si="1554"/>
        <v>0</v>
      </c>
      <c r="K1230" s="9">
        <f t="shared" si="1554"/>
        <v>0</v>
      </c>
      <c r="L1230" s="9">
        <f t="shared" si="1554"/>
        <v>0</v>
      </c>
      <c r="M1230" s="9">
        <f t="shared" si="1554"/>
        <v>0</v>
      </c>
      <c r="N1230" s="9">
        <f t="shared" si="1554"/>
        <v>0</v>
      </c>
      <c r="O1230" s="9">
        <f t="shared" si="1554"/>
        <v>0</v>
      </c>
      <c r="P1230" s="9">
        <f t="shared" si="1554"/>
        <v>0</v>
      </c>
      <c r="Q1230" s="9">
        <f t="shared" si="1554"/>
        <v>0</v>
      </c>
      <c r="R1230" s="9">
        <f t="shared" si="1554"/>
        <v>0</v>
      </c>
      <c r="S1230" s="9">
        <f t="shared" si="1554"/>
        <v>0</v>
      </c>
      <c r="T1230" s="9">
        <f t="shared" si="1554"/>
        <v>0</v>
      </c>
      <c r="U1230" s="9">
        <f t="shared" si="1554"/>
        <v>0</v>
      </c>
      <c r="V1230" s="9">
        <f t="shared" si="1554"/>
        <v>0</v>
      </c>
      <c r="W1230" s="9">
        <f t="shared" si="1554"/>
        <v>0</v>
      </c>
      <c r="X1230" s="9">
        <f t="shared" si="1554"/>
        <v>0</v>
      </c>
      <c r="Y1230" s="9">
        <f t="shared" si="1554"/>
        <v>0</v>
      </c>
      <c r="Z1230" s="9">
        <f t="shared" si="1554"/>
        <v>0</v>
      </c>
      <c r="AA1230" s="9">
        <f t="shared" si="1554"/>
        <v>0</v>
      </c>
      <c r="AB1230" s="9">
        <f t="shared" si="1554"/>
        <v>0</v>
      </c>
      <c r="AC1230" s="9">
        <f t="shared" si="1554"/>
        <v>0</v>
      </c>
      <c r="AD1230" s="9">
        <f t="shared" si="1554"/>
        <v>0</v>
      </c>
      <c r="AE1230" s="9">
        <f t="shared" si="1554"/>
        <v>0</v>
      </c>
      <c r="AF1230" s="9">
        <f t="shared" si="1554"/>
        <v>0</v>
      </c>
      <c r="AG1230" s="9">
        <f t="shared" si="1554"/>
        <v>0</v>
      </c>
      <c r="AH1230" s="9">
        <f t="shared" si="1554"/>
        <v>0</v>
      </c>
      <c r="AI1230" s="9">
        <f t="shared" si="1554"/>
        <v>0</v>
      </c>
      <c r="AJ1230" s="9">
        <f t="shared" si="1554"/>
        <v>0</v>
      </c>
      <c r="AK1230" s="9">
        <f t="shared" si="1554"/>
        <v>0</v>
      </c>
      <c r="AL1230" s="9">
        <f t="shared" si="1554"/>
        <v>0</v>
      </c>
    </row>
    <row r="1231" spans="1:38" ht="82.5" hidden="1">
      <c r="A1231" s="28" t="s">
        <v>118</v>
      </c>
      <c r="B1231" s="26" t="s">
        <v>317</v>
      </c>
      <c r="C1231" s="26" t="s">
        <v>145</v>
      </c>
      <c r="D1231" s="26" t="s">
        <v>145</v>
      </c>
      <c r="E1231" s="26" t="s">
        <v>119</v>
      </c>
      <c r="F1231" s="46"/>
      <c r="G1231" s="9">
        <f t="shared" ref="G1231" si="1555">G1232+G1236</f>
        <v>1785</v>
      </c>
      <c r="H1231" s="9">
        <f t="shared" ref="H1231:N1231" si="1556">H1232+H1236</f>
        <v>0</v>
      </c>
      <c r="I1231" s="9">
        <f t="shared" si="1556"/>
        <v>0</v>
      </c>
      <c r="J1231" s="9">
        <f t="shared" si="1556"/>
        <v>0</v>
      </c>
      <c r="K1231" s="9">
        <f t="shared" si="1556"/>
        <v>0</v>
      </c>
      <c r="L1231" s="9">
        <f t="shared" si="1556"/>
        <v>0</v>
      </c>
      <c r="M1231" s="9">
        <f t="shared" si="1556"/>
        <v>1785</v>
      </c>
      <c r="N1231" s="9">
        <f t="shared" si="1556"/>
        <v>0</v>
      </c>
      <c r="O1231" s="9">
        <f t="shared" ref="O1231:T1231" si="1557">O1232+O1236</f>
        <v>0</v>
      </c>
      <c r="P1231" s="9">
        <f t="shared" si="1557"/>
        <v>0</v>
      </c>
      <c r="Q1231" s="9">
        <f t="shared" si="1557"/>
        <v>0</v>
      </c>
      <c r="R1231" s="9">
        <f t="shared" si="1557"/>
        <v>0</v>
      </c>
      <c r="S1231" s="9">
        <f t="shared" si="1557"/>
        <v>1785</v>
      </c>
      <c r="T1231" s="9">
        <f t="shared" si="1557"/>
        <v>0</v>
      </c>
      <c r="U1231" s="9">
        <f t="shared" ref="U1231:Z1231" si="1558">U1232+U1236</f>
        <v>0</v>
      </c>
      <c r="V1231" s="9">
        <f t="shared" si="1558"/>
        <v>0</v>
      </c>
      <c r="W1231" s="9">
        <f t="shared" si="1558"/>
        <v>0</v>
      </c>
      <c r="X1231" s="9">
        <f t="shared" si="1558"/>
        <v>0</v>
      </c>
      <c r="Y1231" s="9">
        <f t="shared" si="1558"/>
        <v>1785</v>
      </c>
      <c r="Z1231" s="9">
        <f t="shared" si="1558"/>
        <v>0</v>
      </c>
      <c r="AA1231" s="9">
        <f t="shared" ref="AA1231:AF1231" si="1559">AA1232+AA1236</f>
        <v>0</v>
      </c>
      <c r="AB1231" s="9">
        <f t="shared" si="1559"/>
        <v>0</v>
      </c>
      <c r="AC1231" s="9">
        <f t="shared" si="1559"/>
        <v>0</v>
      </c>
      <c r="AD1231" s="9">
        <f t="shared" si="1559"/>
        <v>0</v>
      </c>
      <c r="AE1231" s="9">
        <f t="shared" si="1559"/>
        <v>1785</v>
      </c>
      <c r="AF1231" s="9">
        <f t="shared" si="1559"/>
        <v>0</v>
      </c>
      <c r="AG1231" s="9">
        <f t="shared" ref="AG1231:AL1231" si="1560">AG1232+AG1236</f>
        <v>0</v>
      </c>
      <c r="AH1231" s="9">
        <f t="shared" si="1560"/>
        <v>0</v>
      </c>
      <c r="AI1231" s="9">
        <f t="shared" si="1560"/>
        <v>0</v>
      </c>
      <c r="AJ1231" s="9">
        <f t="shared" si="1560"/>
        <v>0</v>
      </c>
      <c r="AK1231" s="9">
        <f t="shared" si="1560"/>
        <v>1785</v>
      </c>
      <c r="AL1231" s="9">
        <f t="shared" si="1560"/>
        <v>0</v>
      </c>
    </row>
    <row r="1232" spans="1:38" ht="33" hidden="1">
      <c r="A1232" s="28" t="s">
        <v>76</v>
      </c>
      <c r="B1232" s="26" t="s">
        <v>317</v>
      </c>
      <c r="C1232" s="26" t="s">
        <v>145</v>
      </c>
      <c r="D1232" s="26" t="s">
        <v>145</v>
      </c>
      <c r="E1232" s="26" t="s">
        <v>146</v>
      </c>
      <c r="F1232" s="46"/>
      <c r="G1232" s="9">
        <f t="shared" ref="G1232:V1234" si="1561">G1233</f>
        <v>1785</v>
      </c>
      <c r="H1232" s="9">
        <f t="shared" si="1561"/>
        <v>0</v>
      </c>
      <c r="I1232" s="9">
        <f t="shared" si="1561"/>
        <v>0</v>
      </c>
      <c r="J1232" s="9">
        <f t="shared" si="1561"/>
        <v>0</v>
      </c>
      <c r="K1232" s="9">
        <f t="shared" si="1561"/>
        <v>0</v>
      </c>
      <c r="L1232" s="9">
        <f t="shared" si="1561"/>
        <v>0</v>
      </c>
      <c r="M1232" s="9">
        <f t="shared" si="1561"/>
        <v>1785</v>
      </c>
      <c r="N1232" s="9">
        <f t="shared" si="1561"/>
        <v>0</v>
      </c>
      <c r="O1232" s="9">
        <f t="shared" si="1561"/>
        <v>0</v>
      </c>
      <c r="P1232" s="9">
        <f t="shared" si="1561"/>
        <v>0</v>
      </c>
      <c r="Q1232" s="9">
        <f t="shared" si="1561"/>
        <v>0</v>
      </c>
      <c r="R1232" s="9">
        <f t="shared" si="1561"/>
        <v>0</v>
      </c>
      <c r="S1232" s="9">
        <f t="shared" si="1561"/>
        <v>1785</v>
      </c>
      <c r="T1232" s="9">
        <f t="shared" si="1561"/>
        <v>0</v>
      </c>
      <c r="U1232" s="9">
        <f t="shared" si="1561"/>
        <v>0</v>
      </c>
      <c r="V1232" s="9">
        <f t="shared" si="1561"/>
        <v>0</v>
      </c>
      <c r="W1232" s="9">
        <f t="shared" ref="U1232:AJ1234" si="1562">W1233</f>
        <v>0</v>
      </c>
      <c r="X1232" s="9">
        <f t="shared" si="1562"/>
        <v>0</v>
      </c>
      <c r="Y1232" s="9">
        <f t="shared" si="1562"/>
        <v>1785</v>
      </c>
      <c r="Z1232" s="9">
        <f t="shared" si="1562"/>
        <v>0</v>
      </c>
      <c r="AA1232" s="9">
        <f t="shared" si="1562"/>
        <v>0</v>
      </c>
      <c r="AB1232" s="9">
        <f t="shared" si="1562"/>
        <v>0</v>
      </c>
      <c r="AC1232" s="9">
        <f t="shared" si="1562"/>
        <v>0</v>
      </c>
      <c r="AD1232" s="9">
        <f t="shared" si="1562"/>
        <v>0</v>
      </c>
      <c r="AE1232" s="9">
        <f t="shared" si="1562"/>
        <v>1785</v>
      </c>
      <c r="AF1232" s="9">
        <f t="shared" si="1562"/>
        <v>0</v>
      </c>
      <c r="AG1232" s="9">
        <f t="shared" si="1562"/>
        <v>0</v>
      </c>
      <c r="AH1232" s="9">
        <f t="shared" si="1562"/>
        <v>0</v>
      </c>
      <c r="AI1232" s="9">
        <f t="shared" si="1562"/>
        <v>0</v>
      </c>
      <c r="AJ1232" s="9">
        <f t="shared" si="1562"/>
        <v>0</v>
      </c>
      <c r="AK1232" s="9">
        <f t="shared" ref="AG1232:AL1234" si="1563">AK1233</f>
        <v>1785</v>
      </c>
      <c r="AL1232" s="9">
        <f t="shared" si="1563"/>
        <v>0</v>
      </c>
    </row>
    <row r="1233" spans="1:38" ht="33" hidden="1">
      <c r="A1233" s="28" t="s">
        <v>328</v>
      </c>
      <c r="B1233" s="26" t="s">
        <v>317</v>
      </c>
      <c r="C1233" s="26" t="s">
        <v>145</v>
      </c>
      <c r="D1233" s="26" t="s">
        <v>145</v>
      </c>
      <c r="E1233" s="26" t="s">
        <v>355</v>
      </c>
      <c r="F1233" s="46"/>
      <c r="G1233" s="9">
        <f t="shared" si="1561"/>
        <v>1785</v>
      </c>
      <c r="H1233" s="9">
        <f t="shared" si="1561"/>
        <v>0</v>
      </c>
      <c r="I1233" s="9">
        <f t="shared" si="1561"/>
        <v>0</v>
      </c>
      <c r="J1233" s="9">
        <f t="shared" si="1561"/>
        <v>0</v>
      </c>
      <c r="K1233" s="9">
        <f t="shared" si="1561"/>
        <v>0</v>
      </c>
      <c r="L1233" s="9">
        <f t="shared" si="1561"/>
        <v>0</v>
      </c>
      <c r="M1233" s="9">
        <f t="shared" si="1561"/>
        <v>1785</v>
      </c>
      <c r="N1233" s="9">
        <f t="shared" si="1561"/>
        <v>0</v>
      </c>
      <c r="O1233" s="9">
        <f t="shared" si="1561"/>
        <v>0</v>
      </c>
      <c r="P1233" s="9">
        <f t="shared" si="1561"/>
        <v>0</v>
      </c>
      <c r="Q1233" s="9">
        <f t="shared" si="1561"/>
        <v>0</v>
      </c>
      <c r="R1233" s="9">
        <f t="shared" si="1561"/>
        <v>0</v>
      </c>
      <c r="S1233" s="9">
        <f t="shared" si="1561"/>
        <v>1785</v>
      </c>
      <c r="T1233" s="9">
        <f t="shared" si="1561"/>
        <v>0</v>
      </c>
      <c r="U1233" s="9">
        <f t="shared" si="1562"/>
        <v>0</v>
      </c>
      <c r="V1233" s="9">
        <f t="shared" si="1562"/>
        <v>0</v>
      </c>
      <c r="W1233" s="9">
        <f t="shared" si="1562"/>
        <v>0</v>
      </c>
      <c r="X1233" s="9">
        <f t="shared" si="1562"/>
        <v>0</v>
      </c>
      <c r="Y1233" s="9">
        <f t="shared" si="1562"/>
        <v>1785</v>
      </c>
      <c r="Z1233" s="9">
        <f t="shared" si="1562"/>
        <v>0</v>
      </c>
      <c r="AA1233" s="9">
        <f t="shared" si="1562"/>
        <v>0</v>
      </c>
      <c r="AB1233" s="9">
        <f t="shared" si="1562"/>
        <v>0</v>
      </c>
      <c r="AC1233" s="9">
        <f t="shared" si="1562"/>
        <v>0</v>
      </c>
      <c r="AD1233" s="9">
        <f t="shared" si="1562"/>
        <v>0</v>
      </c>
      <c r="AE1233" s="9">
        <f t="shared" si="1562"/>
        <v>1785</v>
      </c>
      <c r="AF1233" s="9">
        <f t="shared" si="1562"/>
        <v>0</v>
      </c>
      <c r="AG1233" s="9">
        <f t="shared" si="1563"/>
        <v>0</v>
      </c>
      <c r="AH1233" s="9">
        <f t="shared" si="1563"/>
        <v>0</v>
      </c>
      <c r="AI1233" s="9">
        <f t="shared" si="1563"/>
        <v>0</v>
      </c>
      <c r="AJ1233" s="9">
        <f t="shared" si="1563"/>
        <v>0</v>
      </c>
      <c r="AK1233" s="9">
        <f t="shared" si="1563"/>
        <v>1785</v>
      </c>
      <c r="AL1233" s="9">
        <f t="shared" si="1563"/>
        <v>0</v>
      </c>
    </row>
    <row r="1234" spans="1:38" ht="33" hidden="1">
      <c r="A1234" s="25" t="s">
        <v>11</v>
      </c>
      <c r="B1234" s="26" t="s">
        <v>317</v>
      </c>
      <c r="C1234" s="26" t="s">
        <v>145</v>
      </c>
      <c r="D1234" s="26" t="s">
        <v>145</v>
      </c>
      <c r="E1234" s="26" t="s">
        <v>355</v>
      </c>
      <c r="F1234" s="26">
        <v>600</v>
      </c>
      <c r="G1234" s="9">
        <f t="shared" si="1561"/>
        <v>1785</v>
      </c>
      <c r="H1234" s="9">
        <f t="shared" si="1561"/>
        <v>0</v>
      </c>
      <c r="I1234" s="9">
        <f t="shared" si="1561"/>
        <v>0</v>
      </c>
      <c r="J1234" s="9">
        <f t="shared" si="1561"/>
        <v>0</v>
      </c>
      <c r="K1234" s="9">
        <f t="shared" si="1561"/>
        <v>0</v>
      </c>
      <c r="L1234" s="9">
        <f t="shared" si="1561"/>
        <v>0</v>
      </c>
      <c r="M1234" s="9">
        <f t="shared" si="1561"/>
        <v>1785</v>
      </c>
      <c r="N1234" s="9">
        <f t="shared" si="1561"/>
        <v>0</v>
      </c>
      <c r="O1234" s="9">
        <f t="shared" si="1561"/>
        <v>0</v>
      </c>
      <c r="P1234" s="9">
        <f t="shared" si="1561"/>
        <v>0</v>
      </c>
      <c r="Q1234" s="9">
        <f t="shared" si="1561"/>
        <v>0</v>
      </c>
      <c r="R1234" s="9">
        <f t="shared" si="1561"/>
        <v>0</v>
      </c>
      <c r="S1234" s="9">
        <f t="shared" si="1561"/>
        <v>1785</v>
      </c>
      <c r="T1234" s="9">
        <f t="shared" si="1561"/>
        <v>0</v>
      </c>
      <c r="U1234" s="9">
        <f t="shared" si="1562"/>
        <v>0</v>
      </c>
      <c r="V1234" s="9">
        <f t="shared" si="1562"/>
        <v>0</v>
      </c>
      <c r="W1234" s="9">
        <f t="shared" si="1562"/>
        <v>0</v>
      </c>
      <c r="X1234" s="9">
        <f t="shared" si="1562"/>
        <v>0</v>
      </c>
      <c r="Y1234" s="9">
        <f t="shared" si="1562"/>
        <v>1785</v>
      </c>
      <c r="Z1234" s="9">
        <f t="shared" si="1562"/>
        <v>0</v>
      </c>
      <c r="AA1234" s="9">
        <f t="shared" si="1562"/>
        <v>0</v>
      </c>
      <c r="AB1234" s="9">
        <f t="shared" si="1562"/>
        <v>0</v>
      </c>
      <c r="AC1234" s="9">
        <f t="shared" si="1562"/>
        <v>0</v>
      </c>
      <c r="AD1234" s="9">
        <f t="shared" si="1562"/>
        <v>0</v>
      </c>
      <c r="AE1234" s="9">
        <f t="shared" si="1562"/>
        <v>1785</v>
      </c>
      <c r="AF1234" s="9">
        <f t="shared" si="1562"/>
        <v>0</v>
      </c>
      <c r="AG1234" s="9">
        <f t="shared" si="1563"/>
        <v>0</v>
      </c>
      <c r="AH1234" s="9">
        <f t="shared" si="1563"/>
        <v>0</v>
      </c>
      <c r="AI1234" s="9">
        <f t="shared" si="1563"/>
        <v>0</v>
      </c>
      <c r="AJ1234" s="9">
        <f t="shared" si="1563"/>
        <v>0</v>
      </c>
      <c r="AK1234" s="9">
        <f t="shared" si="1563"/>
        <v>1785</v>
      </c>
      <c r="AL1234" s="9">
        <f t="shared" si="1563"/>
        <v>0</v>
      </c>
    </row>
    <row r="1235" spans="1:38" ht="20.100000000000001" hidden="1" customHeight="1">
      <c r="A1235" s="25" t="s">
        <v>13</v>
      </c>
      <c r="B1235" s="26" t="s">
        <v>317</v>
      </c>
      <c r="C1235" s="26" t="s">
        <v>145</v>
      </c>
      <c r="D1235" s="26" t="s">
        <v>145</v>
      </c>
      <c r="E1235" s="26" t="s">
        <v>355</v>
      </c>
      <c r="F1235" s="26">
        <v>610</v>
      </c>
      <c r="G1235" s="9">
        <v>1785</v>
      </c>
      <c r="H1235" s="9"/>
      <c r="I1235" s="84"/>
      <c r="J1235" s="84"/>
      <c r="K1235" s="84"/>
      <c r="L1235" s="84"/>
      <c r="M1235" s="9">
        <f>G1235+I1235+J1235+K1235+L1235</f>
        <v>1785</v>
      </c>
      <c r="N1235" s="9">
        <f>H1235+L1235</f>
        <v>0</v>
      </c>
      <c r="O1235" s="85"/>
      <c r="P1235" s="85"/>
      <c r="Q1235" s="85"/>
      <c r="R1235" s="85"/>
      <c r="S1235" s="9">
        <f>M1235+O1235+P1235+Q1235+R1235</f>
        <v>1785</v>
      </c>
      <c r="T1235" s="9">
        <f>N1235+R1235</f>
        <v>0</v>
      </c>
      <c r="U1235" s="85"/>
      <c r="V1235" s="85"/>
      <c r="W1235" s="85"/>
      <c r="X1235" s="85"/>
      <c r="Y1235" s="9">
        <f>S1235+U1235+V1235+W1235+X1235</f>
        <v>1785</v>
      </c>
      <c r="Z1235" s="9">
        <f>T1235+X1235</f>
        <v>0</v>
      </c>
      <c r="AA1235" s="85"/>
      <c r="AB1235" s="85"/>
      <c r="AC1235" s="85"/>
      <c r="AD1235" s="85"/>
      <c r="AE1235" s="9">
        <f>Y1235+AA1235+AB1235+AC1235+AD1235</f>
        <v>1785</v>
      </c>
      <c r="AF1235" s="9">
        <f>Z1235+AD1235</f>
        <v>0</v>
      </c>
      <c r="AG1235" s="85"/>
      <c r="AH1235" s="85"/>
      <c r="AI1235" s="85"/>
      <c r="AJ1235" s="85"/>
      <c r="AK1235" s="9">
        <f>AE1235+AG1235+AH1235+AI1235+AJ1235</f>
        <v>1785</v>
      </c>
      <c r="AL1235" s="9">
        <f>AF1235+AJ1235</f>
        <v>0</v>
      </c>
    </row>
    <row r="1236" spans="1:38" ht="20.100000000000001" hidden="1" customHeight="1">
      <c r="A1236" s="25" t="s">
        <v>14</v>
      </c>
      <c r="B1236" s="26" t="s">
        <v>317</v>
      </c>
      <c r="C1236" s="26" t="s">
        <v>145</v>
      </c>
      <c r="D1236" s="26" t="s">
        <v>145</v>
      </c>
      <c r="E1236" s="26" t="s">
        <v>149</v>
      </c>
      <c r="F1236" s="26"/>
      <c r="G1236" s="9">
        <f t="shared" ref="G1236:H1238" si="1564">G1237</f>
        <v>0</v>
      </c>
      <c r="H1236" s="9">
        <f t="shared" si="1564"/>
        <v>0</v>
      </c>
      <c r="I1236" s="84"/>
      <c r="J1236" s="84"/>
      <c r="K1236" s="84"/>
      <c r="L1236" s="84"/>
      <c r="M1236" s="84"/>
      <c r="N1236" s="84"/>
      <c r="O1236" s="85"/>
      <c r="P1236" s="85"/>
      <c r="Q1236" s="85"/>
      <c r="R1236" s="85"/>
      <c r="S1236" s="85"/>
      <c r="T1236" s="85"/>
      <c r="U1236" s="85"/>
      <c r="V1236" s="85"/>
      <c r="W1236" s="85"/>
      <c r="X1236" s="85"/>
      <c r="Y1236" s="85"/>
      <c r="Z1236" s="85"/>
      <c r="AA1236" s="85"/>
      <c r="AB1236" s="85"/>
      <c r="AC1236" s="85"/>
      <c r="AD1236" s="85"/>
      <c r="AE1236" s="85"/>
      <c r="AF1236" s="85"/>
      <c r="AG1236" s="85"/>
      <c r="AH1236" s="85"/>
      <c r="AI1236" s="85"/>
      <c r="AJ1236" s="85"/>
      <c r="AK1236" s="85"/>
      <c r="AL1236" s="85"/>
    </row>
    <row r="1237" spans="1:38" ht="49.5" hidden="1">
      <c r="A1237" s="28" t="s">
        <v>329</v>
      </c>
      <c r="B1237" s="26" t="s">
        <v>317</v>
      </c>
      <c r="C1237" s="26" t="s">
        <v>145</v>
      </c>
      <c r="D1237" s="26" t="s">
        <v>145</v>
      </c>
      <c r="E1237" s="26" t="s">
        <v>701</v>
      </c>
      <c r="F1237" s="46"/>
      <c r="G1237" s="9">
        <f t="shared" ref="G1237" si="1565">G1238</f>
        <v>0</v>
      </c>
      <c r="H1237" s="9">
        <f t="shared" si="1564"/>
        <v>0</v>
      </c>
      <c r="I1237" s="84"/>
      <c r="J1237" s="84"/>
      <c r="K1237" s="84"/>
      <c r="L1237" s="84"/>
      <c r="M1237" s="84"/>
      <c r="N1237" s="84"/>
      <c r="O1237" s="85"/>
      <c r="P1237" s="85"/>
      <c r="Q1237" s="85"/>
      <c r="R1237" s="85"/>
      <c r="S1237" s="85"/>
      <c r="T1237" s="85"/>
      <c r="U1237" s="85"/>
      <c r="V1237" s="85"/>
      <c r="W1237" s="85"/>
      <c r="X1237" s="85"/>
      <c r="Y1237" s="85"/>
      <c r="Z1237" s="85"/>
      <c r="AA1237" s="85"/>
      <c r="AB1237" s="85"/>
      <c r="AC1237" s="85"/>
      <c r="AD1237" s="85"/>
      <c r="AE1237" s="85"/>
      <c r="AF1237" s="85"/>
      <c r="AG1237" s="85"/>
      <c r="AH1237" s="85"/>
      <c r="AI1237" s="85"/>
      <c r="AJ1237" s="85"/>
      <c r="AK1237" s="85"/>
      <c r="AL1237" s="85"/>
    </row>
    <row r="1238" spans="1:38" ht="33" hidden="1">
      <c r="A1238" s="25" t="s">
        <v>11</v>
      </c>
      <c r="B1238" s="26" t="s">
        <v>317</v>
      </c>
      <c r="C1238" s="26" t="s">
        <v>145</v>
      </c>
      <c r="D1238" s="26" t="s">
        <v>145</v>
      </c>
      <c r="E1238" s="26" t="s">
        <v>701</v>
      </c>
      <c r="F1238" s="26">
        <v>600</v>
      </c>
      <c r="G1238" s="9">
        <f t="shared" si="1564"/>
        <v>0</v>
      </c>
      <c r="H1238" s="9">
        <f t="shared" si="1564"/>
        <v>0</v>
      </c>
      <c r="I1238" s="84"/>
      <c r="J1238" s="84"/>
      <c r="K1238" s="84"/>
      <c r="L1238" s="84"/>
      <c r="M1238" s="84"/>
      <c r="N1238" s="84"/>
      <c r="O1238" s="85"/>
      <c r="P1238" s="85"/>
      <c r="Q1238" s="85"/>
      <c r="R1238" s="85"/>
      <c r="S1238" s="85"/>
      <c r="T1238" s="85"/>
      <c r="U1238" s="85"/>
      <c r="V1238" s="85"/>
      <c r="W1238" s="85"/>
      <c r="X1238" s="85"/>
      <c r="Y1238" s="85"/>
      <c r="Z1238" s="85"/>
      <c r="AA1238" s="85"/>
      <c r="AB1238" s="85"/>
      <c r="AC1238" s="85"/>
      <c r="AD1238" s="85"/>
      <c r="AE1238" s="85"/>
      <c r="AF1238" s="85"/>
      <c r="AG1238" s="85"/>
      <c r="AH1238" s="85"/>
      <c r="AI1238" s="85"/>
      <c r="AJ1238" s="85"/>
      <c r="AK1238" s="85"/>
      <c r="AL1238" s="85"/>
    </row>
    <row r="1239" spans="1:38" ht="20.100000000000001" hidden="1" customHeight="1">
      <c r="A1239" s="25" t="s">
        <v>13</v>
      </c>
      <c r="B1239" s="26" t="s">
        <v>317</v>
      </c>
      <c r="C1239" s="26" t="s">
        <v>145</v>
      </c>
      <c r="D1239" s="26" t="s">
        <v>145</v>
      </c>
      <c r="E1239" s="26" t="s">
        <v>701</v>
      </c>
      <c r="F1239" s="26">
        <v>610</v>
      </c>
      <c r="G1239" s="9"/>
      <c r="H1239" s="9"/>
      <c r="I1239" s="84"/>
      <c r="J1239" s="84"/>
      <c r="K1239" s="84"/>
      <c r="L1239" s="84"/>
      <c r="M1239" s="84"/>
      <c r="N1239" s="84"/>
      <c r="O1239" s="85"/>
      <c r="P1239" s="85"/>
      <c r="Q1239" s="85"/>
      <c r="R1239" s="85"/>
      <c r="S1239" s="85"/>
      <c r="T1239" s="85"/>
      <c r="U1239" s="85"/>
      <c r="V1239" s="85"/>
      <c r="W1239" s="85"/>
      <c r="X1239" s="85"/>
      <c r="Y1239" s="85"/>
      <c r="Z1239" s="85"/>
      <c r="AA1239" s="85"/>
      <c r="AB1239" s="85"/>
      <c r="AC1239" s="85"/>
      <c r="AD1239" s="85"/>
      <c r="AE1239" s="85"/>
      <c r="AF1239" s="85"/>
      <c r="AG1239" s="85"/>
      <c r="AH1239" s="85"/>
      <c r="AI1239" s="85"/>
      <c r="AJ1239" s="85"/>
      <c r="AK1239" s="85"/>
      <c r="AL1239" s="85"/>
    </row>
    <row r="1240" spans="1:38" ht="33" hidden="1">
      <c r="A1240" s="60" t="s">
        <v>491</v>
      </c>
      <c r="B1240" s="26" t="s">
        <v>317</v>
      </c>
      <c r="C1240" s="26" t="s">
        <v>145</v>
      </c>
      <c r="D1240" s="26" t="s">
        <v>145</v>
      </c>
      <c r="E1240" s="26" t="s">
        <v>356</v>
      </c>
      <c r="F1240" s="26"/>
      <c r="G1240" s="9">
        <f t="shared" ref="G1240" si="1566">G1241+G1245</f>
        <v>122886</v>
      </c>
      <c r="H1240" s="9">
        <f t="shared" ref="H1240:N1240" si="1567">H1241+H1245</f>
        <v>0</v>
      </c>
      <c r="I1240" s="9">
        <f t="shared" si="1567"/>
        <v>0</v>
      </c>
      <c r="J1240" s="9">
        <f t="shared" si="1567"/>
        <v>0</v>
      </c>
      <c r="K1240" s="9">
        <f t="shared" si="1567"/>
        <v>0</v>
      </c>
      <c r="L1240" s="9">
        <f t="shared" si="1567"/>
        <v>0</v>
      </c>
      <c r="M1240" s="9">
        <f t="shared" si="1567"/>
        <v>122886</v>
      </c>
      <c r="N1240" s="9">
        <f t="shared" si="1567"/>
        <v>0</v>
      </c>
      <c r="O1240" s="9">
        <f t="shared" ref="O1240:T1240" si="1568">O1241+O1245</f>
        <v>0</v>
      </c>
      <c r="P1240" s="9">
        <f t="shared" si="1568"/>
        <v>0</v>
      </c>
      <c r="Q1240" s="9">
        <f t="shared" si="1568"/>
        <v>0</v>
      </c>
      <c r="R1240" s="9">
        <f t="shared" si="1568"/>
        <v>0</v>
      </c>
      <c r="S1240" s="9">
        <f t="shared" si="1568"/>
        <v>122886</v>
      </c>
      <c r="T1240" s="9">
        <f t="shared" si="1568"/>
        <v>0</v>
      </c>
      <c r="U1240" s="9">
        <f t="shared" ref="U1240:Z1240" si="1569">U1241+U1245</f>
        <v>0</v>
      </c>
      <c r="V1240" s="9">
        <f t="shared" si="1569"/>
        <v>0</v>
      </c>
      <c r="W1240" s="9">
        <f t="shared" si="1569"/>
        <v>0</v>
      </c>
      <c r="X1240" s="9">
        <f t="shared" si="1569"/>
        <v>0</v>
      </c>
      <c r="Y1240" s="9">
        <f t="shared" si="1569"/>
        <v>122886</v>
      </c>
      <c r="Z1240" s="9">
        <f t="shared" si="1569"/>
        <v>0</v>
      </c>
      <c r="AA1240" s="9">
        <f t="shared" ref="AA1240:AF1240" si="1570">AA1241+AA1245</f>
        <v>0</v>
      </c>
      <c r="AB1240" s="9">
        <f t="shared" si="1570"/>
        <v>2362</v>
      </c>
      <c r="AC1240" s="9">
        <f t="shared" si="1570"/>
        <v>0</v>
      </c>
      <c r="AD1240" s="9">
        <f t="shared" si="1570"/>
        <v>0</v>
      </c>
      <c r="AE1240" s="9">
        <f t="shared" si="1570"/>
        <v>125248</v>
      </c>
      <c r="AF1240" s="9">
        <f t="shared" si="1570"/>
        <v>0</v>
      </c>
      <c r="AG1240" s="9">
        <f t="shared" ref="AG1240:AL1240" si="1571">AG1241+AG1245</f>
        <v>0</v>
      </c>
      <c r="AH1240" s="9">
        <f t="shared" si="1571"/>
        <v>0</v>
      </c>
      <c r="AI1240" s="9">
        <f t="shared" si="1571"/>
        <v>0</v>
      </c>
      <c r="AJ1240" s="9">
        <f t="shared" si="1571"/>
        <v>0</v>
      </c>
      <c r="AK1240" s="9">
        <f t="shared" si="1571"/>
        <v>125248</v>
      </c>
      <c r="AL1240" s="9">
        <f t="shared" si="1571"/>
        <v>0</v>
      </c>
    </row>
    <row r="1241" spans="1:38" ht="33" hidden="1">
      <c r="A1241" s="28" t="s">
        <v>76</v>
      </c>
      <c r="B1241" s="26" t="s">
        <v>317</v>
      </c>
      <c r="C1241" s="26" t="s">
        <v>145</v>
      </c>
      <c r="D1241" s="26" t="s">
        <v>145</v>
      </c>
      <c r="E1241" s="26" t="s">
        <v>359</v>
      </c>
      <c r="F1241" s="26"/>
      <c r="G1241" s="9">
        <f t="shared" ref="G1241:V1243" si="1572">G1242</f>
        <v>122865</v>
      </c>
      <c r="H1241" s="9">
        <f t="shared" si="1572"/>
        <v>0</v>
      </c>
      <c r="I1241" s="9">
        <f t="shared" si="1572"/>
        <v>0</v>
      </c>
      <c r="J1241" s="9">
        <f t="shared" si="1572"/>
        <v>0</v>
      </c>
      <c r="K1241" s="9">
        <f t="shared" si="1572"/>
        <v>0</v>
      </c>
      <c r="L1241" s="9">
        <f t="shared" si="1572"/>
        <v>0</v>
      </c>
      <c r="M1241" s="9">
        <f t="shared" si="1572"/>
        <v>122865</v>
      </c>
      <c r="N1241" s="9">
        <f t="shared" si="1572"/>
        <v>0</v>
      </c>
      <c r="O1241" s="9">
        <f t="shared" si="1572"/>
        <v>0</v>
      </c>
      <c r="P1241" s="9">
        <f t="shared" si="1572"/>
        <v>0</v>
      </c>
      <c r="Q1241" s="9">
        <f t="shared" si="1572"/>
        <v>0</v>
      </c>
      <c r="R1241" s="9">
        <f t="shared" si="1572"/>
        <v>0</v>
      </c>
      <c r="S1241" s="9">
        <f t="shared" si="1572"/>
        <v>122865</v>
      </c>
      <c r="T1241" s="9">
        <f t="shared" si="1572"/>
        <v>0</v>
      </c>
      <c r="U1241" s="9">
        <f t="shared" si="1572"/>
        <v>0</v>
      </c>
      <c r="V1241" s="9">
        <f t="shared" si="1572"/>
        <v>0</v>
      </c>
      <c r="W1241" s="9">
        <f t="shared" ref="U1241:AJ1243" si="1573">W1242</f>
        <v>0</v>
      </c>
      <c r="X1241" s="9">
        <f t="shared" si="1573"/>
        <v>0</v>
      </c>
      <c r="Y1241" s="9">
        <f t="shared" si="1573"/>
        <v>122865</v>
      </c>
      <c r="Z1241" s="9">
        <f t="shared" si="1573"/>
        <v>0</v>
      </c>
      <c r="AA1241" s="9">
        <f t="shared" si="1573"/>
        <v>0</v>
      </c>
      <c r="AB1241" s="9">
        <f t="shared" si="1573"/>
        <v>0</v>
      </c>
      <c r="AC1241" s="9">
        <f t="shared" si="1573"/>
        <v>0</v>
      </c>
      <c r="AD1241" s="9">
        <f t="shared" si="1573"/>
        <v>0</v>
      </c>
      <c r="AE1241" s="9">
        <f t="shared" si="1573"/>
        <v>122865</v>
      </c>
      <c r="AF1241" s="9">
        <f t="shared" si="1573"/>
        <v>0</v>
      </c>
      <c r="AG1241" s="9">
        <f t="shared" si="1573"/>
        <v>0</v>
      </c>
      <c r="AH1241" s="9">
        <f t="shared" si="1573"/>
        <v>0</v>
      </c>
      <c r="AI1241" s="9">
        <f t="shared" si="1573"/>
        <v>0</v>
      </c>
      <c r="AJ1241" s="9">
        <f t="shared" si="1573"/>
        <v>0</v>
      </c>
      <c r="AK1241" s="9">
        <f t="shared" ref="AG1241:AL1243" si="1574">AK1242</f>
        <v>122865</v>
      </c>
      <c r="AL1241" s="9">
        <f t="shared" si="1574"/>
        <v>0</v>
      </c>
    </row>
    <row r="1242" spans="1:38" ht="33" hidden="1">
      <c r="A1242" s="25" t="s">
        <v>328</v>
      </c>
      <c r="B1242" s="26" t="s">
        <v>317</v>
      </c>
      <c r="C1242" s="26" t="s">
        <v>145</v>
      </c>
      <c r="D1242" s="26" t="s">
        <v>145</v>
      </c>
      <c r="E1242" s="26" t="s">
        <v>360</v>
      </c>
      <c r="F1242" s="26"/>
      <c r="G1242" s="9">
        <f t="shared" si="1572"/>
        <v>122865</v>
      </c>
      <c r="H1242" s="9">
        <f t="shared" si="1572"/>
        <v>0</v>
      </c>
      <c r="I1242" s="9">
        <f t="shared" si="1572"/>
        <v>0</v>
      </c>
      <c r="J1242" s="9">
        <f t="shared" si="1572"/>
        <v>0</v>
      </c>
      <c r="K1242" s="9">
        <f t="shared" si="1572"/>
        <v>0</v>
      </c>
      <c r="L1242" s="9">
        <f t="shared" si="1572"/>
        <v>0</v>
      </c>
      <c r="M1242" s="9">
        <f t="shared" si="1572"/>
        <v>122865</v>
      </c>
      <c r="N1242" s="9">
        <f t="shared" si="1572"/>
        <v>0</v>
      </c>
      <c r="O1242" s="9">
        <f t="shared" si="1572"/>
        <v>0</v>
      </c>
      <c r="P1242" s="9">
        <f t="shared" si="1572"/>
        <v>0</v>
      </c>
      <c r="Q1242" s="9">
        <f t="shared" si="1572"/>
        <v>0</v>
      </c>
      <c r="R1242" s="9">
        <f t="shared" si="1572"/>
        <v>0</v>
      </c>
      <c r="S1242" s="9">
        <f t="shared" si="1572"/>
        <v>122865</v>
      </c>
      <c r="T1242" s="9">
        <f t="shared" si="1572"/>
        <v>0</v>
      </c>
      <c r="U1242" s="9">
        <f t="shared" si="1573"/>
        <v>0</v>
      </c>
      <c r="V1242" s="9">
        <f t="shared" si="1573"/>
        <v>0</v>
      </c>
      <c r="W1242" s="9">
        <f t="shared" si="1573"/>
        <v>0</v>
      </c>
      <c r="X1242" s="9">
        <f t="shared" si="1573"/>
        <v>0</v>
      </c>
      <c r="Y1242" s="9">
        <f t="shared" si="1573"/>
        <v>122865</v>
      </c>
      <c r="Z1242" s="9">
        <f t="shared" si="1573"/>
        <v>0</v>
      </c>
      <c r="AA1242" s="9">
        <f t="shared" si="1573"/>
        <v>0</v>
      </c>
      <c r="AB1242" s="9">
        <f t="shared" si="1573"/>
        <v>0</v>
      </c>
      <c r="AC1242" s="9">
        <f t="shared" si="1573"/>
        <v>0</v>
      </c>
      <c r="AD1242" s="9">
        <f t="shared" si="1573"/>
        <v>0</v>
      </c>
      <c r="AE1242" s="9">
        <f t="shared" si="1573"/>
        <v>122865</v>
      </c>
      <c r="AF1242" s="9">
        <f t="shared" si="1573"/>
        <v>0</v>
      </c>
      <c r="AG1242" s="9">
        <f t="shared" si="1574"/>
        <v>0</v>
      </c>
      <c r="AH1242" s="9">
        <f t="shared" si="1574"/>
        <v>0</v>
      </c>
      <c r="AI1242" s="9">
        <f t="shared" si="1574"/>
        <v>0</v>
      </c>
      <c r="AJ1242" s="9">
        <f t="shared" si="1574"/>
        <v>0</v>
      </c>
      <c r="AK1242" s="9">
        <f t="shared" si="1574"/>
        <v>122865</v>
      </c>
      <c r="AL1242" s="9">
        <f t="shared" si="1574"/>
        <v>0</v>
      </c>
    </row>
    <row r="1243" spans="1:38" ht="33" hidden="1">
      <c r="A1243" s="25" t="s">
        <v>11</v>
      </c>
      <c r="B1243" s="26" t="s">
        <v>317</v>
      </c>
      <c r="C1243" s="26" t="s">
        <v>145</v>
      </c>
      <c r="D1243" s="26" t="s">
        <v>145</v>
      </c>
      <c r="E1243" s="26" t="s">
        <v>360</v>
      </c>
      <c r="F1243" s="26" t="s">
        <v>12</v>
      </c>
      <c r="G1243" s="9">
        <f t="shared" si="1572"/>
        <v>122865</v>
      </c>
      <c r="H1243" s="9">
        <f t="shared" si="1572"/>
        <v>0</v>
      </c>
      <c r="I1243" s="9">
        <f t="shared" si="1572"/>
        <v>0</v>
      </c>
      <c r="J1243" s="9">
        <f t="shared" si="1572"/>
        <v>0</v>
      </c>
      <c r="K1243" s="9">
        <f t="shared" si="1572"/>
        <v>0</v>
      </c>
      <c r="L1243" s="9">
        <f t="shared" si="1572"/>
        <v>0</v>
      </c>
      <c r="M1243" s="9">
        <f t="shared" si="1572"/>
        <v>122865</v>
      </c>
      <c r="N1243" s="9">
        <f t="shared" si="1572"/>
        <v>0</v>
      </c>
      <c r="O1243" s="9">
        <f t="shared" si="1572"/>
        <v>0</v>
      </c>
      <c r="P1243" s="9">
        <f t="shared" si="1572"/>
        <v>0</v>
      </c>
      <c r="Q1243" s="9">
        <f t="shared" si="1572"/>
        <v>0</v>
      </c>
      <c r="R1243" s="9">
        <f t="shared" si="1572"/>
        <v>0</v>
      </c>
      <c r="S1243" s="9">
        <f t="shared" si="1572"/>
        <v>122865</v>
      </c>
      <c r="T1243" s="9">
        <f t="shared" si="1572"/>
        <v>0</v>
      </c>
      <c r="U1243" s="9">
        <f t="shared" si="1573"/>
        <v>0</v>
      </c>
      <c r="V1243" s="9">
        <f t="shared" si="1573"/>
        <v>0</v>
      </c>
      <c r="W1243" s="9">
        <f t="shared" si="1573"/>
        <v>0</v>
      </c>
      <c r="X1243" s="9">
        <f t="shared" si="1573"/>
        <v>0</v>
      </c>
      <c r="Y1243" s="9">
        <f t="shared" si="1573"/>
        <v>122865</v>
      </c>
      <c r="Z1243" s="9">
        <f t="shared" si="1573"/>
        <v>0</v>
      </c>
      <c r="AA1243" s="9">
        <f t="shared" si="1573"/>
        <v>0</v>
      </c>
      <c r="AB1243" s="9">
        <f t="shared" si="1573"/>
        <v>0</v>
      </c>
      <c r="AC1243" s="9">
        <f t="shared" si="1573"/>
        <v>0</v>
      </c>
      <c r="AD1243" s="9">
        <f t="shared" si="1573"/>
        <v>0</v>
      </c>
      <c r="AE1243" s="9">
        <f t="shared" si="1573"/>
        <v>122865</v>
      </c>
      <c r="AF1243" s="9">
        <f t="shared" si="1573"/>
        <v>0</v>
      </c>
      <c r="AG1243" s="9">
        <f t="shared" si="1574"/>
        <v>0</v>
      </c>
      <c r="AH1243" s="9">
        <f t="shared" si="1574"/>
        <v>0</v>
      </c>
      <c r="AI1243" s="9">
        <f t="shared" si="1574"/>
        <v>0</v>
      </c>
      <c r="AJ1243" s="9">
        <f t="shared" si="1574"/>
        <v>0</v>
      </c>
      <c r="AK1243" s="9">
        <f t="shared" si="1574"/>
        <v>122865</v>
      </c>
      <c r="AL1243" s="9">
        <f t="shared" si="1574"/>
        <v>0</v>
      </c>
    </row>
    <row r="1244" spans="1:38" ht="20.100000000000001" hidden="1" customHeight="1">
      <c r="A1244" s="25" t="s">
        <v>13</v>
      </c>
      <c r="B1244" s="26" t="s">
        <v>317</v>
      </c>
      <c r="C1244" s="26" t="s">
        <v>145</v>
      </c>
      <c r="D1244" s="26" t="s">
        <v>145</v>
      </c>
      <c r="E1244" s="26" t="s">
        <v>360</v>
      </c>
      <c r="F1244" s="26" t="s">
        <v>34</v>
      </c>
      <c r="G1244" s="9">
        <f>113097+9768</f>
        <v>122865</v>
      </c>
      <c r="H1244" s="9"/>
      <c r="I1244" s="84"/>
      <c r="J1244" s="84"/>
      <c r="K1244" s="84"/>
      <c r="L1244" s="84"/>
      <c r="M1244" s="9">
        <f>G1244+I1244+J1244+K1244+L1244</f>
        <v>122865</v>
      </c>
      <c r="N1244" s="9">
        <f>H1244+L1244</f>
        <v>0</v>
      </c>
      <c r="O1244" s="85"/>
      <c r="P1244" s="85"/>
      <c r="Q1244" s="85"/>
      <c r="R1244" s="85"/>
      <c r="S1244" s="9">
        <f>M1244+O1244+P1244+Q1244+R1244</f>
        <v>122865</v>
      </c>
      <c r="T1244" s="9">
        <f>N1244+R1244</f>
        <v>0</v>
      </c>
      <c r="U1244" s="85"/>
      <c r="V1244" s="85"/>
      <c r="W1244" s="85"/>
      <c r="X1244" s="85"/>
      <c r="Y1244" s="9">
        <f>S1244+U1244+V1244+W1244+X1244</f>
        <v>122865</v>
      </c>
      <c r="Z1244" s="9">
        <f>T1244+X1244</f>
        <v>0</v>
      </c>
      <c r="AA1244" s="85"/>
      <c r="AB1244" s="9"/>
      <c r="AC1244" s="85"/>
      <c r="AD1244" s="85"/>
      <c r="AE1244" s="9">
        <f>Y1244+AA1244+AB1244+AC1244+AD1244</f>
        <v>122865</v>
      </c>
      <c r="AF1244" s="9">
        <f>Z1244+AD1244</f>
        <v>0</v>
      </c>
      <c r="AG1244" s="85"/>
      <c r="AH1244" s="9"/>
      <c r="AI1244" s="85"/>
      <c r="AJ1244" s="85"/>
      <c r="AK1244" s="9">
        <f>AE1244+AG1244+AH1244+AI1244+AJ1244</f>
        <v>122865</v>
      </c>
      <c r="AL1244" s="9">
        <f>AF1244+AJ1244</f>
        <v>0</v>
      </c>
    </row>
    <row r="1245" spans="1:38" ht="20.100000000000001" hidden="1" customHeight="1">
      <c r="A1245" s="25" t="s">
        <v>14</v>
      </c>
      <c r="B1245" s="26" t="s">
        <v>317</v>
      </c>
      <c r="C1245" s="26" t="s">
        <v>145</v>
      </c>
      <c r="D1245" s="26" t="s">
        <v>145</v>
      </c>
      <c r="E1245" s="26" t="s">
        <v>357</v>
      </c>
      <c r="F1245" s="26"/>
      <c r="G1245" s="9">
        <f t="shared" ref="G1245:V1247" si="1575">G1246</f>
        <v>21</v>
      </c>
      <c r="H1245" s="9">
        <f t="shared" si="1575"/>
        <v>0</v>
      </c>
      <c r="I1245" s="9">
        <f t="shared" si="1575"/>
        <v>0</v>
      </c>
      <c r="J1245" s="9">
        <f t="shared" si="1575"/>
        <v>0</v>
      </c>
      <c r="K1245" s="9">
        <f t="shared" si="1575"/>
        <v>0</v>
      </c>
      <c r="L1245" s="9">
        <f t="shared" si="1575"/>
        <v>0</v>
      </c>
      <c r="M1245" s="9">
        <f t="shared" si="1575"/>
        <v>21</v>
      </c>
      <c r="N1245" s="9">
        <f t="shared" si="1575"/>
        <v>0</v>
      </c>
      <c r="O1245" s="9">
        <f t="shared" si="1575"/>
        <v>0</v>
      </c>
      <c r="P1245" s="9">
        <f t="shared" si="1575"/>
        <v>0</v>
      </c>
      <c r="Q1245" s="9">
        <f t="shared" si="1575"/>
        <v>0</v>
      </c>
      <c r="R1245" s="9">
        <f t="shared" si="1575"/>
        <v>0</v>
      </c>
      <c r="S1245" s="9">
        <f t="shared" si="1575"/>
        <v>21</v>
      </c>
      <c r="T1245" s="9">
        <f t="shared" si="1575"/>
        <v>0</v>
      </c>
      <c r="U1245" s="9">
        <f t="shared" si="1575"/>
        <v>0</v>
      </c>
      <c r="V1245" s="9">
        <f t="shared" si="1575"/>
        <v>0</v>
      </c>
      <c r="W1245" s="9">
        <f t="shared" ref="U1245:AJ1247" si="1576">W1246</f>
        <v>0</v>
      </c>
      <c r="X1245" s="9">
        <f t="shared" si="1576"/>
        <v>0</v>
      </c>
      <c r="Y1245" s="9">
        <f t="shared" si="1576"/>
        <v>21</v>
      </c>
      <c r="Z1245" s="9">
        <f t="shared" si="1576"/>
        <v>0</v>
      </c>
      <c r="AA1245" s="9">
        <f t="shared" si="1576"/>
        <v>0</v>
      </c>
      <c r="AB1245" s="9">
        <f t="shared" si="1576"/>
        <v>2362</v>
      </c>
      <c r="AC1245" s="9">
        <f t="shared" si="1576"/>
        <v>0</v>
      </c>
      <c r="AD1245" s="9">
        <f t="shared" si="1576"/>
        <v>0</v>
      </c>
      <c r="AE1245" s="9">
        <f t="shared" si="1576"/>
        <v>2383</v>
      </c>
      <c r="AF1245" s="9">
        <f t="shared" si="1576"/>
        <v>0</v>
      </c>
      <c r="AG1245" s="9">
        <f t="shared" si="1576"/>
        <v>0</v>
      </c>
      <c r="AH1245" s="9">
        <f t="shared" si="1576"/>
        <v>0</v>
      </c>
      <c r="AI1245" s="9">
        <f t="shared" si="1576"/>
        <v>0</v>
      </c>
      <c r="AJ1245" s="9">
        <f t="shared" si="1576"/>
        <v>0</v>
      </c>
      <c r="AK1245" s="9">
        <f t="shared" ref="AG1245:AL1247" si="1577">AK1246</f>
        <v>2383</v>
      </c>
      <c r="AL1245" s="9">
        <f t="shared" si="1577"/>
        <v>0</v>
      </c>
    </row>
    <row r="1246" spans="1:38" ht="45.75" hidden="1" customHeight="1">
      <c r="A1246" s="25" t="s">
        <v>329</v>
      </c>
      <c r="B1246" s="26" t="s">
        <v>317</v>
      </c>
      <c r="C1246" s="26" t="s">
        <v>145</v>
      </c>
      <c r="D1246" s="26" t="s">
        <v>145</v>
      </c>
      <c r="E1246" s="26" t="s">
        <v>361</v>
      </c>
      <c r="F1246" s="26"/>
      <c r="G1246" s="9">
        <f t="shared" si="1575"/>
        <v>21</v>
      </c>
      <c r="H1246" s="9">
        <f t="shared" si="1575"/>
        <v>0</v>
      </c>
      <c r="I1246" s="9">
        <f t="shared" si="1575"/>
        <v>0</v>
      </c>
      <c r="J1246" s="9">
        <f t="shared" si="1575"/>
        <v>0</v>
      </c>
      <c r="K1246" s="9">
        <f t="shared" si="1575"/>
        <v>0</v>
      </c>
      <c r="L1246" s="9">
        <f t="shared" si="1575"/>
        <v>0</v>
      </c>
      <c r="M1246" s="9">
        <f t="shared" si="1575"/>
        <v>21</v>
      </c>
      <c r="N1246" s="9">
        <f t="shared" si="1575"/>
        <v>0</v>
      </c>
      <c r="O1246" s="9">
        <f t="shared" si="1575"/>
        <v>0</v>
      </c>
      <c r="P1246" s="9">
        <f t="shared" si="1575"/>
        <v>0</v>
      </c>
      <c r="Q1246" s="9">
        <f t="shared" si="1575"/>
        <v>0</v>
      </c>
      <c r="R1246" s="9">
        <f t="shared" si="1575"/>
        <v>0</v>
      </c>
      <c r="S1246" s="9">
        <f t="shared" si="1575"/>
        <v>21</v>
      </c>
      <c r="T1246" s="9">
        <f t="shared" si="1575"/>
        <v>0</v>
      </c>
      <c r="U1246" s="9">
        <f t="shared" si="1576"/>
        <v>0</v>
      </c>
      <c r="V1246" s="9">
        <f t="shared" si="1576"/>
        <v>0</v>
      </c>
      <c r="W1246" s="9">
        <f t="shared" si="1576"/>
        <v>0</v>
      </c>
      <c r="X1246" s="9">
        <f t="shared" si="1576"/>
        <v>0</v>
      </c>
      <c r="Y1246" s="9">
        <f t="shared" si="1576"/>
        <v>21</v>
      </c>
      <c r="Z1246" s="9">
        <f t="shared" si="1576"/>
        <v>0</v>
      </c>
      <c r="AA1246" s="9">
        <f t="shared" si="1576"/>
        <v>0</v>
      </c>
      <c r="AB1246" s="9">
        <f t="shared" si="1576"/>
        <v>2362</v>
      </c>
      <c r="AC1246" s="9">
        <f t="shared" si="1576"/>
        <v>0</v>
      </c>
      <c r="AD1246" s="9">
        <f t="shared" si="1576"/>
        <v>0</v>
      </c>
      <c r="AE1246" s="9">
        <f t="shared" si="1576"/>
        <v>2383</v>
      </c>
      <c r="AF1246" s="9">
        <f t="shared" si="1576"/>
        <v>0</v>
      </c>
      <c r="AG1246" s="9">
        <f t="shared" si="1577"/>
        <v>0</v>
      </c>
      <c r="AH1246" s="9">
        <f t="shared" si="1577"/>
        <v>0</v>
      </c>
      <c r="AI1246" s="9">
        <f t="shared" si="1577"/>
        <v>0</v>
      </c>
      <c r="AJ1246" s="9">
        <f t="shared" si="1577"/>
        <v>0</v>
      </c>
      <c r="AK1246" s="9">
        <f t="shared" si="1577"/>
        <v>2383</v>
      </c>
      <c r="AL1246" s="9">
        <f t="shared" si="1577"/>
        <v>0</v>
      </c>
    </row>
    <row r="1247" spans="1:38" ht="33" hidden="1">
      <c r="A1247" s="25" t="s">
        <v>11</v>
      </c>
      <c r="B1247" s="26" t="s">
        <v>317</v>
      </c>
      <c r="C1247" s="26" t="s">
        <v>145</v>
      </c>
      <c r="D1247" s="26" t="s">
        <v>145</v>
      </c>
      <c r="E1247" s="26" t="s">
        <v>361</v>
      </c>
      <c r="F1247" s="26" t="s">
        <v>12</v>
      </c>
      <c r="G1247" s="9">
        <f t="shared" si="1575"/>
        <v>21</v>
      </c>
      <c r="H1247" s="9">
        <f t="shared" si="1575"/>
        <v>0</v>
      </c>
      <c r="I1247" s="9">
        <f t="shared" si="1575"/>
        <v>0</v>
      </c>
      <c r="J1247" s="9">
        <f t="shared" si="1575"/>
        <v>0</v>
      </c>
      <c r="K1247" s="9">
        <f t="shared" si="1575"/>
        <v>0</v>
      </c>
      <c r="L1247" s="9">
        <f t="shared" si="1575"/>
        <v>0</v>
      </c>
      <c r="M1247" s="9">
        <f t="shared" si="1575"/>
        <v>21</v>
      </c>
      <c r="N1247" s="9">
        <f t="shared" si="1575"/>
        <v>0</v>
      </c>
      <c r="O1247" s="9">
        <f t="shared" si="1575"/>
        <v>0</v>
      </c>
      <c r="P1247" s="9">
        <f t="shared" si="1575"/>
        <v>0</v>
      </c>
      <c r="Q1247" s="9">
        <f t="shared" si="1575"/>
        <v>0</v>
      </c>
      <c r="R1247" s="9">
        <f t="shared" si="1575"/>
        <v>0</v>
      </c>
      <c r="S1247" s="9">
        <f t="shared" si="1575"/>
        <v>21</v>
      </c>
      <c r="T1247" s="9">
        <f t="shared" si="1575"/>
        <v>0</v>
      </c>
      <c r="U1247" s="9">
        <f t="shared" si="1576"/>
        <v>0</v>
      </c>
      <c r="V1247" s="9">
        <f t="shared" si="1576"/>
        <v>0</v>
      </c>
      <c r="W1247" s="9">
        <f t="shared" si="1576"/>
        <v>0</v>
      </c>
      <c r="X1247" s="9">
        <f t="shared" si="1576"/>
        <v>0</v>
      </c>
      <c r="Y1247" s="9">
        <f t="shared" si="1576"/>
        <v>21</v>
      </c>
      <c r="Z1247" s="9">
        <f t="shared" si="1576"/>
        <v>0</v>
      </c>
      <c r="AA1247" s="9">
        <f t="shared" si="1576"/>
        <v>0</v>
      </c>
      <c r="AB1247" s="9">
        <f t="shared" si="1576"/>
        <v>2362</v>
      </c>
      <c r="AC1247" s="9">
        <f t="shared" si="1576"/>
        <v>0</v>
      </c>
      <c r="AD1247" s="9">
        <f t="shared" si="1576"/>
        <v>0</v>
      </c>
      <c r="AE1247" s="9">
        <f t="shared" si="1576"/>
        <v>2383</v>
      </c>
      <c r="AF1247" s="9">
        <f t="shared" si="1576"/>
        <v>0</v>
      </c>
      <c r="AG1247" s="9">
        <f t="shared" si="1577"/>
        <v>0</v>
      </c>
      <c r="AH1247" s="9">
        <f t="shared" si="1577"/>
        <v>0</v>
      </c>
      <c r="AI1247" s="9">
        <f t="shared" si="1577"/>
        <v>0</v>
      </c>
      <c r="AJ1247" s="9">
        <f t="shared" si="1577"/>
        <v>0</v>
      </c>
      <c r="AK1247" s="9">
        <f t="shared" si="1577"/>
        <v>2383</v>
      </c>
      <c r="AL1247" s="9">
        <f t="shared" si="1577"/>
        <v>0</v>
      </c>
    </row>
    <row r="1248" spans="1:38" ht="20.100000000000001" hidden="1" customHeight="1">
      <c r="A1248" s="25" t="s">
        <v>13</v>
      </c>
      <c r="B1248" s="26" t="s">
        <v>317</v>
      </c>
      <c r="C1248" s="26" t="s">
        <v>145</v>
      </c>
      <c r="D1248" s="26" t="s">
        <v>145</v>
      </c>
      <c r="E1248" s="26" t="s">
        <v>361</v>
      </c>
      <c r="F1248" s="26" t="s">
        <v>34</v>
      </c>
      <c r="G1248" s="9">
        <v>21</v>
      </c>
      <c r="H1248" s="9"/>
      <c r="I1248" s="84"/>
      <c r="J1248" s="84"/>
      <c r="K1248" s="84"/>
      <c r="L1248" s="84"/>
      <c r="M1248" s="9">
        <f>G1248+I1248+J1248+K1248+L1248</f>
        <v>21</v>
      </c>
      <c r="N1248" s="9">
        <f>H1248+L1248</f>
        <v>0</v>
      </c>
      <c r="O1248" s="85"/>
      <c r="P1248" s="85"/>
      <c r="Q1248" s="85"/>
      <c r="R1248" s="85"/>
      <c r="S1248" s="9">
        <f>M1248+O1248+P1248+Q1248+R1248</f>
        <v>21</v>
      </c>
      <c r="T1248" s="9">
        <f>N1248+R1248</f>
        <v>0</v>
      </c>
      <c r="U1248" s="85"/>
      <c r="V1248" s="85"/>
      <c r="W1248" s="85"/>
      <c r="X1248" s="85"/>
      <c r="Y1248" s="9">
        <f>S1248+U1248+V1248+W1248+X1248</f>
        <v>21</v>
      </c>
      <c r="Z1248" s="9">
        <f>T1248+X1248</f>
        <v>0</v>
      </c>
      <c r="AA1248" s="85"/>
      <c r="AB1248" s="9">
        <v>2362</v>
      </c>
      <c r="AC1248" s="85"/>
      <c r="AD1248" s="85"/>
      <c r="AE1248" s="9">
        <f>Y1248+AA1248+AB1248+AC1248+AD1248</f>
        <v>2383</v>
      </c>
      <c r="AF1248" s="9">
        <f>Z1248+AD1248</f>
        <v>0</v>
      </c>
      <c r="AG1248" s="85"/>
      <c r="AH1248" s="9"/>
      <c r="AI1248" s="85"/>
      <c r="AJ1248" s="85"/>
      <c r="AK1248" s="9">
        <f>AE1248+AG1248+AH1248+AI1248+AJ1248</f>
        <v>2383</v>
      </c>
      <c r="AL1248" s="9">
        <f>AF1248+AJ1248</f>
        <v>0</v>
      </c>
    </row>
    <row r="1249" spans="1:38" ht="49.5" hidden="1">
      <c r="A1249" s="25" t="s">
        <v>712</v>
      </c>
      <c r="B1249" s="26" t="s">
        <v>317</v>
      </c>
      <c r="C1249" s="26" t="s">
        <v>145</v>
      </c>
      <c r="D1249" s="26" t="s">
        <v>145</v>
      </c>
      <c r="E1249" s="26" t="s">
        <v>375</v>
      </c>
      <c r="F1249" s="26"/>
      <c r="G1249" s="9">
        <f t="shared" ref="G1249:V1257" si="1578">G1250</f>
        <v>166</v>
      </c>
      <c r="H1249" s="9">
        <f t="shared" si="1578"/>
        <v>0</v>
      </c>
      <c r="I1249" s="9">
        <f t="shared" si="1578"/>
        <v>0</v>
      </c>
      <c r="J1249" s="9">
        <f t="shared" si="1578"/>
        <v>0</v>
      </c>
      <c r="K1249" s="9">
        <f t="shared" si="1578"/>
        <v>0</v>
      </c>
      <c r="L1249" s="9">
        <f t="shared" si="1578"/>
        <v>0</v>
      </c>
      <c r="M1249" s="9">
        <f t="shared" si="1578"/>
        <v>166</v>
      </c>
      <c r="N1249" s="9">
        <f t="shared" si="1578"/>
        <v>0</v>
      </c>
      <c r="O1249" s="9">
        <f t="shared" si="1578"/>
        <v>0</v>
      </c>
      <c r="P1249" s="9">
        <f t="shared" si="1578"/>
        <v>0</v>
      </c>
      <c r="Q1249" s="9">
        <f t="shared" si="1578"/>
        <v>0</v>
      </c>
      <c r="R1249" s="9">
        <f t="shared" si="1578"/>
        <v>0</v>
      </c>
      <c r="S1249" s="9">
        <f t="shared" si="1578"/>
        <v>166</v>
      </c>
      <c r="T1249" s="9">
        <f t="shared" si="1578"/>
        <v>0</v>
      </c>
      <c r="U1249" s="9">
        <f t="shared" si="1578"/>
        <v>0</v>
      </c>
      <c r="V1249" s="9">
        <f t="shared" si="1578"/>
        <v>0</v>
      </c>
      <c r="W1249" s="9">
        <f t="shared" ref="U1249:AJ1257" si="1579">W1250</f>
        <v>0</v>
      </c>
      <c r="X1249" s="9">
        <f t="shared" si="1579"/>
        <v>0</v>
      </c>
      <c r="Y1249" s="9">
        <f t="shared" si="1579"/>
        <v>166</v>
      </c>
      <c r="Z1249" s="9">
        <f t="shared" si="1579"/>
        <v>0</v>
      </c>
      <c r="AA1249" s="9">
        <f t="shared" si="1579"/>
        <v>0</v>
      </c>
      <c r="AB1249" s="9">
        <f t="shared" si="1579"/>
        <v>0</v>
      </c>
      <c r="AC1249" s="9">
        <f t="shared" si="1579"/>
        <v>0</v>
      </c>
      <c r="AD1249" s="9">
        <f t="shared" si="1579"/>
        <v>0</v>
      </c>
      <c r="AE1249" s="9">
        <f t="shared" si="1579"/>
        <v>166</v>
      </c>
      <c r="AF1249" s="9">
        <f t="shared" si="1579"/>
        <v>0</v>
      </c>
      <c r="AG1249" s="9">
        <f t="shared" si="1579"/>
        <v>0</v>
      </c>
      <c r="AH1249" s="9">
        <f t="shared" si="1579"/>
        <v>0</v>
      </c>
      <c r="AI1249" s="9">
        <f t="shared" si="1579"/>
        <v>0</v>
      </c>
      <c r="AJ1249" s="9">
        <f t="shared" si="1579"/>
        <v>0</v>
      </c>
      <c r="AK1249" s="9">
        <f t="shared" ref="AG1249:AL1257" si="1580">AK1250</f>
        <v>166</v>
      </c>
      <c r="AL1249" s="9">
        <f t="shared" si="1580"/>
        <v>0</v>
      </c>
    </row>
    <row r="1250" spans="1:38" ht="33" hidden="1">
      <c r="A1250" s="25" t="s">
        <v>76</v>
      </c>
      <c r="B1250" s="26" t="s">
        <v>317</v>
      </c>
      <c r="C1250" s="26" t="s">
        <v>145</v>
      </c>
      <c r="D1250" s="26" t="s">
        <v>145</v>
      </c>
      <c r="E1250" s="26" t="s">
        <v>379</v>
      </c>
      <c r="F1250" s="26"/>
      <c r="G1250" s="9">
        <f t="shared" si="1578"/>
        <v>166</v>
      </c>
      <c r="H1250" s="9">
        <f t="shared" si="1578"/>
        <v>0</v>
      </c>
      <c r="I1250" s="9">
        <f t="shared" si="1578"/>
        <v>0</v>
      </c>
      <c r="J1250" s="9">
        <f t="shared" si="1578"/>
        <v>0</v>
      </c>
      <c r="K1250" s="9">
        <f t="shared" si="1578"/>
        <v>0</v>
      </c>
      <c r="L1250" s="9">
        <f t="shared" si="1578"/>
        <v>0</v>
      </c>
      <c r="M1250" s="9">
        <f t="shared" si="1578"/>
        <v>166</v>
      </c>
      <c r="N1250" s="9">
        <f t="shared" si="1578"/>
        <v>0</v>
      </c>
      <c r="O1250" s="9">
        <f t="shared" si="1578"/>
        <v>0</v>
      </c>
      <c r="P1250" s="9">
        <f t="shared" si="1578"/>
        <v>0</v>
      </c>
      <c r="Q1250" s="9">
        <f t="shared" si="1578"/>
        <v>0</v>
      </c>
      <c r="R1250" s="9">
        <f t="shared" si="1578"/>
        <v>0</v>
      </c>
      <c r="S1250" s="9">
        <f t="shared" si="1578"/>
        <v>166</v>
      </c>
      <c r="T1250" s="9">
        <f t="shared" si="1578"/>
        <v>0</v>
      </c>
      <c r="U1250" s="9">
        <f t="shared" si="1579"/>
        <v>0</v>
      </c>
      <c r="V1250" s="9">
        <f t="shared" si="1579"/>
        <v>0</v>
      </c>
      <c r="W1250" s="9">
        <f t="shared" si="1579"/>
        <v>0</v>
      </c>
      <c r="X1250" s="9">
        <f t="shared" si="1579"/>
        <v>0</v>
      </c>
      <c r="Y1250" s="9">
        <f t="shared" si="1579"/>
        <v>166</v>
      </c>
      <c r="Z1250" s="9">
        <f t="shared" si="1579"/>
        <v>0</v>
      </c>
      <c r="AA1250" s="9">
        <f t="shared" si="1579"/>
        <v>0</v>
      </c>
      <c r="AB1250" s="9">
        <f t="shared" si="1579"/>
        <v>0</v>
      </c>
      <c r="AC1250" s="9">
        <f t="shared" si="1579"/>
        <v>0</v>
      </c>
      <c r="AD1250" s="9">
        <f t="shared" si="1579"/>
        <v>0</v>
      </c>
      <c r="AE1250" s="9">
        <f t="shared" si="1579"/>
        <v>166</v>
      </c>
      <c r="AF1250" s="9">
        <f t="shared" si="1579"/>
        <v>0</v>
      </c>
      <c r="AG1250" s="9">
        <f t="shared" si="1580"/>
        <v>0</v>
      </c>
      <c r="AH1250" s="9">
        <f t="shared" si="1580"/>
        <v>0</v>
      </c>
      <c r="AI1250" s="9">
        <f t="shared" si="1580"/>
        <v>0</v>
      </c>
      <c r="AJ1250" s="9">
        <f t="shared" si="1580"/>
        <v>0</v>
      </c>
      <c r="AK1250" s="9">
        <f t="shared" si="1580"/>
        <v>166</v>
      </c>
      <c r="AL1250" s="9">
        <f t="shared" si="1580"/>
        <v>0</v>
      </c>
    </row>
    <row r="1251" spans="1:38" ht="33" hidden="1">
      <c r="A1251" s="25" t="s">
        <v>328</v>
      </c>
      <c r="B1251" s="26" t="s">
        <v>317</v>
      </c>
      <c r="C1251" s="26" t="s">
        <v>145</v>
      </c>
      <c r="D1251" s="26" t="s">
        <v>145</v>
      </c>
      <c r="E1251" s="26" t="s">
        <v>378</v>
      </c>
      <c r="F1251" s="26"/>
      <c r="G1251" s="9">
        <f t="shared" si="1578"/>
        <v>166</v>
      </c>
      <c r="H1251" s="9">
        <f t="shared" si="1578"/>
        <v>0</v>
      </c>
      <c r="I1251" s="9">
        <f t="shared" si="1578"/>
        <v>0</v>
      </c>
      <c r="J1251" s="9">
        <f t="shared" si="1578"/>
        <v>0</v>
      </c>
      <c r="K1251" s="9">
        <f t="shared" si="1578"/>
        <v>0</v>
      </c>
      <c r="L1251" s="9">
        <f t="shared" si="1578"/>
        <v>0</v>
      </c>
      <c r="M1251" s="9">
        <f t="shared" si="1578"/>
        <v>166</v>
      </c>
      <c r="N1251" s="9">
        <f t="shared" si="1578"/>
        <v>0</v>
      </c>
      <c r="O1251" s="9">
        <f t="shared" si="1578"/>
        <v>0</v>
      </c>
      <c r="P1251" s="9">
        <f t="shared" si="1578"/>
        <v>0</v>
      </c>
      <c r="Q1251" s="9">
        <f t="shared" si="1578"/>
        <v>0</v>
      </c>
      <c r="R1251" s="9">
        <f t="shared" si="1578"/>
        <v>0</v>
      </c>
      <c r="S1251" s="9">
        <f t="shared" si="1578"/>
        <v>166</v>
      </c>
      <c r="T1251" s="9">
        <f t="shared" si="1578"/>
        <v>0</v>
      </c>
      <c r="U1251" s="9">
        <f t="shared" si="1579"/>
        <v>0</v>
      </c>
      <c r="V1251" s="9">
        <f t="shared" si="1579"/>
        <v>0</v>
      </c>
      <c r="W1251" s="9">
        <f t="shared" si="1579"/>
        <v>0</v>
      </c>
      <c r="X1251" s="9">
        <f t="shared" si="1579"/>
        <v>0</v>
      </c>
      <c r="Y1251" s="9">
        <f t="shared" si="1579"/>
        <v>166</v>
      </c>
      <c r="Z1251" s="9">
        <f t="shared" si="1579"/>
        <v>0</v>
      </c>
      <c r="AA1251" s="9">
        <f t="shared" si="1579"/>
        <v>0</v>
      </c>
      <c r="AB1251" s="9">
        <f t="shared" si="1579"/>
        <v>0</v>
      </c>
      <c r="AC1251" s="9">
        <f t="shared" si="1579"/>
        <v>0</v>
      </c>
      <c r="AD1251" s="9">
        <f t="shared" si="1579"/>
        <v>0</v>
      </c>
      <c r="AE1251" s="9">
        <f t="shared" si="1579"/>
        <v>166</v>
      </c>
      <c r="AF1251" s="9">
        <f t="shared" si="1579"/>
        <v>0</v>
      </c>
      <c r="AG1251" s="9">
        <f t="shared" si="1580"/>
        <v>0</v>
      </c>
      <c r="AH1251" s="9">
        <f t="shared" si="1580"/>
        <v>0</v>
      </c>
      <c r="AI1251" s="9">
        <f t="shared" si="1580"/>
        <v>0</v>
      </c>
      <c r="AJ1251" s="9">
        <f t="shared" si="1580"/>
        <v>0</v>
      </c>
      <c r="AK1251" s="9">
        <f t="shared" si="1580"/>
        <v>166</v>
      </c>
      <c r="AL1251" s="9">
        <f t="shared" si="1580"/>
        <v>0</v>
      </c>
    </row>
    <row r="1252" spans="1:38" ht="33" hidden="1">
      <c r="A1252" s="25" t="s">
        <v>11</v>
      </c>
      <c r="B1252" s="26" t="s">
        <v>317</v>
      </c>
      <c r="C1252" s="26" t="s">
        <v>145</v>
      </c>
      <c r="D1252" s="26" t="s">
        <v>145</v>
      </c>
      <c r="E1252" s="26" t="s">
        <v>378</v>
      </c>
      <c r="F1252" s="26" t="s">
        <v>12</v>
      </c>
      <c r="G1252" s="9">
        <f t="shared" si="1578"/>
        <v>166</v>
      </c>
      <c r="H1252" s="9">
        <f t="shared" si="1578"/>
        <v>0</v>
      </c>
      <c r="I1252" s="9">
        <f t="shared" si="1578"/>
        <v>0</v>
      </c>
      <c r="J1252" s="9">
        <f t="shared" si="1578"/>
        <v>0</v>
      </c>
      <c r="K1252" s="9">
        <f t="shared" si="1578"/>
        <v>0</v>
      </c>
      <c r="L1252" s="9">
        <f t="shared" si="1578"/>
        <v>0</v>
      </c>
      <c r="M1252" s="9">
        <f t="shared" si="1578"/>
        <v>166</v>
      </c>
      <c r="N1252" s="9">
        <f t="shared" si="1578"/>
        <v>0</v>
      </c>
      <c r="O1252" s="9">
        <f t="shared" si="1578"/>
        <v>0</v>
      </c>
      <c r="P1252" s="9">
        <f t="shared" si="1578"/>
        <v>0</v>
      </c>
      <c r="Q1252" s="9">
        <f t="shared" si="1578"/>
        <v>0</v>
      </c>
      <c r="R1252" s="9">
        <f t="shared" si="1578"/>
        <v>0</v>
      </c>
      <c r="S1252" s="9">
        <f t="shared" si="1578"/>
        <v>166</v>
      </c>
      <c r="T1252" s="9">
        <f t="shared" si="1578"/>
        <v>0</v>
      </c>
      <c r="U1252" s="9">
        <f t="shared" si="1579"/>
        <v>0</v>
      </c>
      <c r="V1252" s="9">
        <f t="shared" si="1579"/>
        <v>0</v>
      </c>
      <c r="W1252" s="9">
        <f t="shared" si="1579"/>
        <v>0</v>
      </c>
      <c r="X1252" s="9">
        <f t="shared" si="1579"/>
        <v>0</v>
      </c>
      <c r="Y1252" s="9">
        <f t="shared" si="1579"/>
        <v>166</v>
      </c>
      <c r="Z1252" s="9">
        <f t="shared" si="1579"/>
        <v>0</v>
      </c>
      <c r="AA1252" s="9">
        <f t="shared" si="1579"/>
        <v>0</v>
      </c>
      <c r="AB1252" s="9">
        <f t="shared" si="1579"/>
        <v>0</v>
      </c>
      <c r="AC1252" s="9">
        <f t="shared" si="1579"/>
        <v>0</v>
      </c>
      <c r="AD1252" s="9">
        <f t="shared" si="1579"/>
        <v>0</v>
      </c>
      <c r="AE1252" s="9">
        <f t="shared" si="1579"/>
        <v>166</v>
      </c>
      <c r="AF1252" s="9">
        <f t="shared" si="1579"/>
        <v>0</v>
      </c>
      <c r="AG1252" s="9">
        <f t="shared" si="1580"/>
        <v>0</v>
      </c>
      <c r="AH1252" s="9">
        <f t="shared" si="1580"/>
        <v>0</v>
      </c>
      <c r="AI1252" s="9">
        <f t="shared" si="1580"/>
        <v>0</v>
      </c>
      <c r="AJ1252" s="9">
        <f t="shared" si="1580"/>
        <v>0</v>
      </c>
      <c r="AK1252" s="9">
        <f t="shared" si="1580"/>
        <v>166</v>
      </c>
      <c r="AL1252" s="9">
        <f t="shared" si="1580"/>
        <v>0</v>
      </c>
    </row>
    <row r="1253" spans="1:38" ht="20.100000000000001" hidden="1" customHeight="1">
      <c r="A1253" s="25" t="s">
        <v>13</v>
      </c>
      <c r="B1253" s="26" t="s">
        <v>317</v>
      </c>
      <c r="C1253" s="26" t="s">
        <v>145</v>
      </c>
      <c r="D1253" s="26" t="s">
        <v>145</v>
      </c>
      <c r="E1253" s="26" t="s">
        <v>378</v>
      </c>
      <c r="F1253" s="26" t="s">
        <v>34</v>
      </c>
      <c r="G1253" s="9">
        <v>166</v>
      </c>
      <c r="H1253" s="9"/>
      <c r="I1253" s="84"/>
      <c r="J1253" s="84"/>
      <c r="K1253" s="84"/>
      <c r="L1253" s="84"/>
      <c r="M1253" s="9">
        <f>G1253+I1253+J1253+K1253+L1253</f>
        <v>166</v>
      </c>
      <c r="N1253" s="9">
        <f>H1253+L1253</f>
        <v>0</v>
      </c>
      <c r="O1253" s="85"/>
      <c r="P1253" s="85"/>
      <c r="Q1253" s="85"/>
      <c r="R1253" s="85"/>
      <c r="S1253" s="9">
        <f>M1253+O1253+P1253+Q1253+R1253</f>
        <v>166</v>
      </c>
      <c r="T1253" s="9">
        <f>N1253+R1253</f>
        <v>0</v>
      </c>
      <c r="U1253" s="85"/>
      <c r="V1253" s="85"/>
      <c r="W1253" s="85"/>
      <c r="X1253" s="85"/>
      <c r="Y1253" s="9">
        <f>S1253+U1253+V1253+W1253+X1253</f>
        <v>166</v>
      </c>
      <c r="Z1253" s="9">
        <f>T1253+X1253</f>
        <v>0</v>
      </c>
      <c r="AA1253" s="85"/>
      <c r="AB1253" s="85"/>
      <c r="AC1253" s="85"/>
      <c r="AD1253" s="85"/>
      <c r="AE1253" s="9">
        <f>Y1253+AA1253+AB1253+AC1253+AD1253</f>
        <v>166</v>
      </c>
      <c r="AF1253" s="9">
        <f>Z1253+AD1253</f>
        <v>0</v>
      </c>
      <c r="AG1253" s="85"/>
      <c r="AH1253" s="85"/>
      <c r="AI1253" s="85"/>
      <c r="AJ1253" s="85"/>
      <c r="AK1253" s="9">
        <f>AE1253+AG1253+AH1253+AI1253+AJ1253</f>
        <v>166</v>
      </c>
      <c r="AL1253" s="9">
        <f>AF1253+AJ1253</f>
        <v>0</v>
      </c>
    </row>
    <row r="1254" spans="1:38" ht="49.5" hidden="1">
      <c r="A1254" s="60" t="s">
        <v>501</v>
      </c>
      <c r="B1254" s="26" t="s">
        <v>317</v>
      </c>
      <c r="C1254" s="26" t="s">
        <v>145</v>
      </c>
      <c r="D1254" s="26" t="s">
        <v>145</v>
      </c>
      <c r="E1254" s="26" t="s">
        <v>390</v>
      </c>
      <c r="F1254" s="26"/>
      <c r="G1254" s="9">
        <f t="shared" si="1578"/>
        <v>1080</v>
      </c>
      <c r="H1254" s="9">
        <f t="shared" si="1578"/>
        <v>0</v>
      </c>
      <c r="I1254" s="9">
        <f t="shared" si="1578"/>
        <v>0</v>
      </c>
      <c r="J1254" s="9">
        <f t="shared" si="1578"/>
        <v>0</v>
      </c>
      <c r="K1254" s="9">
        <f t="shared" si="1578"/>
        <v>0</v>
      </c>
      <c r="L1254" s="9">
        <f t="shared" si="1578"/>
        <v>0</v>
      </c>
      <c r="M1254" s="9">
        <f t="shared" si="1578"/>
        <v>1080</v>
      </c>
      <c r="N1254" s="9">
        <f t="shared" si="1578"/>
        <v>0</v>
      </c>
      <c r="O1254" s="9">
        <f t="shared" si="1578"/>
        <v>0</v>
      </c>
      <c r="P1254" s="9">
        <f t="shared" si="1578"/>
        <v>0</v>
      </c>
      <c r="Q1254" s="9">
        <f t="shared" si="1578"/>
        <v>0</v>
      </c>
      <c r="R1254" s="9">
        <f t="shared" si="1578"/>
        <v>0</v>
      </c>
      <c r="S1254" s="9">
        <f t="shared" si="1578"/>
        <v>1080</v>
      </c>
      <c r="T1254" s="9">
        <f t="shared" si="1578"/>
        <v>0</v>
      </c>
      <c r="U1254" s="9">
        <f t="shared" si="1579"/>
        <v>0</v>
      </c>
      <c r="V1254" s="9">
        <f t="shared" si="1579"/>
        <v>0</v>
      </c>
      <c r="W1254" s="9">
        <f t="shared" si="1579"/>
        <v>0</v>
      </c>
      <c r="X1254" s="9">
        <f t="shared" si="1579"/>
        <v>0</v>
      </c>
      <c r="Y1254" s="9">
        <f t="shared" si="1579"/>
        <v>1080</v>
      </c>
      <c r="Z1254" s="9">
        <f t="shared" si="1579"/>
        <v>0</v>
      </c>
      <c r="AA1254" s="9">
        <f t="shared" si="1579"/>
        <v>0</v>
      </c>
      <c r="AB1254" s="9">
        <f t="shared" si="1579"/>
        <v>0</v>
      </c>
      <c r="AC1254" s="9">
        <f t="shared" si="1579"/>
        <v>0</v>
      </c>
      <c r="AD1254" s="9">
        <f t="shared" si="1579"/>
        <v>0</v>
      </c>
      <c r="AE1254" s="9">
        <f t="shared" si="1579"/>
        <v>1080</v>
      </c>
      <c r="AF1254" s="9">
        <f t="shared" si="1579"/>
        <v>0</v>
      </c>
      <c r="AG1254" s="9">
        <f t="shared" si="1580"/>
        <v>0</v>
      </c>
      <c r="AH1254" s="9">
        <f t="shared" si="1580"/>
        <v>0</v>
      </c>
      <c r="AI1254" s="9">
        <f t="shared" si="1580"/>
        <v>0</v>
      </c>
      <c r="AJ1254" s="9">
        <f t="shared" si="1580"/>
        <v>0</v>
      </c>
      <c r="AK1254" s="9">
        <f t="shared" si="1580"/>
        <v>1080</v>
      </c>
      <c r="AL1254" s="9">
        <f t="shared" si="1580"/>
        <v>0</v>
      </c>
    </row>
    <row r="1255" spans="1:38" ht="33" hidden="1">
      <c r="A1255" s="25" t="s">
        <v>76</v>
      </c>
      <c r="B1255" s="26" t="s">
        <v>317</v>
      </c>
      <c r="C1255" s="26" t="s">
        <v>145</v>
      </c>
      <c r="D1255" s="26" t="s">
        <v>145</v>
      </c>
      <c r="E1255" s="26" t="s">
        <v>395</v>
      </c>
      <c r="F1255" s="26"/>
      <c r="G1255" s="9">
        <f t="shared" si="1578"/>
        <v>1080</v>
      </c>
      <c r="H1255" s="9">
        <f t="shared" si="1578"/>
        <v>0</v>
      </c>
      <c r="I1255" s="9">
        <f t="shared" si="1578"/>
        <v>0</v>
      </c>
      <c r="J1255" s="9">
        <f t="shared" si="1578"/>
        <v>0</v>
      </c>
      <c r="K1255" s="9">
        <f t="shared" si="1578"/>
        <v>0</v>
      </c>
      <c r="L1255" s="9">
        <f t="shared" si="1578"/>
        <v>0</v>
      </c>
      <c r="M1255" s="9">
        <f t="shared" si="1578"/>
        <v>1080</v>
      </c>
      <c r="N1255" s="9">
        <f t="shared" si="1578"/>
        <v>0</v>
      </c>
      <c r="O1255" s="9">
        <f t="shared" si="1578"/>
        <v>0</v>
      </c>
      <c r="P1255" s="9">
        <f t="shared" si="1578"/>
        <v>0</v>
      </c>
      <c r="Q1255" s="9">
        <f t="shared" si="1578"/>
        <v>0</v>
      </c>
      <c r="R1255" s="9">
        <f t="shared" si="1578"/>
        <v>0</v>
      </c>
      <c r="S1255" s="9">
        <f t="shared" si="1578"/>
        <v>1080</v>
      </c>
      <c r="T1255" s="9">
        <f t="shared" si="1578"/>
        <v>0</v>
      </c>
      <c r="U1255" s="9">
        <f t="shared" si="1579"/>
        <v>0</v>
      </c>
      <c r="V1255" s="9">
        <f t="shared" si="1579"/>
        <v>0</v>
      </c>
      <c r="W1255" s="9">
        <f t="shared" si="1579"/>
        <v>0</v>
      </c>
      <c r="X1255" s="9">
        <f t="shared" si="1579"/>
        <v>0</v>
      </c>
      <c r="Y1255" s="9">
        <f t="shared" si="1579"/>
        <v>1080</v>
      </c>
      <c r="Z1255" s="9">
        <f t="shared" si="1579"/>
        <v>0</v>
      </c>
      <c r="AA1255" s="9">
        <f t="shared" si="1579"/>
        <v>0</v>
      </c>
      <c r="AB1255" s="9">
        <f t="shared" si="1579"/>
        <v>0</v>
      </c>
      <c r="AC1255" s="9">
        <f t="shared" si="1579"/>
        <v>0</v>
      </c>
      <c r="AD1255" s="9">
        <f t="shared" si="1579"/>
        <v>0</v>
      </c>
      <c r="AE1255" s="9">
        <f t="shared" si="1579"/>
        <v>1080</v>
      </c>
      <c r="AF1255" s="9">
        <f t="shared" si="1579"/>
        <v>0</v>
      </c>
      <c r="AG1255" s="9">
        <f t="shared" si="1580"/>
        <v>0</v>
      </c>
      <c r="AH1255" s="9">
        <f t="shared" si="1580"/>
        <v>0</v>
      </c>
      <c r="AI1255" s="9">
        <f t="shared" si="1580"/>
        <v>0</v>
      </c>
      <c r="AJ1255" s="9">
        <f t="shared" si="1580"/>
        <v>0</v>
      </c>
      <c r="AK1255" s="9">
        <f t="shared" si="1580"/>
        <v>1080</v>
      </c>
      <c r="AL1255" s="9">
        <f t="shared" si="1580"/>
        <v>0</v>
      </c>
    </row>
    <row r="1256" spans="1:38" ht="33" hidden="1">
      <c r="A1256" s="25" t="s">
        <v>328</v>
      </c>
      <c r="B1256" s="26" t="s">
        <v>317</v>
      </c>
      <c r="C1256" s="26" t="s">
        <v>145</v>
      </c>
      <c r="D1256" s="26" t="s">
        <v>145</v>
      </c>
      <c r="E1256" s="26" t="s">
        <v>396</v>
      </c>
      <c r="F1256" s="26"/>
      <c r="G1256" s="9">
        <f t="shared" si="1578"/>
        <v>1080</v>
      </c>
      <c r="H1256" s="9">
        <f t="shared" si="1578"/>
        <v>0</v>
      </c>
      <c r="I1256" s="9">
        <f t="shared" si="1578"/>
        <v>0</v>
      </c>
      <c r="J1256" s="9">
        <f t="shared" si="1578"/>
        <v>0</v>
      </c>
      <c r="K1256" s="9">
        <f t="shared" si="1578"/>
        <v>0</v>
      </c>
      <c r="L1256" s="9">
        <f t="shared" si="1578"/>
        <v>0</v>
      </c>
      <c r="M1256" s="9">
        <f t="shared" si="1578"/>
        <v>1080</v>
      </c>
      <c r="N1256" s="9">
        <f t="shared" si="1578"/>
        <v>0</v>
      </c>
      <c r="O1256" s="9">
        <f t="shared" si="1578"/>
        <v>0</v>
      </c>
      <c r="P1256" s="9">
        <f t="shared" si="1578"/>
        <v>0</v>
      </c>
      <c r="Q1256" s="9">
        <f t="shared" si="1578"/>
        <v>0</v>
      </c>
      <c r="R1256" s="9">
        <f t="shared" si="1578"/>
        <v>0</v>
      </c>
      <c r="S1256" s="9">
        <f t="shared" si="1578"/>
        <v>1080</v>
      </c>
      <c r="T1256" s="9">
        <f t="shared" si="1578"/>
        <v>0</v>
      </c>
      <c r="U1256" s="9">
        <f t="shared" si="1579"/>
        <v>0</v>
      </c>
      <c r="V1256" s="9">
        <f t="shared" si="1579"/>
        <v>0</v>
      </c>
      <c r="W1256" s="9">
        <f t="shared" si="1579"/>
        <v>0</v>
      </c>
      <c r="X1256" s="9">
        <f t="shared" si="1579"/>
        <v>0</v>
      </c>
      <c r="Y1256" s="9">
        <f t="shared" si="1579"/>
        <v>1080</v>
      </c>
      <c r="Z1256" s="9">
        <f t="shared" si="1579"/>
        <v>0</v>
      </c>
      <c r="AA1256" s="9">
        <f t="shared" si="1579"/>
        <v>0</v>
      </c>
      <c r="AB1256" s="9">
        <f t="shared" si="1579"/>
        <v>0</v>
      </c>
      <c r="AC1256" s="9">
        <f t="shared" si="1579"/>
        <v>0</v>
      </c>
      <c r="AD1256" s="9">
        <f t="shared" si="1579"/>
        <v>0</v>
      </c>
      <c r="AE1256" s="9">
        <f t="shared" si="1579"/>
        <v>1080</v>
      </c>
      <c r="AF1256" s="9">
        <f t="shared" si="1579"/>
        <v>0</v>
      </c>
      <c r="AG1256" s="9">
        <f t="shared" si="1580"/>
        <v>0</v>
      </c>
      <c r="AH1256" s="9">
        <f t="shared" si="1580"/>
        <v>0</v>
      </c>
      <c r="AI1256" s="9">
        <f t="shared" si="1580"/>
        <v>0</v>
      </c>
      <c r="AJ1256" s="9">
        <f t="shared" si="1580"/>
        <v>0</v>
      </c>
      <c r="AK1256" s="9">
        <f t="shared" si="1580"/>
        <v>1080</v>
      </c>
      <c r="AL1256" s="9">
        <f t="shared" si="1580"/>
        <v>0</v>
      </c>
    </row>
    <row r="1257" spans="1:38" ht="33" hidden="1">
      <c r="A1257" s="25" t="s">
        <v>11</v>
      </c>
      <c r="B1257" s="26" t="s">
        <v>317</v>
      </c>
      <c r="C1257" s="26" t="s">
        <v>145</v>
      </c>
      <c r="D1257" s="26" t="s">
        <v>145</v>
      </c>
      <c r="E1257" s="26" t="s">
        <v>396</v>
      </c>
      <c r="F1257" s="26" t="s">
        <v>12</v>
      </c>
      <c r="G1257" s="9">
        <f t="shared" si="1578"/>
        <v>1080</v>
      </c>
      <c r="H1257" s="9">
        <f t="shared" si="1578"/>
        <v>0</v>
      </c>
      <c r="I1257" s="9">
        <f t="shared" si="1578"/>
        <v>0</v>
      </c>
      <c r="J1257" s="9">
        <f t="shared" si="1578"/>
        <v>0</v>
      </c>
      <c r="K1257" s="9">
        <f t="shared" si="1578"/>
        <v>0</v>
      </c>
      <c r="L1257" s="9">
        <f t="shared" si="1578"/>
        <v>0</v>
      </c>
      <c r="M1257" s="9">
        <f t="shared" si="1578"/>
        <v>1080</v>
      </c>
      <c r="N1257" s="9">
        <f t="shared" si="1578"/>
        <v>0</v>
      </c>
      <c r="O1257" s="9">
        <f t="shared" si="1578"/>
        <v>0</v>
      </c>
      <c r="P1257" s="9">
        <f t="shared" si="1578"/>
        <v>0</v>
      </c>
      <c r="Q1257" s="9">
        <f t="shared" si="1578"/>
        <v>0</v>
      </c>
      <c r="R1257" s="9">
        <f t="shared" si="1578"/>
        <v>0</v>
      </c>
      <c r="S1257" s="9">
        <f t="shared" si="1578"/>
        <v>1080</v>
      </c>
      <c r="T1257" s="9">
        <f t="shared" si="1578"/>
        <v>0</v>
      </c>
      <c r="U1257" s="9">
        <f t="shared" si="1579"/>
        <v>0</v>
      </c>
      <c r="V1257" s="9">
        <f t="shared" si="1579"/>
        <v>0</v>
      </c>
      <c r="W1257" s="9">
        <f t="shared" si="1579"/>
        <v>0</v>
      </c>
      <c r="X1257" s="9">
        <f t="shared" si="1579"/>
        <v>0</v>
      </c>
      <c r="Y1257" s="9">
        <f t="shared" si="1579"/>
        <v>1080</v>
      </c>
      <c r="Z1257" s="9">
        <f t="shared" si="1579"/>
        <v>0</v>
      </c>
      <c r="AA1257" s="9">
        <f t="shared" si="1579"/>
        <v>0</v>
      </c>
      <c r="AB1257" s="9">
        <f t="shared" si="1579"/>
        <v>0</v>
      </c>
      <c r="AC1257" s="9">
        <f t="shared" si="1579"/>
        <v>0</v>
      </c>
      <c r="AD1257" s="9">
        <f t="shared" si="1579"/>
        <v>0</v>
      </c>
      <c r="AE1257" s="9">
        <f t="shared" si="1579"/>
        <v>1080</v>
      </c>
      <c r="AF1257" s="9">
        <f t="shared" si="1579"/>
        <v>0</v>
      </c>
      <c r="AG1257" s="9">
        <f t="shared" si="1580"/>
        <v>0</v>
      </c>
      <c r="AH1257" s="9">
        <f t="shared" si="1580"/>
        <v>0</v>
      </c>
      <c r="AI1257" s="9">
        <f t="shared" si="1580"/>
        <v>0</v>
      </c>
      <c r="AJ1257" s="9">
        <f t="shared" si="1580"/>
        <v>0</v>
      </c>
      <c r="AK1257" s="9">
        <f t="shared" si="1580"/>
        <v>1080</v>
      </c>
      <c r="AL1257" s="9">
        <f t="shared" si="1580"/>
        <v>0</v>
      </c>
    </row>
    <row r="1258" spans="1:38" ht="20.100000000000001" hidden="1" customHeight="1">
      <c r="A1258" s="25" t="s">
        <v>13</v>
      </c>
      <c r="B1258" s="26" t="s">
        <v>317</v>
      </c>
      <c r="C1258" s="26" t="s">
        <v>145</v>
      </c>
      <c r="D1258" s="26" t="s">
        <v>145</v>
      </c>
      <c r="E1258" s="26" t="s">
        <v>396</v>
      </c>
      <c r="F1258" s="26" t="s">
        <v>34</v>
      </c>
      <c r="G1258" s="9">
        <v>1080</v>
      </c>
      <c r="H1258" s="9"/>
      <c r="I1258" s="84"/>
      <c r="J1258" s="84"/>
      <c r="K1258" s="84"/>
      <c r="L1258" s="84"/>
      <c r="M1258" s="9">
        <f>G1258+I1258+J1258+K1258+L1258</f>
        <v>1080</v>
      </c>
      <c r="N1258" s="9">
        <f>H1258+L1258</f>
        <v>0</v>
      </c>
      <c r="O1258" s="85"/>
      <c r="P1258" s="85"/>
      <c r="Q1258" s="85"/>
      <c r="R1258" s="85"/>
      <c r="S1258" s="9">
        <f>M1258+O1258+P1258+Q1258+R1258</f>
        <v>1080</v>
      </c>
      <c r="T1258" s="9">
        <f>N1258+R1258</f>
        <v>0</v>
      </c>
      <c r="U1258" s="85"/>
      <c r="V1258" s="85"/>
      <c r="W1258" s="85"/>
      <c r="X1258" s="85"/>
      <c r="Y1258" s="9">
        <f>S1258+U1258+V1258+W1258+X1258</f>
        <v>1080</v>
      </c>
      <c r="Z1258" s="9">
        <f>T1258+X1258</f>
        <v>0</v>
      </c>
      <c r="AA1258" s="85"/>
      <c r="AB1258" s="85"/>
      <c r="AC1258" s="85"/>
      <c r="AD1258" s="85"/>
      <c r="AE1258" s="9">
        <f>Y1258+AA1258+AB1258+AC1258+AD1258</f>
        <v>1080</v>
      </c>
      <c r="AF1258" s="9">
        <f>Z1258+AD1258</f>
        <v>0</v>
      </c>
      <c r="AG1258" s="85"/>
      <c r="AH1258" s="85"/>
      <c r="AI1258" s="85"/>
      <c r="AJ1258" s="85"/>
      <c r="AK1258" s="9">
        <f>AE1258+AG1258+AH1258+AI1258+AJ1258</f>
        <v>1080</v>
      </c>
      <c r="AL1258" s="9">
        <f>AF1258+AJ1258</f>
        <v>0</v>
      </c>
    </row>
    <row r="1259" spans="1:38" hidden="1">
      <c r="A1259" s="25"/>
      <c r="B1259" s="26"/>
      <c r="C1259" s="26"/>
      <c r="D1259" s="26"/>
      <c r="E1259" s="26"/>
      <c r="F1259" s="26"/>
      <c r="G1259" s="9"/>
      <c r="H1259" s="9"/>
      <c r="I1259" s="84"/>
      <c r="J1259" s="84"/>
      <c r="K1259" s="84"/>
      <c r="L1259" s="84"/>
      <c r="M1259" s="84"/>
      <c r="N1259" s="84"/>
      <c r="O1259" s="85"/>
      <c r="P1259" s="85"/>
      <c r="Q1259" s="85"/>
      <c r="R1259" s="85"/>
      <c r="S1259" s="85"/>
      <c r="T1259" s="85"/>
      <c r="U1259" s="85"/>
      <c r="V1259" s="85"/>
      <c r="W1259" s="85"/>
      <c r="X1259" s="85"/>
      <c r="Y1259" s="85"/>
      <c r="Z1259" s="85"/>
      <c r="AA1259" s="85"/>
      <c r="AB1259" s="85"/>
      <c r="AC1259" s="85"/>
      <c r="AD1259" s="85"/>
      <c r="AE1259" s="85"/>
      <c r="AF1259" s="85"/>
      <c r="AG1259" s="85"/>
      <c r="AH1259" s="85"/>
      <c r="AI1259" s="85"/>
      <c r="AJ1259" s="85"/>
      <c r="AK1259" s="85"/>
      <c r="AL1259" s="85"/>
    </row>
    <row r="1260" spans="1:38" ht="18.75" hidden="1">
      <c r="A1260" s="33" t="s">
        <v>330</v>
      </c>
      <c r="B1260" s="24" t="s">
        <v>317</v>
      </c>
      <c r="C1260" s="24" t="s">
        <v>16</v>
      </c>
      <c r="D1260" s="24" t="s">
        <v>8</v>
      </c>
      <c r="E1260" s="24"/>
      <c r="F1260" s="24"/>
      <c r="G1260" s="15">
        <f t="shared" ref="G1260:V1264" si="1581">G1261</f>
        <v>50</v>
      </c>
      <c r="H1260" s="15">
        <f t="shared" si="1581"/>
        <v>0</v>
      </c>
      <c r="I1260" s="15">
        <f t="shared" si="1581"/>
        <v>0</v>
      </c>
      <c r="J1260" s="15">
        <f t="shared" si="1581"/>
        <v>0</v>
      </c>
      <c r="K1260" s="15">
        <f t="shared" si="1581"/>
        <v>0</v>
      </c>
      <c r="L1260" s="15">
        <f t="shared" si="1581"/>
        <v>0</v>
      </c>
      <c r="M1260" s="15">
        <f t="shared" si="1581"/>
        <v>50</v>
      </c>
      <c r="N1260" s="15">
        <f t="shared" si="1581"/>
        <v>0</v>
      </c>
      <c r="O1260" s="15">
        <f t="shared" si="1581"/>
        <v>0</v>
      </c>
      <c r="P1260" s="15">
        <f t="shared" si="1581"/>
        <v>0</v>
      </c>
      <c r="Q1260" s="15">
        <f t="shared" si="1581"/>
        <v>0</v>
      </c>
      <c r="R1260" s="15">
        <f t="shared" si="1581"/>
        <v>0</v>
      </c>
      <c r="S1260" s="15">
        <f t="shared" si="1581"/>
        <v>50</v>
      </c>
      <c r="T1260" s="15">
        <f t="shared" si="1581"/>
        <v>0</v>
      </c>
      <c r="U1260" s="15">
        <f t="shared" si="1581"/>
        <v>0</v>
      </c>
      <c r="V1260" s="15">
        <f t="shared" si="1581"/>
        <v>0</v>
      </c>
      <c r="W1260" s="15">
        <f t="shared" ref="U1260:AJ1264" si="1582">W1261</f>
        <v>0</v>
      </c>
      <c r="X1260" s="15">
        <f t="shared" si="1582"/>
        <v>0</v>
      </c>
      <c r="Y1260" s="15">
        <f t="shared" si="1582"/>
        <v>50</v>
      </c>
      <c r="Z1260" s="15">
        <f t="shared" si="1582"/>
        <v>0</v>
      </c>
      <c r="AA1260" s="15">
        <f t="shared" si="1582"/>
        <v>0</v>
      </c>
      <c r="AB1260" s="15">
        <f t="shared" si="1582"/>
        <v>0</v>
      </c>
      <c r="AC1260" s="15">
        <f t="shared" si="1582"/>
        <v>0</v>
      </c>
      <c r="AD1260" s="15">
        <f t="shared" si="1582"/>
        <v>0</v>
      </c>
      <c r="AE1260" s="15">
        <f t="shared" si="1582"/>
        <v>50</v>
      </c>
      <c r="AF1260" s="15">
        <f t="shared" si="1582"/>
        <v>0</v>
      </c>
      <c r="AG1260" s="15">
        <f t="shared" si="1582"/>
        <v>0</v>
      </c>
      <c r="AH1260" s="15">
        <f t="shared" si="1582"/>
        <v>0</v>
      </c>
      <c r="AI1260" s="15">
        <f t="shared" si="1582"/>
        <v>0</v>
      </c>
      <c r="AJ1260" s="15">
        <f t="shared" si="1582"/>
        <v>0</v>
      </c>
      <c r="AK1260" s="15">
        <f t="shared" ref="AG1260:AL1264" si="1583">AK1261</f>
        <v>50</v>
      </c>
      <c r="AL1260" s="15">
        <f t="shared" si="1583"/>
        <v>0</v>
      </c>
    </row>
    <row r="1261" spans="1:38" ht="33" hidden="1">
      <c r="A1261" s="28" t="s">
        <v>427</v>
      </c>
      <c r="B1261" s="26" t="s">
        <v>317</v>
      </c>
      <c r="C1261" s="26" t="s">
        <v>16</v>
      </c>
      <c r="D1261" s="26" t="s">
        <v>8</v>
      </c>
      <c r="E1261" s="26" t="s">
        <v>351</v>
      </c>
      <c r="F1261" s="26" t="s">
        <v>322</v>
      </c>
      <c r="G1261" s="9">
        <f t="shared" si="1581"/>
        <v>50</v>
      </c>
      <c r="H1261" s="9">
        <f t="shared" si="1581"/>
        <v>0</v>
      </c>
      <c r="I1261" s="9">
        <f t="shared" si="1581"/>
        <v>0</v>
      </c>
      <c r="J1261" s="9">
        <f t="shared" si="1581"/>
        <v>0</v>
      </c>
      <c r="K1261" s="9">
        <f t="shared" si="1581"/>
        <v>0</v>
      </c>
      <c r="L1261" s="9">
        <f t="shared" si="1581"/>
        <v>0</v>
      </c>
      <c r="M1261" s="9">
        <f t="shared" si="1581"/>
        <v>50</v>
      </c>
      <c r="N1261" s="9">
        <f t="shared" si="1581"/>
        <v>0</v>
      </c>
      <c r="O1261" s="9">
        <f t="shared" si="1581"/>
        <v>0</v>
      </c>
      <c r="P1261" s="9">
        <f t="shared" si="1581"/>
        <v>0</v>
      </c>
      <c r="Q1261" s="9">
        <f t="shared" si="1581"/>
        <v>0</v>
      </c>
      <c r="R1261" s="9">
        <f t="shared" si="1581"/>
        <v>0</v>
      </c>
      <c r="S1261" s="9">
        <f t="shared" si="1581"/>
        <v>50</v>
      </c>
      <c r="T1261" s="9">
        <f t="shared" si="1581"/>
        <v>0</v>
      </c>
      <c r="U1261" s="9">
        <f t="shared" si="1582"/>
        <v>0</v>
      </c>
      <c r="V1261" s="9">
        <f t="shared" si="1582"/>
        <v>0</v>
      </c>
      <c r="W1261" s="9">
        <f t="shared" si="1582"/>
        <v>0</v>
      </c>
      <c r="X1261" s="9">
        <f t="shared" si="1582"/>
        <v>0</v>
      </c>
      <c r="Y1261" s="9">
        <f t="shared" si="1582"/>
        <v>50</v>
      </c>
      <c r="Z1261" s="9">
        <f t="shared" si="1582"/>
        <v>0</v>
      </c>
      <c r="AA1261" s="9">
        <f t="shared" si="1582"/>
        <v>0</v>
      </c>
      <c r="AB1261" s="9">
        <f t="shared" si="1582"/>
        <v>0</v>
      </c>
      <c r="AC1261" s="9">
        <f t="shared" si="1582"/>
        <v>0</v>
      </c>
      <c r="AD1261" s="9">
        <f t="shared" si="1582"/>
        <v>0</v>
      </c>
      <c r="AE1261" s="9">
        <f t="shared" si="1582"/>
        <v>50</v>
      </c>
      <c r="AF1261" s="9">
        <f t="shared" si="1582"/>
        <v>0</v>
      </c>
      <c r="AG1261" s="9">
        <f t="shared" si="1583"/>
        <v>0</v>
      </c>
      <c r="AH1261" s="9">
        <f t="shared" si="1583"/>
        <v>0</v>
      </c>
      <c r="AI1261" s="9">
        <f t="shared" si="1583"/>
        <v>0</v>
      </c>
      <c r="AJ1261" s="9">
        <f t="shared" si="1583"/>
        <v>0</v>
      </c>
      <c r="AK1261" s="9">
        <f t="shared" si="1583"/>
        <v>50</v>
      </c>
      <c r="AL1261" s="9">
        <f t="shared" si="1583"/>
        <v>0</v>
      </c>
    </row>
    <row r="1262" spans="1:38" ht="20.100000000000001" hidden="1" customHeight="1">
      <c r="A1262" s="25" t="s">
        <v>14</v>
      </c>
      <c r="B1262" s="26" t="s">
        <v>317</v>
      </c>
      <c r="C1262" s="26" t="s">
        <v>16</v>
      </c>
      <c r="D1262" s="26" t="s">
        <v>8</v>
      </c>
      <c r="E1262" s="26" t="s">
        <v>352</v>
      </c>
      <c r="F1262" s="26"/>
      <c r="G1262" s="9">
        <f t="shared" si="1581"/>
        <v>50</v>
      </c>
      <c r="H1262" s="9">
        <f t="shared" si="1581"/>
        <v>0</v>
      </c>
      <c r="I1262" s="9">
        <f t="shared" si="1581"/>
        <v>0</v>
      </c>
      <c r="J1262" s="9">
        <f t="shared" si="1581"/>
        <v>0</v>
      </c>
      <c r="K1262" s="9">
        <f t="shared" si="1581"/>
        <v>0</v>
      </c>
      <c r="L1262" s="9">
        <f t="shared" si="1581"/>
        <v>0</v>
      </c>
      <c r="M1262" s="9">
        <f t="shared" si="1581"/>
        <v>50</v>
      </c>
      <c r="N1262" s="9">
        <f t="shared" si="1581"/>
        <v>0</v>
      </c>
      <c r="O1262" s="9">
        <f t="shared" si="1581"/>
        <v>0</v>
      </c>
      <c r="P1262" s="9">
        <f t="shared" si="1581"/>
        <v>0</v>
      </c>
      <c r="Q1262" s="9">
        <f t="shared" si="1581"/>
        <v>0</v>
      </c>
      <c r="R1262" s="9">
        <f t="shared" si="1581"/>
        <v>0</v>
      </c>
      <c r="S1262" s="9">
        <f t="shared" si="1581"/>
        <v>50</v>
      </c>
      <c r="T1262" s="9">
        <f t="shared" si="1581"/>
        <v>0</v>
      </c>
      <c r="U1262" s="9">
        <f t="shared" si="1582"/>
        <v>0</v>
      </c>
      <c r="V1262" s="9">
        <f t="shared" si="1582"/>
        <v>0</v>
      </c>
      <c r="W1262" s="9">
        <f t="shared" si="1582"/>
        <v>0</v>
      </c>
      <c r="X1262" s="9">
        <f t="shared" si="1582"/>
        <v>0</v>
      </c>
      <c r="Y1262" s="9">
        <f t="shared" si="1582"/>
        <v>50</v>
      </c>
      <c r="Z1262" s="9">
        <f t="shared" si="1582"/>
        <v>0</v>
      </c>
      <c r="AA1262" s="9">
        <f t="shared" si="1582"/>
        <v>0</v>
      </c>
      <c r="AB1262" s="9">
        <f t="shared" si="1582"/>
        <v>0</v>
      </c>
      <c r="AC1262" s="9">
        <f t="shared" si="1582"/>
        <v>0</v>
      </c>
      <c r="AD1262" s="9">
        <f t="shared" si="1582"/>
        <v>0</v>
      </c>
      <c r="AE1262" s="9">
        <f t="shared" si="1582"/>
        <v>50</v>
      </c>
      <c r="AF1262" s="9">
        <f t="shared" si="1582"/>
        <v>0</v>
      </c>
      <c r="AG1262" s="9">
        <f t="shared" si="1583"/>
        <v>0</v>
      </c>
      <c r="AH1262" s="9">
        <f t="shared" si="1583"/>
        <v>0</v>
      </c>
      <c r="AI1262" s="9">
        <f t="shared" si="1583"/>
        <v>0</v>
      </c>
      <c r="AJ1262" s="9">
        <f t="shared" si="1583"/>
        <v>0</v>
      </c>
      <c r="AK1262" s="9">
        <f t="shared" si="1583"/>
        <v>50</v>
      </c>
      <c r="AL1262" s="9">
        <f t="shared" si="1583"/>
        <v>0</v>
      </c>
    </row>
    <row r="1263" spans="1:38" ht="33" hidden="1">
      <c r="A1263" s="25" t="s">
        <v>331</v>
      </c>
      <c r="B1263" s="26" t="s">
        <v>317</v>
      </c>
      <c r="C1263" s="26" t="s">
        <v>16</v>
      </c>
      <c r="D1263" s="26" t="s">
        <v>8</v>
      </c>
      <c r="E1263" s="26" t="s">
        <v>354</v>
      </c>
      <c r="F1263" s="26"/>
      <c r="G1263" s="9">
        <f t="shared" si="1581"/>
        <v>50</v>
      </c>
      <c r="H1263" s="9">
        <f t="shared" si="1581"/>
        <v>0</v>
      </c>
      <c r="I1263" s="9">
        <f t="shared" si="1581"/>
        <v>0</v>
      </c>
      <c r="J1263" s="9">
        <f t="shared" si="1581"/>
        <v>0</v>
      </c>
      <c r="K1263" s="9">
        <f t="shared" si="1581"/>
        <v>0</v>
      </c>
      <c r="L1263" s="9">
        <f t="shared" si="1581"/>
        <v>0</v>
      </c>
      <c r="M1263" s="9">
        <f t="shared" si="1581"/>
        <v>50</v>
      </c>
      <c r="N1263" s="9">
        <f t="shared" si="1581"/>
        <v>0</v>
      </c>
      <c r="O1263" s="9">
        <f t="shared" si="1581"/>
        <v>0</v>
      </c>
      <c r="P1263" s="9">
        <f t="shared" si="1581"/>
        <v>0</v>
      </c>
      <c r="Q1263" s="9">
        <f t="shared" si="1581"/>
        <v>0</v>
      </c>
      <c r="R1263" s="9">
        <f t="shared" si="1581"/>
        <v>0</v>
      </c>
      <c r="S1263" s="9">
        <f t="shared" si="1581"/>
        <v>50</v>
      </c>
      <c r="T1263" s="9">
        <f t="shared" si="1581"/>
        <v>0</v>
      </c>
      <c r="U1263" s="9">
        <f t="shared" si="1582"/>
        <v>0</v>
      </c>
      <c r="V1263" s="9">
        <f t="shared" si="1582"/>
        <v>0</v>
      </c>
      <c r="W1263" s="9">
        <f t="shared" si="1582"/>
        <v>0</v>
      </c>
      <c r="X1263" s="9">
        <f t="shared" si="1582"/>
        <v>0</v>
      </c>
      <c r="Y1263" s="9">
        <f t="shared" si="1582"/>
        <v>50</v>
      </c>
      <c r="Z1263" s="9">
        <f t="shared" si="1582"/>
        <v>0</v>
      </c>
      <c r="AA1263" s="9">
        <f t="shared" si="1582"/>
        <v>0</v>
      </c>
      <c r="AB1263" s="9">
        <f t="shared" si="1582"/>
        <v>0</v>
      </c>
      <c r="AC1263" s="9">
        <f t="shared" si="1582"/>
        <v>0</v>
      </c>
      <c r="AD1263" s="9">
        <f t="shared" si="1582"/>
        <v>0</v>
      </c>
      <c r="AE1263" s="9">
        <f t="shared" si="1582"/>
        <v>50</v>
      </c>
      <c r="AF1263" s="9">
        <f t="shared" si="1582"/>
        <v>0</v>
      </c>
      <c r="AG1263" s="9">
        <f t="shared" si="1583"/>
        <v>0</v>
      </c>
      <c r="AH1263" s="9">
        <f t="shared" si="1583"/>
        <v>0</v>
      </c>
      <c r="AI1263" s="9">
        <f t="shared" si="1583"/>
        <v>0</v>
      </c>
      <c r="AJ1263" s="9">
        <f t="shared" si="1583"/>
        <v>0</v>
      </c>
      <c r="AK1263" s="9">
        <f t="shared" si="1583"/>
        <v>50</v>
      </c>
      <c r="AL1263" s="9">
        <f t="shared" si="1583"/>
        <v>0</v>
      </c>
    </row>
    <row r="1264" spans="1:38" ht="33" hidden="1">
      <c r="A1264" s="25" t="s">
        <v>242</v>
      </c>
      <c r="B1264" s="26" t="s">
        <v>317</v>
      </c>
      <c r="C1264" s="26" t="s">
        <v>16</v>
      </c>
      <c r="D1264" s="26" t="s">
        <v>8</v>
      </c>
      <c r="E1264" s="26" t="s">
        <v>354</v>
      </c>
      <c r="F1264" s="26" t="s">
        <v>30</v>
      </c>
      <c r="G1264" s="9">
        <f t="shared" si="1581"/>
        <v>50</v>
      </c>
      <c r="H1264" s="9">
        <f t="shared" si="1581"/>
        <v>0</v>
      </c>
      <c r="I1264" s="9">
        <f t="shared" si="1581"/>
        <v>0</v>
      </c>
      <c r="J1264" s="9">
        <f t="shared" si="1581"/>
        <v>0</v>
      </c>
      <c r="K1264" s="9">
        <f t="shared" si="1581"/>
        <v>0</v>
      </c>
      <c r="L1264" s="9">
        <f t="shared" si="1581"/>
        <v>0</v>
      </c>
      <c r="M1264" s="9">
        <f t="shared" si="1581"/>
        <v>50</v>
      </c>
      <c r="N1264" s="9">
        <f t="shared" si="1581"/>
        <v>0</v>
      </c>
      <c r="O1264" s="9">
        <f t="shared" si="1581"/>
        <v>0</v>
      </c>
      <c r="P1264" s="9">
        <f t="shared" si="1581"/>
        <v>0</v>
      </c>
      <c r="Q1264" s="9">
        <f t="shared" si="1581"/>
        <v>0</v>
      </c>
      <c r="R1264" s="9">
        <f t="shared" si="1581"/>
        <v>0</v>
      </c>
      <c r="S1264" s="9">
        <f t="shared" si="1581"/>
        <v>50</v>
      </c>
      <c r="T1264" s="9">
        <f t="shared" si="1581"/>
        <v>0</v>
      </c>
      <c r="U1264" s="9">
        <f t="shared" si="1582"/>
        <v>0</v>
      </c>
      <c r="V1264" s="9">
        <f t="shared" si="1582"/>
        <v>0</v>
      </c>
      <c r="W1264" s="9">
        <f t="shared" si="1582"/>
        <v>0</v>
      </c>
      <c r="X1264" s="9">
        <f t="shared" si="1582"/>
        <v>0</v>
      </c>
      <c r="Y1264" s="9">
        <f t="shared" si="1582"/>
        <v>50</v>
      </c>
      <c r="Z1264" s="9">
        <f t="shared" si="1582"/>
        <v>0</v>
      </c>
      <c r="AA1264" s="9">
        <f t="shared" si="1582"/>
        <v>0</v>
      </c>
      <c r="AB1264" s="9">
        <f t="shared" si="1582"/>
        <v>0</v>
      </c>
      <c r="AC1264" s="9">
        <f t="shared" si="1582"/>
        <v>0</v>
      </c>
      <c r="AD1264" s="9">
        <f t="shared" si="1582"/>
        <v>0</v>
      </c>
      <c r="AE1264" s="9">
        <f t="shared" si="1582"/>
        <v>50</v>
      </c>
      <c r="AF1264" s="9">
        <f t="shared" si="1582"/>
        <v>0</v>
      </c>
      <c r="AG1264" s="9">
        <f t="shared" si="1583"/>
        <v>0</v>
      </c>
      <c r="AH1264" s="9">
        <f t="shared" si="1583"/>
        <v>0</v>
      </c>
      <c r="AI1264" s="9">
        <f t="shared" si="1583"/>
        <v>0</v>
      </c>
      <c r="AJ1264" s="9">
        <f t="shared" si="1583"/>
        <v>0</v>
      </c>
      <c r="AK1264" s="9">
        <f t="shared" si="1583"/>
        <v>50</v>
      </c>
      <c r="AL1264" s="9">
        <f t="shared" si="1583"/>
        <v>0</v>
      </c>
    </row>
    <row r="1265" spans="1:38" ht="33" hidden="1">
      <c r="A1265" s="25" t="s">
        <v>36</v>
      </c>
      <c r="B1265" s="26" t="s">
        <v>317</v>
      </c>
      <c r="C1265" s="26" t="s">
        <v>16</v>
      </c>
      <c r="D1265" s="26" t="s">
        <v>8</v>
      </c>
      <c r="E1265" s="26" t="s">
        <v>354</v>
      </c>
      <c r="F1265" s="26" t="s">
        <v>37</v>
      </c>
      <c r="G1265" s="9">
        <v>50</v>
      </c>
      <c r="H1265" s="9"/>
      <c r="I1265" s="84"/>
      <c r="J1265" s="84"/>
      <c r="K1265" s="84"/>
      <c r="L1265" s="84"/>
      <c r="M1265" s="9">
        <f>G1265+I1265+J1265+K1265+L1265</f>
        <v>50</v>
      </c>
      <c r="N1265" s="9">
        <f>H1265+L1265</f>
        <v>0</v>
      </c>
      <c r="O1265" s="85"/>
      <c r="P1265" s="85"/>
      <c r="Q1265" s="85"/>
      <c r="R1265" s="85"/>
      <c r="S1265" s="9">
        <f>M1265+O1265+P1265+Q1265+R1265</f>
        <v>50</v>
      </c>
      <c r="T1265" s="9">
        <f>N1265+R1265</f>
        <v>0</v>
      </c>
      <c r="U1265" s="85"/>
      <c r="V1265" s="85"/>
      <c r="W1265" s="85"/>
      <c r="X1265" s="85"/>
      <c r="Y1265" s="9">
        <f>S1265+U1265+V1265+W1265+X1265</f>
        <v>50</v>
      </c>
      <c r="Z1265" s="9">
        <f>T1265+X1265</f>
        <v>0</v>
      </c>
      <c r="AA1265" s="85"/>
      <c r="AB1265" s="85"/>
      <c r="AC1265" s="85"/>
      <c r="AD1265" s="85"/>
      <c r="AE1265" s="9">
        <f>Y1265+AA1265+AB1265+AC1265+AD1265</f>
        <v>50</v>
      </c>
      <c r="AF1265" s="9">
        <f>Z1265+AD1265</f>
        <v>0</v>
      </c>
      <c r="AG1265" s="85"/>
      <c r="AH1265" s="85"/>
      <c r="AI1265" s="85"/>
      <c r="AJ1265" s="85"/>
      <c r="AK1265" s="9">
        <f>AE1265+AG1265+AH1265+AI1265+AJ1265</f>
        <v>50</v>
      </c>
      <c r="AL1265" s="9">
        <f>AF1265+AJ1265</f>
        <v>0</v>
      </c>
    </row>
    <row r="1266" spans="1:38" hidden="1">
      <c r="A1266" s="25"/>
      <c r="B1266" s="26"/>
      <c r="C1266" s="26"/>
      <c r="D1266" s="26"/>
      <c r="E1266" s="26"/>
      <c r="F1266" s="26"/>
      <c r="G1266" s="9"/>
      <c r="H1266" s="9"/>
      <c r="I1266" s="84"/>
      <c r="J1266" s="84"/>
      <c r="K1266" s="84"/>
      <c r="L1266" s="84"/>
      <c r="M1266" s="84"/>
      <c r="N1266" s="84"/>
      <c r="O1266" s="85"/>
      <c r="P1266" s="85"/>
      <c r="Q1266" s="85"/>
      <c r="R1266" s="85"/>
      <c r="S1266" s="85"/>
      <c r="T1266" s="85"/>
      <c r="U1266" s="85"/>
      <c r="V1266" s="85"/>
      <c r="W1266" s="85"/>
      <c r="X1266" s="85"/>
      <c r="Y1266" s="85"/>
      <c r="Z1266" s="85"/>
      <c r="AA1266" s="85"/>
      <c r="AB1266" s="85"/>
      <c r="AC1266" s="85"/>
      <c r="AD1266" s="85"/>
      <c r="AE1266" s="85"/>
      <c r="AF1266" s="85"/>
      <c r="AG1266" s="85"/>
      <c r="AH1266" s="85"/>
      <c r="AI1266" s="85"/>
      <c r="AJ1266" s="85"/>
      <c r="AK1266" s="85"/>
      <c r="AL1266" s="85"/>
    </row>
    <row r="1267" spans="1:38" ht="40.5" hidden="1" customHeight="1">
      <c r="A1267" s="23" t="s">
        <v>332</v>
      </c>
      <c r="B1267" s="24" t="s">
        <v>317</v>
      </c>
      <c r="C1267" s="24" t="s">
        <v>16</v>
      </c>
      <c r="D1267" s="24" t="s">
        <v>145</v>
      </c>
      <c r="E1267" s="24" t="s">
        <v>322</v>
      </c>
      <c r="F1267" s="24" t="s">
        <v>322</v>
      </c>
      <c r="G1267" s="15">
        <f t="shared" ref="G1267:V1271" si="1584">G1268</f>
        <v>10995</v>
      </c>
      <c r="H1267" s="15">
        <f t="shared" si="1584"/>
        <v>0</v>
      </c>
      <c r="I1267" s="15">
        <f t="shared" si="1584"/>
        <v>0</v>
      </c>
      <c r="J1267" s="15">
        <f t="shared" si="1584"/>
        <v>0</v>
      </c>
      <c r="K1267" s="15">
        <f t="shared" si="1584"/>
        <v>0</v>
      </c>
      <c r="L1267" s="15">
        <f t="shared" si="1584"/>
        <v>0</v>
      </c>
      <c r="M1267" s="15">
        <f t="shared" si="1584"/>
        <v>10995</v>
      </c>
      <c r="N1267" s="15">
        <f t="shared" si="1584"/>
        <v>0</v>
      </c>
      <c r="O1267" s="15">
        <f t="shared" si="1584"/>
        <v>0</v>
      </c>
      <c r="P1267" s="15">
        <f t="shared" si="1584"/>
        <v>0</v>
      </c>
      <c r="Q1267" s="15">
        <f t="shared" si="1584"/>
        <v>0</v>
      </c>
      <c r="R1267" s="15">
        <f t="shared" si="1584"/>
        <v>0</v>
      </c>
      <c r="S1267" s="15">
        <f t="shared" si="1584"/>
        <v>10995</v>
      </c>
      <c r="T1267" s="15">
        <f t="shared" si="1584"/>
        <v>0</v>
      </c>
      <c r="U1267" s="15">
        <f t="shared" si="1584"/>
        <v>0</v>
      </c>
      <c r="V1267" s="15">
        <f t="shared" si="1584"/>
        <v>0</v>
      </c>
      <c r="W1267" s="15">
        <f t="shared" ref="U1267:AJ1271" si="1585">W1268</f>
        <v>0</v>
      </c>
      <c r="X1267" s="15">
        <f t="shared" si="1585"/>
        <v>0</v>
      </c>
      <c r="Y1267" s="15">
        <f t="shared" si="1585"/>
        <v>10995</v>
      </c>
      <c r="Z1267" s="15">
        <f t="shared" si="1585"/>
        <v>0</v>
      </c>
      <c r="AA1267" s="15">
        <f t="shared" si="1585"/>
        <v>0</v>
      </c>
      <c r="AB1267" s="15">
        <f t="shared" si="1585"/>
        <v>13155</v>
      </c>
      <c r="AC1267" s="15">
        <f t="shared" si="1585"/>
        <v>0</v>
      </c>
      <c r="AD1267" s="15">
        <f t="shared" si="1585"/>
        <v>0</v>
      </c>
      <c r="AE1267" s="15">
        <f t="shared" si="1585"/>
        <v>24150</v>
      </c>
      <c r="AF1267" s="15">
        <f t="shared" si="1585"/>
        <v>0</v>
      </c>
      <c r="AG1267" s="15">
        <f t="shared" si="1585"/>
        <v>-6301</v>
      </c>
      <c r="AH1267" s="15">
        <f t="shared" si="1585"/>
        <v>1909</v>
      </c>
      <c r="AI1267" s="15">
        <f t="shared" si="1585"/>
        <v>0</v>
      </c>
      <c r="AJ1267" s="15">
        <f t="shared" si="1585"/>
        <v>24270</v>
      </c>
      <c r="AK1267" s="15">
        <f t="shared" ref="AG1267:AL1271" si="1586">AK1268</f>
        <v>44028</v>
      </c>
      <c r="AL1267" s="15">
        <f t="shared" si="1586"/>
        <v>24270</v>
      </c>
    </row>
    <row r="1268" spans="1:38" ht="33" hidden="1">
      <c r="A1268" s="28" t="s">
        <v>427</v>
      </c>
      <c r="B1268" s="26" t="s">
        <v>317</v>
      </c>
      <c r="C1268" s="26" t="s">
        <v>16</v>
      </c>
      <c r="D1268" s="26" t="s">
        <v>145</v>
      </c>
      <c r="E1268" s="26" t="s">
        <v>351</v>
      </c>
      <c r="F1268" s="26" t="s">
        <v>322</v>
      </c>
      <c r="G1268" s="9">
        <f t="shared" si="1584"/>
        <v>10995</v>
      </c>
      <c r="H1268" s="9">
        <f t="shared" si="1584"/>
        <v>0</v>
      </c>
      <c r="I1268" s="9">
        <f t="shared" si="1584"/>
        <v>0</v>
      </c>
      <c r="J1268" s="9">
        <f t="shared" si="1584"/>
        <v>0</v>
      </c>
      <c r="K1268" s="9">
        <f t="shared" si="1584"/>
        <v>0</v>
      </c>
      <c r="L1268" s="9">
        <f t="shared" si="1584"/>
        <v>0</v>
      </c>
      <c r="M1268" s="9">
        <f t="shared" si="1584"/>
        <v>10995</v>
      </c>
      <c r="N1268" s="9">
        <f t="shared" si="1584"/>
        <v>0</v>
      </c>
      <c r="O1268" s="9">
        <f t="shared" si="1584"/>
        <v>0</v>
      </c>
      <c r="P1268" s="9">
        <f t="shared" si="1584"/>
        <v>0</v>
      </c>
      <c r="Q1268" s="9">
        <f t="shared" si="1584"/>
        <v>0</v>
      </c>
      <c r="R1268" s="9">
        <f t="shared" si="1584"/>
        <v>0</v>
      </c>
      <c r="S1268" s="9">
        <f t="shared" si="1584"/>
        <v>10995</v>
      </c>
      <c r="T1268" s="9">
        <f t="shared" si="1584"/>
        <v>0</v>
      </c>
      <c r="U1268" s="9">
        <f t="shared" si="1585"/>
        <v>0</v>
      </c>
      <c r="V1268" s="9">
        <f t="shared" si="1585"/>
        <v>0</v>
      </c>
      <c r="W1268" s="9">
        <f t="shared" si="1585"/>
        <v>0</v>
      </c>
      <c r="X1268" s="9">
        <f t="shared" si="1585"/>
        <v>0</v>
      </c>
      <c r="Y1268" s="9">
        <f t="shared" si="1585"/>
        <v>10995</v>
      </c>
      <c r="Z1268" s="9">
        <f t="shared" si="1585"/>
        <v>0</v>
      </c>
      <c r="AA1268" s="9">
        <f t="shared" si="1585"/>
        <v>0</v>
      </c>
      <c r="AB1268" s="9">
        <f t="shared" si="1585"/>
        <v>13155</v>
      </c>
      <c r="AC1268" s="9">
        <f t="shared" si="1585"/>
        <v>0</v>
      </c>
      <c r="AD1268" s="9">
        <f t="shared" si="1585"/>
        <v>0</v>
      </c>
      <c r="AE1268" s="9">
        <f t="shared" si="1585"/>
        <v>24150</v>
      </c>
      <c r="AF1268" s="9">
        <f t="shared" si="1585"/>
        <v>0</v>
      </c>
      <c r="AG1268" s="9">
        <f>AG1269+AG1273</f>
        <v>-6301</v>
      </c>
      <c r="AH1268" s="9">
        <f t="shared" ref="AH1268:AL1268" si="1587">AH1269+AH1273</f>
        <v>1909</v>
      </c>
      <c r="AI1268" s="9">
        <f t="shared" si="1587"/>
        <v>0</v>
      </c>
      <c r="AJ1268" s="9">
        <f t="shared" si="1587"/>
        <v>24270</v>
      </c>
      <c r="AK1268" s="9">
        <f t="shared" si="1587"/>
        <v>44028</v>
      </c>
      <c r="AL1268" s="9">
        <f t="shared" si="1587"/>
        <v>24270</v>
      </c>
    </row>
    <row r="1269" spans="1:38" ht="20.100000000000001" hidden="1" customHeight="1">
      <c r="A1269" s="25" t="s">
        <v>14</v>
      </c>
      <c r="B1269" s="26" t="s">
        <v>317</v>
      </c>
      <c r="C1269" s="26" t="s">
        <v>16</v>
      </c>
      <c r="D1269" s="26" t="s">
        <v>145</v>
      </c>
      <c r="E1269" s="26" t="s">
        <v>352</v>
      </c>
      <c r="F1269" s="26"/>
      <c r="G1269" s="9">
        <f t="shared" si="1584"/>
        <v>10995</v>
      </c>
      <c r="H1269" s="9">
        <f t="shared" si="1584"/>
        <v>0</v>
      </c>
      <c r="I1269" s="9">
        <f t="shared" si="1584"/>
        <v>0</v>
      </c>
      <c r="J1269" s="9">
        <f t="shared" si="1584"/>
        <v>0</v>
      </c>
      <c r="K1269" s="9">
        <f t="shared" si="1584"/>
        <v>0</v>
      </c>
      <c r="L1269" s="9">
        <f t="shared" si="1584"/>
        <v>0</v>
      </c>
      <c r="M1269" s="9">
        <f t="shared" si="1584"/>
        <v>10995</v>
      </c>
      <c r="N1269" s="9">
        <f t="shared" si="1584"/>
        <v>0</v>
      </c>
      <c r="O1269" s="9">
        <f t="shared" si="1584"/>
        <v>0</v>
      </c>
      <c r="P1269" s="9">
        <f t="shared" si="1584"/>
        <v>0</v>
      </c>
      <c r="Q1269" s="9">
        <f t="shared" si="1584"/>
        <v>0</v>
      </c>
      <c r="R1269" s="9">
        <f t="shared" si="1584"/>
        <v>0</v>
      </c>
      <c r="S1269" s="9">
        <f t="shared" si="1584"/>
        <v>10995</v>
      </c>
      <c r="T1269" s="9">
        <f t="shared" si="1584"/>
        <v>0</v>
      </c>
      <c r="U1269" s="9">
        <f t="shared" si="1585"/>
        <v>0</v>
      </c>
      <c r="V1269" s="9">
        <f t="shared" si="1585"/>
        <v>0</v>
      </c>
      <c r="W1269" s="9">
        <f t="shared" si="1585"/>
        <v>0</v>
      </c>
      <c r="X1269" s="9">
        <f t="shared" si="1585"/>
        <v>0</v>
      </c>
      <c r="Y1269" s="9">
        <f t="shared" si="1585"/>
        <v>10995</v>
      </c>
      <c r="Z1269" s="9">
        <f t="shared" si="1585"/>
        <v>0</v>
      </c>
      <c r="AA1269" s="9">
        <f t="shared" si="1585"/>
        <v>0</v>
      </c>
      <c r="AB1269" s="9">
        <f t="shared" si="1585"/>
        <v>13155</v>
      </c>
      <c r="AC1269" s="9">
        <f t="shared" si="1585"/>
        <v>0</v>
      </c>
      <c r="AD1269" s="9">
        <f t="shared" si="1585"/>
        <v>0</v>
      </c>
      <c r="AE1269" s="9">
        <f t="shared" si="1585"/>
        <v>24150</v>
      </c>
      <c r="AF1269" s="9">
        <f t="shared" si="1585"/>
        <v>0</v>
      </c>
      <c r="AG1269" s="9">
        <f t="shared" si="1586"/>
        <v>-6301</v>
      </c>
      <c r="AH1269" s="9">
        <f t="shared" si="1586"/>
        <v>0</v>
      </c>
      <c r="AI1269" s="9">
        <f t="shared" si="1586"/>
        <v>0</v>
      </c>
      <c r="AJ1269" s="9">
        <f t="shared" si="1586"/>
        <v>0</v>
      </c>
      <c r="AK1269" s="9">
        <f t="shared" si="1586"/>
        <v>17849</v>
      </c>
      <c r="AL1269" s="9">
        <f t="shared" si="1586"/>
        <v>0</v>
      </c>
    </row>
    <row r="1270" spans="1:38" ht="33" hidden="1">
      <c r="A1270" s="25" t="s">
        <v>333</v>
      </c>
      <c r="B1270" s="26" t="s">
        <v>317</v>
      </c>
      <c r="C1270" s="26" t="s">
        <v>16</v>
      </c>
      <c r="D1270" s="26" t="s">
        <v>145</v>
      </c>
      <c r="E1270" s="26" t="s">
        <v>506</v>
      </c>
      <c r="F1270" s="26"/>
      <c r="G1270" s="9">
        <f t="shared" si="1584"/>
        <v>10995</v>
      </c>
      <c r="H1270" s="9">
        <f t="shared" si="1584"/>
        <v>0</v>
      </c>
      <c r="I1270" s="9">
        <f t="shared" si="1584"/>
        <v>0</v>
      </c>
      <c r="J1270" s="9">
        <f t="shared" si="1584"/>
        <v>0</v>
      </c>
      <c r="K1270" s="9">
        <f t="shared" si="1584"/>
        <v>0</v>
      </c>
      <c r="L1270" s="9">
        <f t="shared" si="1584"/>
        <v>0</v>
      </c>
      <c r="M1270" s="9">
        <f t="shared" si="1584"/>
        <v>10995</v>
      </c>
      <c r="N1270" s="9">
        <f t="shared" si="1584"/>
        <v>0</v>
      </c>
      <c r="O1270" s="9">
        <f t="shared" si="1584"/>
        <v>0</v>
      </c>
      <c r="P1270" s="9">
        <f t="shared" si="1584"/>
        <v>0</v>
      </c>
      <c r="Q1270" s="9">
        <f t="shared" si="1584"/>
        <v>0</v>
      </c>
      <c r="R1270" s="9">
        <f t="shared" si="1584"/>
        <v>0</v>
      </c>
      <c r="S1270" s="9">
        <f t="shared" si="1584"/>
        <v>10995</v>
      </c>
      <c r="T1270" s="9">
        <f t="shared" si="1584"/>
        <v>0</v>
      </c>
      <c r="U1270" s="9">
        <f t="shared" si="1585"/>
        <v>0</v>
      </c>
      <c r="V1270" s="9">
        <f t="shared" si="1585"/>
        <v>0</v>
      </c>
      <c r="W1270" s="9">
        <f t="shared" si="1585"/>
        <v>0</v>
      </c>
      <c r="X1270" s="9">
        <f t="shared" si="1585"/>
        <v>0</v>
      </c>
      <c r="Y1270" s="9">
        <f t="shared" si="1585"/>
        <v>10995</v>
      </c>
      <c r="Z1270" s="9">
        <f t="shared" si="1585"/>
        <v>0</v>
      </c>
      <c r="AA1270" s="9">
        <f t="shared" si="1585"/>
        <v>0</v>
      </c>
      <c r="AB1270" s="9">
        <f t="shared" si="1585"/>
        <v>13155</v>
      </c>
      <c r="AC1270" s="9">
        <f t="shared" si="1585"/>
        <v>0</v>
      </c>
      <c r="AD1270" s="9">
        <f t="shared" si="1585"/>
        <v>0</v>
      </c>
      <c r="AE1270" s="9">
        <f t="shared" si="1585"/>
        <v>24150</v>
      </c>
      <c r="AF1270" s="9">
        <f t="shared" si="1585"/>
        <v>0</v>
      </c>
      <c r="AG1270" s="9">
        <f t="shared" si="1586"/>
        <v>-6301</v>
      </c>
      <c r="AH1270" s="9">
        <f t="shared" si="1586"/>
        <v>0</v>
      </c>
      <c r="AI1270" s="9">
        <f t="shared" si="1586"/>
        <v>0</v>
      </c>
      <c r="AJ1270" s="9">
        <f t="shared" si="1586"/>
        <v>0</v>
      </c>
      <c r="AK1270" s="9">
        <f t="shared" si="1586"/>
        <v>17849</v>
      </c>
      <c r="AL1270" s="9">
        <f t="shared" si="1586"/>
        <v>0</v>
      </c>
    </row>
    <row r="1271" spans="1:38" ht="33" hidden="1">
      <c r="A1271" s="25" t="s">
        <v>242</v>
      </c>
      <c r="B1271" s="26" t="s">
        <v>317</v>
      </c>
      <c r="C1271" s="26" t="s">
        <v>16</v>
      </c>
      <c r="D1271" s="26" t="s">
        <v>145</v>
      </c>
      <c r="E1271" s="26" t="s">
        <v>506</v>
      </c>
      <c r="F1271" s="26" t="s">
        <v>30</v>
      </c>
      <c r="G1271" s="9">
        <f t="shared" si="1584"/>
        <v>10995</v>
      </c>
      <c r="H1271" s="9">
        <f t="shared" si="1584"/>
        <v>0</v>
      </c>
      <c r="I1271" s="9">
        <f t="shared" si="1584"/>
        <v>0</v>
      </c>
      <c r="J1271" s="9">
        <f t="shared" si="1584"/>
        <v>0</v>
      </c>
      <c r="K1271" s="9">
        <f t="shared" si="1584"/>
        <v>0</v>
      </c>
      <c r="L1271" s="9">
        <f t="shared" si="1584"/>
        <v>0</v>
      </c>
      <c r="M1271" s="9">
        <f t="shared" si="1584"/>
        <v>10995</v>
      </c>
      <c r="N1271" s="9">
        <f t="shared" si="1584"/>
        <v>0</v>
      </c>
      <c r="O1271" s="9">
        <f t="shared" si="1584"/>
        <v>0</v>
      </c>
      <c r="P1271" s="9">
        <f t="shared" si="1584"/>
        <v>0</v>
      </c>
      <c r="Q1271" s="9">
        <f t="shared" si="1584"/>
        <v>0</v>
      </c>
      <c r="R1271" s="9">
        <f t="shared" si="1584"/>
        <v>0</v>
      </c>
      <c r="S1271" s="9">
        <f t="shared" si="1584"/>
        <v>10995</v>
      </c>
      <c r="T1271" s="9">
        <f t="shared" si="1584"/>
        <v>0</v>
      </c>
      <c r="U1271" s="9">
        <f t="shared" si="1585"/>
        <v>0</v>
      </c>
      <c r="V1271" s="9">
        <f t="shared" si="1585"/>
        <v>0</v>
      </c>
      <c r="W1271" s="9">
        <f t="shared" si="1585"/>
        <v>0</v>
      </c>
      <c r="X1271" s="9">
        <f t="shared" si="1585"/>
        <v>0</v>
      </c>
      <c r="Y1271" s="9">
        <f t="shared" si="1585"/>
        <v>10995</v>
      </c>
      <c r="Z1271" s="9">
        <f t="shared" si="1585"/>
        <v>0</v>
      </c>
      <c r="AA1271" s="9">
        <f t="shared" si="1585"/>
        <v>0</v>
      </c>
      <c r="AB1271" s="9">
        <f t="shared" si="1585"/>
        <v>13155</v>
      </c>
      <c r="AC1271" s="9">
        <f t="shared" si="1585"/>
        <v>0</v>
      </c>
      <c r="AD1271" s="9">
        <f t="shared" si="1585"/>
        <v>0</v>
      </c>
      <c r="AE1271" s="9">
        <f t="shared" si="1585"/>
        <v>24150</v>
      </c>
      <c r="AF1271" s="9">
        <f t="shared" si="1585"/>
        <v>0</v>
      </c>
      <c r="AG1271" s="9">
        <f t="shared" si="1586"/>
        <v>-6301</v>
      </c>
      <c r="AH1271" s="9">
        <f t="shared" si="1586"/>
        <v>0</v>
      </c>
      <c r="AI1271" s="9">
        <f t="shared" si="1586"/>
        <v>0</v>
      </c>
      <c r="AJ1271" s="9">
        <f t="shared" si="1586"/>
        <v>0</v>
      </c>
      <c r="AK1271" s="9">
        <f t="shared" si="1586"/>
        <v>17849</v>
      </c>
      <c r="AL1271" s="9">
        <f t="shared" si="1586"/>
        <v>0</v>
      </c>
    </row>
    <row r="1272" spans="1:38" ht="33" hidden="1">
      <c r="A1272" s="25" t="s">
        <v>36</v>
      </c>
      <c r="B1272" s="26" t="s">
        <v>317</v>
      </c>
      <c r="C1272" s="26" t="s">
        <v>16</v>
      </c>
      <c r="D1272" s="26" t="s">
        <v>145</v>
      </c>
      <c r="E1272" s="26" t="s">
        <v>506</v>
      </c>
      <c r="F1272" s="26" t="s">
        <v>37</v>
      </c>
      <c r="G1272" s="9">
        <f>4294+6701</f>
        <v>10995</v>
      </c>
      <c r="H1272" s="9"/>
      <c r="I1272" s="84"/>
      <c r="J1272" s="84"/>
      <c r="K1272" s="84"/>
      <c r="L1272" s="84"/>
      <c r="M1272" s="9">
        <f>G1272+I1272+J1272+K1272+L1272</f>
        <v>10995</v>
      </c>
      <c r="N1272" s="9">
        <f>H1272+L1272</f>
        <v>0</v>
      </c>
      <c r="O1272" s="85"/>
      <c r="P1272" s="85"/>
      <c r="Q1272" s="85"/>
      <c r="R1272" s="85"/>
      <c r="S1272" s="9">
        <f>M1272+O1272+P1272+Q1272+R1272</f>
        <v>10995</v>
      </c>
      <c r="T1272" s="9">
        <f>N1272+R1272</f>
        <v>0</v>
      </c>
      <c r="U1272" s="85"/>
      <c r="V1272" s="85"/>
      <c r="W1272" s="85"/>
      <c r="X1272" s="85"/>
      <c r="Y1272" s="9">
        <f>S1272+U1272+V1272+W1272+X1272</f>
        <v>10995</v>
      </c>
      <c r="Z1272" s="9">
        <f>T1272+X1272</f>
        <v>0</v>
      </c>
      <c r="AA1272" s="85"/>
      <c r="AB1272" s="9">
        <v>13155</v>
      </c>
      <c r="AC1272" s="85"/>
      <c r="AD1272" s="85"/>
      <c r="AE1272" s="9">
        <f>Y1272+AA1272+AB1272+AC1272+AD1272</f>
        <v>24150</v>
      </c>
      <c r="AF1272" s="9">
        <f>Z1272+AD1272</f>
        <v>0</v>
      </c>
      <c r="AG1272" s="9">
        <v>-6301</v>
      </c>
      <c r="AH1272" s="9"/>
      <c r="AI1272" s="85"/>
      <c r="AJ1272" s="9"/>
      <c r="AK1272" s="9">
        <f>AE1272+AG1272+AH1272+AI1272+AJ1272</f>
        <v>17849</v>
      </c>
      <c r="AL1272" s="9">
        <f>AF1272+AJ1272</f>
        <v>0</v>
      </c>
    </row>
    <row r="1273" spans="1:38" ht="99" hidden="1">
      <c r="A1273" s="25" t="s">
        <v>790</v>
      </c>
      <c r="B1273" s="26" t="s">
        <v>317</v>
      </c>
      <c r="C1273" s="26" t="s">
        <v>16</v>
      </c>
      <c r="D1273" s="26" t="s">
        <v>145</v>
      </c>
      <c r="E1273" s="26" t="s">
        <v>789</v>
      </c>
      <c r="F1273" s="26"/>
      <c r="G1273" s="9"/>
      <c r="H1273" s="9"/>
      <c r="I1273" s="84"/>
      <c r="J1273" s="84"/>
      <c r="K1273" s="84"/>
      <c r="L1273" s="84"/>
      <c r="M1273" s="9"/>
      <c r="N1273" s="9"/>
      <c r="O1273" s="85"/>
      <c r="P1273" s="85"/>
      <c r="Q1273" s="85"/>
      <c r="R1273" s="85"/>
      <c r="S1273" s="9"/>
      <c r="T1273" s="9"/>
      <c r="U1273" s="85"/>
      <c r="V1273" s="85"/>
      <c r="W1273" s="85"/>
      <c r="X1273" s="85"/>
      <c r="Y1273" s="9"/>
      <c r="Z1273" s="9"/>
      <c r="AA1273" s="85"/>
      <c r="AB1273" s="9"/>
      <c r="AC1273" s="85"/>
      <c r="AD1273" s="85"/>
      <c r="AE1273" s="9"/>
      <c r="AF1273" s="9"/>
      <c r="AG1273" s="9">
        <f>AG1274</f>
        <v>0</v>
      </c>
      <c r="AH1273" s="9">
        <f t="shared" ref="AH1273:AL1274" si="1588">AH1274</f>
        <v>1909</v>
      </c>
      <c r="AI1273" s="9">
        <f t="shared" si="1588"/>
        <v>0</v>
      </c>
      <c r="AJ1273" s="9">
        <f t="shared" si="1588"/>
        <v>24270</v>
      </c>
      <c r="AK1273" s="9">
        <f t="shared" si="1588"/>
        <v>26179</v>
      </c>
      <c r="AL1273" s="9">
        <f t="shared" si="1588"/>
        <v>24270</v>
      </c>
    </row>
    <row r="1274" spans="1:38" ht="33" hidden="1">
      <c r="A1274" s="25" t="s">
        <v>242</v>
      </c>
      <c r="B1274" s="26" t="s">
        <v>317</v>
      </c>
      <c r="C1274" s="26" t="s">
        <v>16</v>
      </c>
      <c r="D1274" s="26" t="s">
        <v>145</v>
      </c>
      <c r="E1274" s="26" t="s">
        <v>789</v>
      </c>
      <c r="F1274" s="26" t="s">
        <v>30</v>
      </c>
      <c r="G1274" s="9"/>
      <c r="H1274" s="9"/>
      <c r="I1274" s="84"/>
      <c r="J1274" s="84"/>
      <c r="K1274" s="84"/>
      <c r="L1274" s="84"/>
      <c r="M1274" s="9"/>
      <c r="N1274" s="9"/>
      <c r="O1274" s="85"/>
      <c r="P1274" s="85"/>
      <c r="Q1274" s="85"/>
      <c r="R1274" s="85"/>
      <c r="S1274" s="9"/>
      <c r="T1274" s="9"/>
      <c r="U1274" s="85"/>
      <c r="V1274" s="85"/>
      <c r="W1274" s="85"/>
      <c r="X1274" s="85"/>
      <c r="Y1274" s="9"/>
      <c r="Z1274" s="9"/>
      <c r="AA1274" s="85"/>
      <c r="AB1274" s="9"/>
      <c r="AC1274" s="85"/>
      <c r="AD1274" s="85"/>
      <c r="AE1274" s="9"/>
      <c r="AF1274" s="9"/>
      <c r="AG1274" s="9">
        <f>AG1275</f>
        <v>0</v>
      </c>
      <c r="AH1274" s="9">
        <f t="shared" si="1588"/>
        <v>1909</v>
      </c>
      <c r="AI1274" s="9">
        <f t="shared" si="1588"/>
        <v>0</v>
      </c>
      <c r="AJ1274" s="9">
        <f t="shared" si="1588"/>
        <v>24270</v>
      </c>
      <c r="AK1274" s="9">
        <f t="shared" si="1588"/>
        <v>26179</v>
      </c>
      <c r="AL1274" s="9">
        <f t="shared" si="1588"/>
        <v>24270</v>
      </c>
    </row>
    <row r="1275" spans="1:38" ht="33" hidden="1">
      <c r="A1275" s="25" t="s">
        <v>36</v>
      </c>
      <c r="B1275" s="26" t="s">
        <v>317</v>
      </c>
      <c r="C1275" s="26" t="s">
        <v>16</v>
      </c>
      <c r="D1275" s="26" t="s">
        <v>145</v>
      </c>
      <c r="E1275" s="26" t="s">
        <v>789</v>
      </c>
      <c r="F1275" s="26" t="s">
        <v>37</v>
      </c>
      <c r="G1275" s="9"/>
      <c r="H1275" s="9"/>
      <c r="I1275" s="84"/>
      <c r="J1275" s="84"/>
      <c r="K1275" s="84"/>
      <c r="L1275" s="84"/>
      <c r="M1275" s="9"/>
      <c r="N1275" s="9"/>
      <c r="O1275" s="85"/>
      <c r="P1275" s="85"/>
      <c r="Q1275" s="85"/>
      <c r="R1275" s="85"/>
      <c r="S1275" s="9"/>
      <c r="T1275" s="9"/>
      <c r="U1275" s="85"/>
      <c r="V1275" s="85"/>
      <c r="W1275" s="85"/>
      <c r="X1275" s="85"/>
      <c r="Y1275" s="9"/>
      <c r="Z1275" s="9"/>
      <c r="AA1275" s="85"/>
      <c r="AB1275" s="9"/>
      <c r="AC1275" s="85"/>
      <c r="AD1275" s="85"/>
      <c r="AE1275" s="9"/>
      <c r="AF1275" s="9"/>
      <c r="AG1275" s="9"/>
      <c r="AH1275" s="9">
        <v>1909</v>
      </c>
      <c r="AI1275" s="85"/>
      <c r="AJ1275" s="9">
        <v>24270</v>
      </c>
      <c r="AK1275" s="9">
        <f>AE1275+AG1275+AH1275+AI1275+AJ1275</f>
        <v>26179</v>
      </c>
      <c r="AL1275" s="9">
        <f>AF1275+AJ1275</f>
        <v>24270</v>
      </c>
    </row>
    <row r="1276" spans="1:38" hidden="1">
      <c r="A1276" s="25"/>
      <c r="B1276" s="26"/>
      <c r="C1276" s="26"/>
      <c r="D1276" s="26"/>
      <c r="E1276" s="26"/>
      <c r="F1276" s="26"/>
      <c r="G1276" s="9"/>
      <c r="H1276" s="9"/>
      <c r="I1276" s="84"/>
      <c r="J1276" s="84"/>
      <c r="K1276" s="84"/>
      <c r="L1276" s="84"/>
      <c r="M1276" s="84"/>
      <c r="N1276" s="84"/>
      <c r="O1276" s="85"/>
      <c r="P1276" s="85"/>
      <c r="Q1276" s="85"/>
      <c r="R1276" s="85"/>
      <c r="S1276" s="85"/>
      <c r="T1276" s="85"/>
      <c r="U1276" s="85"/>
      <c r="V1276" s="85"/>
      <c r="W1276" s="85"/>
      <c r="X1276" s="85"/>
      <c r="Y1276" s="85"/>
      <c r="Z1276" s="85"/>
      <c r="AA1276" s="85"/>
      <c r="AB1276" s="85"/>
      <c r="AC1276" s="85"/>
      <c r="AD1276" s="85"/>
      <c r="AE1276" s="85"/>
      <c r="AF1276" s="85"/>
      <c r="AG1276" s="85"/>
      <c r="AH1276" s="85"/>
      <c r="AI1276" s="85"/>
      <c r="AJ1276" s="85"/>
      <c r="AK1276" s="85"/>
      <c r="AL1276" s="85"/>
    </row>
    <row r="1277" spans="1:38" ht="60.75" hidden="1">
      <c r="A1277" s="62" t="s">
        <v>484</v>
      </c>
      <c r="B1277" s="29" t="s">
        <v>254</v>
      </c>
      <c r="C1277" s="29"/>
      <c r="D1277" s="29"/>
      <c r="E1277" s="29"/>
      <c r="F1277" s="29"/>
      <c r="G1277" s="12">
        <f t="shared" ref="G1277:T1277" si="1589">G1279+G1317+G1328+G1337+G1422</f>
        <v>294299</v>
      </c>
      <c r="H1277" s="12">
        <f t="shared" si="1589"/>
        <v>233</v>
      </c>
      <c r="I1277" s="12">
        <f t="shared" si="1589"/>
        <v>0</v>
      </c>
      <c r="J1277" s="12">
        <f t="shared" si="1589"/>
        <v>0</v>
      </c>
      <c r="K1277" s="12">
        <f t="shared" si="1589"/>
        <v>0</v>
      </c>
      <c r="L1277" s="12">
        <f t="shared" si="1589"/>
        <v>0</v>
      </c>
      <c r="M1277" s="12">
        <f t="shared" si="1589"/>
        <v>294299</v>
      </c>
      <c r="N1277" s="12">
        <f t="shared" si="1589"/>
        <v>233</v>
      </c>
      <c r="O1277" s="12">
        <f t="shared" si="1589"/>
        <v>0</v>
      </c>
      <c r="P1277" s="12">
        <f t="shared" si="1589"/>
        <v>0</v>
      </c>
      <c r="Q1277" s="12">
        <f t="shared" si="1589"/>
        <v>0</v>
      </c>
      <c r="R1277" s="12">
        <f t="shared" si="1589"/>
        <v>0</v>
      </c>
      <c r="S1277" s="12">
        <f t="shared" si="1589"/>
        <v>294299</v>
      </c>
      <c r="T1277" s="12">
        <f t="shared" si="1589"/>
        <v>233</v>
      </c>
      <c r="U1277" s="12">
        <f t="shared" ref="U1277:Z1277" si="1590">U1279+U1317+U1328+U1337+U1422</f>
        <v>0</v>
      </c>
      <c r="V1277" s="12">
        <f t="shared" si="1590"/>
        <v>0</v>
      </c>
      <c r="W1277" s="12">
        <f t="shared" si="1590"/>
        <v>0</v>
      </c>
      <c r="X1277" s="12">
        <f t="shared" si="1590"/>
        <v>0</v>
      </c>
      <c r="Y1277" s="12">
        <f t="shared" si="1590"/>
        <v>294299</v>
      </c>
      <c r="Z1277" s="12">
        <f t="shared" si="1590"/>
        <v>233</v>
      </c>
      <c r="AA1277" s="12">
        <f t="shared" ref="AA1277:AF1277" si="1591">AA1279+AA1317+AA1328+AA1337+AA1422</f>
        <v>-105</v>
      </c>
      <c r="AB1277" s="12">
        <f t="shared" si="1591"/>
        <v>0</v>
      </c>
      <c r="AC1277" s="12">
        <f t="shared" si="1591"/>
        <v>0</v>
      </c>
      <c r="AD1277" s="12">
        <f t="shared" si="1591"/>
        <v>0</v>
      </c>
      <c r="AE1277" s="12">
        <f t="shared" si="1591"/>
        <v>294194</v>
      </c>
      <c r="AF1277" s="12">
        <f t="shared" si="1591"/>
        <v>233</v>
      </c>
      <c r="AG1277" s="12">
        <f t="shared" ref="AG1277:AL1277" si="1592">AG1279+AG1317+AG1328+AG1337+AG1422</f>
        <v>-476</v>
      </c>
      <c r="AH1277" s="12">
        <f t="shared" si="1592"/>
        <v>476</v>
      </c>
      <c r="AI1277" s="12">
        <f t="shared" si="1592"/>
        <v>0</v>
      </c>
      <c r="AJ1277" s="12">
        <f t="shared" si="1592"/>
        <v>9281</v>
      </c>
      <c r="AK1277" s="12">
        <f t="shared" si="1592"/>
        <v>303475</v>
      </c>
      <c r="AL1277" s="12">
        <f t="shared" si="1592"/>
        <v>9514</v>
      </c>
    </row>
    <row r="1278" spans="1:38" s="72" customFormat="1" hidden="1">
      <c r="A1278" s="80"/>
      <c r="B1278" s="74"/>
      <c r="C1278" s="74"/>
      <c r="D1278" s="74"/>
      <c r="E1278" s="74"/>
      <c r="F1278" s="74"/>
      <c r="G1278" s="71"/>
      <c r="H1278" s="71"/>
      <c r="I1278" s="71"/>
      <c r="J1278" s="71"/>
      <c r="K1278" s="71"/>
      <c r="L1278" s="71"/>
      <c r="M1278" s="71"/>
      <c r="N1278" s="71"/>
      <c r="O1278" s="71"/>
      <c r="P1278" s="71"/>
      <c r="Q1278" s="71"/>
      <c r="R1278" s="71"/>
      <c r="S1278" s="71"/>
      <c r="T1278" s="71"/>
      <c r="U1278" s="71"/>
      <c r="V1278" s="71"/>
      <c r="W1278" s="71"/>
      <c r="X1278" s="71"/>
      <c r="Y1278" s="71"/>
      <c r="Z1278" s="71"/>
      <c r="AA1278" s="71"/>
      <c r="AB1278" s="71"/>
      <c r="AC1278" s="71"/>
      <c r="AD1278" s="71"/>
      <c r="AE1278" s="71"/>
      <c r="AF1278" s="71"/>
      <c r="AG1278" s="71"/>
      <c r="AH1278" s="71"/>
      <c r="AI1278" s="71"/>
      <c r="AJ1278" s="71"/>
      <c r="AK1278" s="71"/>
      <c r="AL1278" s="71"/>
    </row>
    <row r="1279" spans="1:38" ht="18.75" hidden="1">
      <c r="A1279" s="63" t="s">
        <v>58</v>
      </c>
      <c r="B1279" s="35" t="s">
        <v>254</v>
      </c>
      <c r="C1279" s="35" t="s">
        <v>21</v>
      </c>
      <c r="D1279" s="35" t="s">
        <v>59</v>
      </c>
      <c r="E1279" s="35"/>
      <c r="F1279" s="35"/>
      <c r="G1279" s="13">
        <f t="shared" ref="G1279:T1279" si="1593">G1280+G1307</f>
        <v>190683</v>
      </c>
      <c r="H1279" s="13">
        <f t="shared" si="1593"/>
        <v>233</v>
      </c>
      <c r="I1279" s="13">
        <f t="shared" si="1593"/>
        <v>0</v>
      </c>
      <c r="J1279" s="13">
        <f t="shared" si="1593"/>
        <v>0</v>
      </c>
      <c r="K1279" s="13">
        <f t="shared" si="1593"/>
        <v>0</v>
      </c>
      <c r="L1279" s="13">
        <f t="shared" si="1593"/>
        <v>0</v>
      </c>
      <c r="M1279" s="13">
        <f t="shared" si="1593"/>
        <v>190683</v>
      </c>
      <c r="N1279" s="13">
        <f t="shared" si="1593"/>
        <v>233</v>
      </c>
      <c r="O1279" s="13">
        <f t="shared" si="1593"/>
        <v>0</v>
      </c>
      <c r="P1279" s="13">
        <f t="shared" si="1593"/>
        <v>0</v>
      </c>
      <c r="Q1279" s="13">
        <f t="shared" si="1593"/>
        <v>0</v>
      </c>
      <c r="R1279" s="13">
        <f t="shared" si="1593"/>
        <v>0</v>
      </c>
      <c r="S1279" s="13">
        <f t="shared" si="1593"/>
        <v>190683</v>
      </c>
      <c r="T1279" s="13">
        <f t="shared" si="1593"/>
        <v>233</v>
      </c>
      <c r="U1279" s="13">
        <f t="shared" ref="U1279:Z1279" si="1594">U1280+U1307</f>
        <v>0</v>
      </c>
      <c r="V1279" s="13">
        <f t="shared" si="1594"/>
        <v>0</v>
      </c>
      <c r="W1279" s="13">
        <f t="shared" si="1594"/>
        <v>0</v>
      </c>
      <c r="X1279" s="13">
        <f t="shared" si="1594"/>
        <v>0</v>
      </c>
      <c r="Y1279" s="13">
        <f t="shared" si="1594"/>
        <v>190683</v>
      </c>
      <c r="Z1279" s="13">
        <f t="shared" si="1594"/>
        <v>233</v>
      </c>
      <c r="AA1279" s="13">
        <f t="shared" ref="AA1279:AF1279" si="1595">AA1280+AA1307</f>
        <v>0</v>
      </c>
      <c r="AB1279" s="13">
        <f t="shared" si="1595"/>
        <v>0</v>
      </c>
      <c r="AC1279" s="13">
        <f t="shared" si="1595"/>
        <v>0</v>
      </c>
      <c r="AD1279" s="13">
        <f t="shared" si="1595"/>
        <v>0</v>
      </c>
      <c r="AE1279" s="13">
        <f t="shared" si="1595"/>
        <v>190683</v>
      </c>
      <c r="AF1279" s="13">
        <f t="shared" si="1595"/>
        <v>233</v>
      </c>
      <c r="AG1279" s="13">
        <f t="shared" ref="AG1279:AL1279" si="1596">AG1280+AG1307</f>
        <v>0</v>
      </c>
      <c r="AH1279" s="13">
        <f t="shared" si="1596"/>
        <v>0</v>
      </c>
      <c r="AI1279" s="13">
        <f t="shared" si="1596"/>
        <v>0</v>
      </c>
      <c r="AJ1279" s="13">
        <f t="shared" si="1596"/>
        <v>0</v>
      </c>
      <c r="AK1279" s="13">
        <f t="shared" si="1596"/>
        <v>190683</v>
      </c>
      <c r="AL1279" s="13">
        <f t="shared" si="1596"/>
        <v>233</v>
      </c>
    </row>
    <row r="1280" spans="1:38" ht="49.5" hidden="1">
      <c r="A1280" s="28" t="s">
        <v>565</v>
      </c>
      <c r="B1280" s="30" t="s">
        <v>254</v>
      </c>
      <c r="C1280" s="30" t="s">
        <v>21</v>
      </c>
      <c r="D1280" s="30" t="s">
        <v>59</v>
      </c>
      <c r="E1280" s="30" t="s">
        <v>69</v>
      </c>
      <c r="F1280" s="30"/>
      <c r="G1280" s="9">
        <f t="shared" ref="G1280:T1280" si="1597">G1281+G1285+G1294+G1312</f>
        <v>190668</v>
      </c>
      <c r="H1280" s="9">
        <f t="shared" si="1597"/>
        <v>218</v>
      </c>
      <c r="I1280" s="9">
        <f t="shared" si="1597"/>
        <v>0</v>
      </c>
      <c r="J1280" s="9">
        <f t="shared" si="1597"/>
        <v>0</v>
      </c>
      <c r="K1280" s="9">
        <f t="shared" si="1597"/>
        <v>0</v>
      </c>
      <c r="L1280" s="9">
        <f t="shared" si="1597"/>
        <v>0</v>
      </c>
      <c r="M1280" s="9">
        <f t="shared" si="1597"/>
        <v>190668</v>
      </c>
      <c r="N1280" s="9">
        <f t="shared" si="1597"/>
        <v>218</v>
      </c>
      <c r="O1280" s="9">
        <f t="shared" si="1597"/>
        <v>0</v>
      </c>
      <c r="P1280" s="9">
        <f t="shared" si="1597"/>
        <v>0</v>
      </c>
      <c r="Q1280" s="9">
        <f t="shared" si="1597"/>
        <v>0</v>
      </c>
      <c r="R1280" s="9">
        <f t="shared" si="1597"/>
        <v>15</v>
      </c>
      <c r="S1280" s="9">
        <f t="shared" si="1597"/>
        <v>190683</v>
      </c>
      <c r="T1280" s="9">
        <f t="shared" si="1597"/>
        <v>233</v>
      </c>
      <c r="U1280" s="9">
        <f t="shared" ref="U1280:Z1280" si="1598">U1281+U1285+U1294+U1312</f>
        <v>0</v>
      </c>
      <c r="V1280" s="9">
        <f t="shared" si="1598"/>
        <v>0</v>
      </c>
      <c r="W1280" s="9">
        <f t="shared" si="1598"/>
        <v>0</v>
      </c>
      <c r="X1280" s="9">
        <f t="shared" si="1598"/>
        <v>0</v>
      </c>
      <c r="Y1280" s="9">
        <f t="shared" si="1598"/>
        <v>190683</v>
      </c>
      <c r="Z1280" s="9">
        <f t="shared" si="1598"/>
        <v>233</v>
      </c>
      <c r="AA1280" s="9">
        <f t="shared" ref="AA1280:AF1280" si="1599">AA1281+AA1285+AA1294+AA1312</f>
        <v>0</v>
      </c>
      <c r="AB1280" s="9">
        <f t="shared" si="1599"/>
        <v>0</v>
      </c>
      <c r="AC1280" s="9">
        <f t="shared" si="1599"/>
        <v>0</v>
      </c>
      <c r="AD1280" s="9">
        <f t="shared" si="1599"/>
        <v>0</v>
      </c>
      <c r="AE1280" s="9">
        <f t="shared" si="1599"/>
        <v>190683</v>
      </c>
      <c r="AF1280" s="9">
        <f t="shared" si="1599"/>
        <v>233</v>
      </c>
      <c r="AG1280" s="9">
        <f t="shared" ref="AG1280:AL1280" si="1600">AG1281+AG1285+AG1294+AG1312</f>
        <v>0</v>
      </c>
      <c r="AH1280" s="9">
        <f t="shared" si="1600"/>
        <v>0</v>
      </c>
      <c r="AI1280" s="9">
        <f t="shared" si="1600"/>
        <v>0</v>
      </c>
      <c r="AJ1280" s="9">
        <f t="shared" si="1600"/>
        <v>0</v>
      </c>
      <c r="AK1280" s="9">
        <f t="shared" si="1600"/>
        <v>190683</v>
      </c>
      <c r="AL1280" s="9">
        <f t="shared" si="1600"/>
        <v>233</v>
      </c>
    </row>
    <row r="1281" spans="1:38" ht="33" hidden="1">
      <c r="A1281" s="28" t="s">
        <v>76</v>
      </c>
      <c r="B1281" s="30" t="s">
        <v>254</v>
      </c>
      <c r="C1281" s="30" t="s">
        <v>21</v>
      </c>
      <c r="D1281" s="30" t="s">
        <v>59</v>
      </c>
      <c r="E1281" s="30" t="s">
        <v>255</v>
      </c>
      <c r="F1281" s="30"/>
      <c r="G1281" s="11">
        <f t="shared" ref="G1281:V1283" si="1601">G1282</f>
        <v>154604</v>
      </c>
      <c r="H1281" s="11">
        <f t="shared" si="1601"/>
        <v>0</v>
      </c>
      <c r="I1281" s="11">
        <f t="shared" si="1601"/>
        <v>0</v>
      </c>
      <c r="J1281" s="11">
        <f t="shared" si="1601"/>
        <v>0</v>
      </c>
      <c r="K1281" s="11">
        <f t="shared" si="1601"/>
        <v>0</v>
      </c>
      <c r="L1281" s="11">
        <f t="shared" si="1601"/>
        <v>0</v>
      </c>
      <c r="M1281" s="11">
        <f t="shared" si="1601"/>
        <v>154604</v>
      </c>
      <c r="N1281" s="11">
        <f t="shared" si="1601"/>
        <v>0</v>
      </c>
      <c r="O1281" s="11">
        <f t="shared" si="1601"/>
        <v>0</v>
      </c>
      <c r="P1281" s="11">
        <f t="shared" si="1601"/>
        <v>0</v>
      </c>
      <c r="Q1281" s="11">
        <f t="shared" si="1601"/>
        <v>0</v>
      </c>
      <c r="R1281" s="11">
        <f t="shared" si="1601"/>
        <v>0</v>
      </c>
      <c r="S1281" s="11">
        <f t="shared" si="1601"/>
        <v>154604</v>
      </c>
      <c r="T1281" s="11">
        <f t="shared" si="1601"/>
        <v>0</v>
      </c>
      <c r="U1281" s="11">
        <f t="shared" si="1601"/>
        <v>0</v>
      </c>
      <c r="V1281" s="11">
        <f t="shared" si="1601"/>
        <v>0</v>
      </c>
      <c r="W1281" s="11">
        <f t="shared" ref="U1281:AJ1283" si="1602">W1282</f>
        <v>0</v>
      </c>
      <c r="X1281" s="11">
        <f t="shared" si="1602"/>
        <v>0</v>
      </c>
      <c r="Y1281" s="11">
        <f t="shared" si="1602"/>
        <v>154604</v>
      </c>
      <c r="Z1281" s="11">
        <f t="shared" si="1602"/>
        <v>0</v>
      </c>
      <c r="AA1281" s="11">
        <f t="shared" si="1602"/>
        <v>0</v>
      </c>
      <c r="AB1281" s="11">
        <f t="shared" si="1602"/>
        <v>0</v>
      </c>
      <c r="AC1281" s="11">
        <f t="shared" si="1602"/>
        <v>0</v>
      </c>
      <c r="AD1281" s="11">
        <f t="shared" si="1602"/>
        <v>0</v>
      </c>
      <c r="AE1281" s="11">
        <f t="shared" si="1602"/>
        <v>154604</v>
      </c>
      <c r="AF1281" s="11">
        <f t="shared" si="1602"/>
        <v>0</v>
      </c>
      <c r="AG1281" s="11">
        <f t="shared" si="1602"/>
        <v>0</v>
      </c>
      <c r="AH1281" s="11">
        <f t="shared" si="1602"/>
        <v>0</v>
      </c>
      <c r="AI1281" s="11">
        <f t="shared" si="1602"/>
        <v>0</v>
      </c>
      <c r="AJ1281" s="11">
        <f t="shared" si="1602"/>
        <v>0</v>
      </c>
      <c r="AK1281" s="11">
        <f t="shared" ref="AG1281:AL1283" si="1603">AK1282</f>
        <v>154604</v>
      </c>
      <c r="AL1281" s="11">
        <f t="shared" si="1603"/>
        <v>0</v>
      </c>
    </row>
    <row r="1282" spans="1:38" ht="33" hidden="1">
      <c r="A1282" s="47" t="s">
        <v>256</v>
      </c>
      <c r="B1282" s="30" t="s">
        <v>254</v>
      </c>
      <c r="C1282" s="30" t="s">
        <v>21</v>
      </c>
      <c r="D1282" s="30" t="s">
        <v>59</v>
      </c>
      <c r="E1282" s="30" t="s">
        <v>257</v>
      </c>
      <c r="F1282" s="30"/>
      <c r="G1282" s="11">
        <f t="shared" si="1601"/>
        <v>154604</v>
      </c>
      <c r="H1282" s="11">
        <f t="shared" si="1601"/>
        <v>0</v>
      </c>
      <c r="I1282" s="11">
        <f t="shared" si="1601"/>
        <v>0</v>
      </c>
      <c r="J1282" s="11">
        <f t="shared" si="1601"/>
        <v>0</v>
      </c>
      <c r="K1282" s="11">
        <f t="shared" si="1601"/>
        <v>0</v>
      </c>
      <c r="L1282" s="11">
        <f t="shared" si="1601"/>
        <v>0</v>
      </c>
      <c r="M1282" s="11">
        <f t="shared" si="1601"/>
        <v>154604</v>
      </c>
      <c r="N1282" s="11">
        <f t="shared" si="1601"/>
        <v>0</v>
      </c>
      <c r="O1282" s="11">
        <f t="shared" si="1601"/>
        <v>0</v>
      </c>
      <c r="P1282" s="11">
        <f t="shared" si="1601"/>
        <v>0</v>
      </c>
      <c r="Q1282" s="11">
        <f t="shared" si="1601"/>
        <v>0</v>
      </c>
      <c r="R1282" s="11">
        <f t="shared" si="1601"/>
        <v>0</v>
      </c>
      <c r="S1282" s="11">
        <f t="shared" si="1601"/>
        <v>154604</v>
      </c>
      <c r="T1282" s="11">
        <f t="shared" si="1601"/>
        <v>0</v>
      </c>
      <c r="U1282" s="11">
        <f t="shared" si="1602"/>
        <v>0</v>
      </c>
      <c r="V1282" s="11">
        <f t="shared" si="1602"/>
        <v>0</v>
      </c>
      <c r="W1282" s="11">
        <f t="shared" si="1602"/>
        <v>0</v>
      </c>
      <c r="X1282" s="11">
        <f t="shared" si="1602"/>
        <v>0</v>
      </c>
      <c r="Y1282" s="11">
        <f t="shared" si="1602"/>
        <v>154604</v>
      </c>
      <c r="Z1282" s="11">
        <f t="shared" si="1602"/>
        <v>0</v>
      </c>
      <c r="AA1282" s="11">
        <f t="shared" si="1602"/>
        <v>0</v>
      </c>
      <c r="AB1282" s="11">
        <f t="shared" si="1602"/>
        <v>0</v>
      </c>
      <c r="AC1282" s="11">
        <f t="shared" si="1602"/>
        <v>0</v>
      </c>
      <c r="AD1282" s="11">
        <f t="shared" si="1602"/>
        <v>0</v>
      </c>
      <c r="AE1282" s="11">
        <f t="shared" si="1602"/>
        <v>154604</v>
      </c>
      <c r="AF1282" s="11">
        <f t="shared" si="1602"/>
        <v>0</v>
      </c>
      <c r="AG1282" s="11">
        <f t="shared" si="1603"/>
        <v>0</v>
      </c>
      <c r="AH1282" s="11">
        <f t="shared" si="1603"/>
        <v>0</v>
      </c>
      <c r="AI1282" s="11">
        <f t="shared" si="1603"/>
        <v>0</v>
      </c>
      <c r="AJ1282" s="11">
        <f t="shared" si="1603"/>
        <v>0</v>
      </c>
      <c r="AK1282" s="11">
        <f t="shared" si="1603"/>
        <v>154604</v>
      </c>
      <c r="AL1282" s="11">
        <f t="shared" si="1603"/>
        <v>0</v>
      </c>
    </row>
    <row r="1283" spans="1:38" ht="33" hidden="1">
      <c r="A1283" s="47" t="s">
        <v>11</v>
      </c>
      <c r="B1283" s="30" t="s">
        <v>254</v>
      </c>
      <c r="C1283" s="30" t="s">
        <v>21</v>
      </c>
      <c r="D1283" s="30" t="s">
        <v>59</v>
      </c>
      <c r="E1283" s="30" t="s">
        <v>257</v>
      </c>
      <c r="F1283" s="30" t="s">
        <v>12</v>
      </c>
      <c r="G1283" s="11">
        <f t="shared" si="1601"/>
        <v>154604</v>
      </c>
      <c r="H1283" s="11">
        <f t="shared" si="1601"/>
        <v>0</v>
      </c>
      <c r="I1283" s="11">
        <f t="shared" si="1601"/>
        <v>0</v>
      </c>
      <c r="J1283" s="11">
        <f t="shared" si="1601"/>
        <v>0</v>
      </c>
      <c r="K1283" s="11">
        <f t="shared" si="1601"/>
        <v>0</v>
      </c>
      <c r="L1283" s="11">
        <f t="shared" si="1601"/>
        <v>0</v>
      </c>
      <c r="M1283" s="11">
        <f t="shared" si="1601"/>
        <v>154604</v>
      </c>
      <c r="N1283" s="11">
        <f t="shared" si="1601"/>
        <v>0</v>
      </c>
      <c r="O1283" s="11">
        <f t="shared" si="1601"/>
        <v>0</v>
      </c>
      <c r="P1283" s="11">
        <f t="shared" si="1601"/>
        <v>0</v>
      </c>
      <c r="Q1283" s="11">
        <f t="shared" si="1601"/>
        <v>0</v>
      </c>
      <c r="R1283" s="11">
        <f t="shared" si="1601"/>
        <v>0</v>
      </c>
      <c r="S1283" s="11">
        <f t="shared" si="1601"/>
        <v>154604</v>
      </c>
      <c r="T1283" s="11">
        <f t="shared" si="1601"/>
        <v>0</v>
      </c>
      <c r="U1283" s="11">
        <f t="shared" si="1602"/>
        <v>0</v>
      </c>
      <c r="V1283" s="11">
        <f t="shared" si="1602"/>
        <v>0</v>
      </c>
      <c r="W1283" s="11">
        <f t="shared" si="1602"/>
        <v>0</v>
      </c>
      <c r="X1283" s="11">
        <f t="shared" si="1602"/>
        <v>0</v>
      </c>
      <c r="Y1283" s="11">
        <f t="shared" si="1602"/>
        <v>154604</v>
      </c>
      <c r="Z1283" s="11">
        <f t="shared" si="1602"/>
        <v>0</v>
      </c>
      <c r="AA1283" s="11">
        <f t="shared" si="1602"/>
        <v>0</v>
      </c>
      <c r="AB1283" s="11">
        <f t="shared" si="1602"/>
        <v>0</v>
      </c>
      <c r="AC1283" s="11">
        <f t="shared" si="1602"/>
        <v>0</v>
      </c>
      <c r="AD1283" s="11">
        <f t="shared" si="1602"/>
        <v>0</v>
      </c>
      <c r="AE1283" s="11">
        <f t="shared" si="1602"/>
        <v>154604</v>
      </c>
      <c r="AF1283" s="11">
        <f t="shared" si="1602"/>
        <v>0</v>
      </c>
      <c r="AG1283" s="11">
        <f t="shared" si="1603"/>
        <v>0</v>
      </c>
      <c r="AH1283" s="11">
        <f t="shared" si="1603"/>
        <v>0</v>
      </c>
      <c r="AI1283" s="11">
        <f t="shared" si="1603"/>
        <v>0</v>
      </c>
      <c r="AJ1283" s="11">
        <f t="shared" si="1603"/>
        <v>0</v>
      </c>
      <c r="AK1283" s="11">
        <f t="shared" si="1603"/>
        <v>154604</v>
      </c>
      <c r="AL1283" s="11">
        <f t="shared" si="1603"/>
        <v>0</v>
      </c>
    </row>
    <row r="1284" spans="1:38" hidden="1">
      <c r="A1284" s="47" t="s">
        <v>23</v>
      </c>
      <c r="B1284" s="30" t="s">
        <v>254</v>
      </c>
      <c r="C1284" s="30" t="s">
        <v>21</v>
      </c>
      <c r="D1284" s="30" t="s">
        <v>59</v>
      </c>
      <c r="E1284" s="30" t="s">
        <v>257</v>
      </c>
      <c r="F1284" s="26" t="s">
        <v>35</v>
      </c>
      <c r="G1284" s="9">
        <f>149427+5177</f>
        <v>154604</v>
      </c>
      <c r="H1284" s="9"/>
      <c r="I1284" s="84"/>
      <c r="J1284" s="84"/>
      <c r="K1284" s="84"/>
      <c r="L1284" s="84"/>
      <c r="M1284" s="9">
        <f>G1284+I1284+J1284+K1284+L1284</f>
        <v>154604</v>
      </c>
      <c r="N1284" s="9">
        <f>H1284+L1284</f>
        <v>0</v>
      </c>
      <c r="O1284" s="85"/>
      <c r="P1284" s="85"/>
      <c r="Q1284" s="85"/>
      <c r="R1284" s="85"/>
      <c r="S1284" s="9">
        <f>M1284+O1284+P1284+Q1284+R1284</f>
        <v>154604</v>
      </c>
      <c r="T1284" s="9">
        <f>N1284+R1284</f>
        <v>0</v>
      </c>
      <c r="U1284" s="85"/>
      <c r="V1284" s="85"/>
      <c r="W1284" s="85"/>
      <c r="X1284" s="85"/>
      <c r="Y1284" s="9">
        <f>S1284+U1284+V1284+W1284+X1284</f>
        <v>154604</v>
      </c>
      <c r="Z1284" s="9">
        <f>T1284+X1284</f>
        <v>0</v>
      </c>
      <c r="AA1284" s="85"/>
      <c r="AB1284" s="85"/>
      <c r="AC1284" s="85"/>
      <c r="AD1284" s="85"/>
      <c r="AE1284" s="9">
        <f>Y1284+AA1284+AB1284+AC1284+AD1284</f>
        <v>154604</v>
      </c>
      <c r="AF1284" s="9">
        <f>Z1284+AD1284</f>
        <v>0</v>
      </c>
      <c r="AG1284" s="85"/>
      <c r="AH1284" s="85"/>
      <c r="AI1284" s="85"/>
      <c r="AJ1284" s="85"/>
      <c r="AK1284" s="9">
        <f>AE1284+AG1284+AH1284+AI1284+AJ1284</f>
        <v>154604</v>
      </c>
      <c r="AL1284" s="9">
        <f>AF1284+AJ1284</f>
        <v>0</v>
      </c>
    </row>
    <row r="1285" spans="1:38" hidden="1">
      <c r="A1285" s="47" t="s">
        <v>14</v>
      </c>
      <c r="B1285" s="30" t="s">
        <v>254</v>
      </c>
      <c r="C1285" s="30" t="s">
        <v>21</v>
      </c>
      <c r="D1285" s="30" t="s">
        <v>59</v>
      </c>
      <c r="E1285" s="30" t="s">
        <v>70</v>
      </c>
      <c r="F1285" s="30"/>
      <c r="G1285" s="11">
        <f t="shared" ref="G1285" si="1604">G1286+G1291</f>
        <v>35846</v>
      </c>
      <c r="H1285" s="11">
        <f t="shared" ref="H1285:N1285" si="1605">H1286+H1291</f>
        <v>0</v>
      </c>
      <c r="I1285" s="11">
        <f t="shared" si="1605"/>
        <v>0</v>
      </c>
      <c r="J1285" s="11">
        <f t="shared" si="1605"/>
        <v>0</v>
      </c>
      <c r="K1285" s="11">
        <f t="shared" si="1605"/>
        <v>0</v>
      </c>
      <c r="L1285" s="11">
        <f t="shared" si="1605"/>
        <v>0</v>
      </c>
      <c r="M1285" s="11">
        <f t="shared" si="1605"/>
        <v>35846</v>
      </c>
      <c r="N1285" s="11">
        <f t="shared" si="1605"/>
        <v>0</v>
      </c>
      <c r="O1285" s="11">
        <f t="shared" ref="O1285:T1285" si="1606">O1286+O1291</f>
        <v>0</v>
      </c>
      <c r="P1285" s="11">
        <f t="shared" si="1606"/>
        <v>0</v>
      </c>
      <c r="Q1285" s="11">
        <f t="shared" si="1606"/>
        <v>0</v>
      </c>
      <c r="R1285" s="11">
        <f t="shared" si="1606"/>
        <v>0</v>
      </c>
      <c r="S1285" s="11">
        <f t="shared" si="1606"/>
        <v>35846</v>
      </c>
      <c r="T1285" s="11">
        <f t="shared" si="1606"/>
        <v>0</v>
      </c>
      <c r="U1285" s="11">
        <f t="shared" ref="U1285:Z1285" si="1607">U1286+U1291</f>
        <v>0</v>
      </c>
      <c r="V1285" s="11">
        <f t="shared" si="1607"/>
        <v>0</v>
      </c>
      <c r="W1285" s="11">
        <f t="shared" si="1607"/>
        <v>0</v>
      </c>
      <c r="X1285" s="11">
        <f t="shared" si="1607"/>
        <v>0</v>
      </c>
      <c r="Y1285" s="11">
        <f t="shared" si="1607"/>
        <v>35846</v>
      </c>
      <c r="Z1285" s="11">
        <f t="shared" si="1607"/>
        <v>0</v>
      </c>
      <c r="AA1285" s="11">
        <f t="shared" ref="AA1285:AF1285" si="1608">AA1286+AA1291</f>
        <v>0</v>
      </c>
      <c r="AB1285" s="11">
        <f t="shared" si="1608"/>
        <v>0</v>
      </c>
      <c r="AC1285" s="11">
        <f t="shared" si="1608"/>
        <v>0</v>
      </c>
      <c r="AD1285" s="11">
        <f t="shared" si="1608"/>
        <v>0</v>
      </c>
      <c r="AE1285" s="11">
        <f t="shared" si="1608"/>
        <v>35846</v>
      </c>
      <c r="AF1285" s="11">
        <f t="shared" si="1608"/>
        <v>0</v>
      </c>
      <c r="AG1285" s="11">
        <f t="shared" ref="AG1285:AL1285" si="1609">AG1286+AG1291</f>
        <v>0</v>
      </c>
      <c r="AH1285" s="11">
        <f t="shared" si="1609"/>
        <v>0</v>
      </c>
      <c r="AI1285" s="11">
        <f t="shared" si="1609"/>
        <v>0</v>
      </c>
      <c r="AJ1285" s="11">
        <f t="shared" si="1609"/>
        <v>0</v>
      </c>
      <c r="AK1285" s="11">
        <f t="shared" si="1609"/>
        <v>35846</v>
      </c>
      <c r="AL1285" s="11">
        <f t="shared" si="1609"/>
        <v>0</v>
      </c>
    </row>
    <row r="1286" spans="1:38" ht="33" hidden="1">
      <c r="A1286" s="47" t="s">
        <v>71</v>
      </c>
      <c r="B1286" s="30" t="s">
        <v>254</v>
      </c>
      <c r="C1286" s="30" t="s">
        <v>21</v>
      </c>
      <c r="D1286" s="30" t="s">
        <v>59</v>
      </c>
      <c r="E1286" s="30" t="s">
        <v>72</v>
      </c>
      <c r="F1286" s="30"/>
      <c r="G1286" s="11">
        <f t="shared" ref="G1286" si="1610">G1287+G1289</f>
        <v>35501</v>
      </c>
      <c r="H1286" s="11">
        <f t="shared" ref="H1286:N1286" si="1611">H1287+H1289</f>
        <v>0</v>
      </c>
      <c r="I1286" s="11">
        <f t="shared" si="1611"/>
        <v>0</v>
      </c>
      <c r="J1286" s="11">
        <f t="shared" si="1611"/>
        <v>0</v>
      </c>
      <c r="K1286" s="11">
        <f t="shared" si="1611"/>
        <v>0</v>
      </c>
      <c r="L1286" s="11">
        <f t="shared" si="1611"/>
        <v>0</v>
      </c>
      <c r="M1286" s="11">
        <f t="shared" si="1611"/>
        <v>35501</v>
      </c>
      <c r="N1286" s="11">
        <f t="shared" si="1611"/>
        <v>0</v>
      </c>
      <c r="O1286" s="11">
        <f t="shared" ref="O1286:T1286" si="1612">O1287+O1289</f>
        <v>0</v>
      </c>
      <c r="P1286" s="11">
        <f t="shared" si="1612"/>
        <v>0</v>
      </c>
      <c r="Q1286" s="11">
        <f t="shared" si="1612"/>
        <v>0</v>
      </c>
      <c r="R1286" s="11">
        <f t="shared" si="1612"/>
        <v>0</v>
      </c>
      <c r="S1286" s="11">
        <f t="shared" si="1612"/>
        <v>35501</v>
      </c>
      <c r="T1286" s="11">
        <f t="shared" si="1612"/>
        <v>0</v>
      </c>
      <c r="U1286" s="11">
        <f t="shared" ref="U1286:Z1286" si="1613">U1287+U1289</f>
        <v>0</v>
      </c>
      <c r="V1286" s="11">
        <f t="shared" si="1613"/>
        <v>0</v>
      </c>
      <c r="W1286" s="11">
        <f t="shared" si="1613"/>
        <v>0</v>
      </c>
      <c r="X1286" s="11">
        <f t="shared" si="1613"/>
        <v>0</v>
      </c>
      <c r="Y1286" s="11">
        <f t="shared" si="1613"/>
        <v>35501</v>
      </c>
      <c r="Z1286" s="11">
        <f t="shared" si="1613"/>
        <v>0</v>
      </c>
      <c r="AA1286" s="11">
        <f t="shared" ref="AA1286:AF1286" si="1614">AA1287+AA1289</f>
        <v>0</v>
      </c>
      <c r="AB1286" s="11">
        <f t="shared" si="1614"/>
        <v>0</v>
      </c>
      <c r="AC1286" s="11">
        <f t="shared" si="1614"/>
        <v>0</v>
      </c>
      <c r="AD1286" s="11">
        <f t="shared" si="1614"/>
        <v>0</v>
      </c>
      <c r="AE1286" s="11">
        <f t="shared" si="1614"/>
        <v>35501</v>
      </c>
      <c r="AF1286" s="11">
        <f t="shared" si="1614"/>
        <v>0</v>
      </c>
      <c r="AG1286" s="11">
        <f t="shared" ref="AG1286:AL1286" si="1615">AG1287+AG1289</f>
        <v>0</v>
      </c>
      <c r="AH1286" s="11">
        <f t="shared" si="1615"/>
        <v>0</v>
      </c>
      <c r="AI1286" s="11">
        <f t="shared" si="1615"/>
        <v>0</v>
      </c>
      <c r="AJ1286" s="11">
        <f t="shared" si="1615"/>
        <v>0</v>
      </c>
      <c r="AK1286" s="11">
        <f t="shared" si="1615"/>
        <v>35501</v>
      </c>
      <c r="AL1286" s="11">
        <f t="shared" si="1615"/>
        <v>0</v>
      </c>
    </row>
    <row r="1287" spans="1:38" ht="33" hidden="1">
      <c r="A1287" s="25" t="s">
        <v>242</v>
      </c>
      <c r="B1287" s="30" t="s">
        <v>254</v>
      </c>
      <c r="C1287" s="30" t="s">
        <v>21</v>
      </c>
      <c r="D1287" s="30" t="s">
        <v>59</v>
      </c>
      <c r="E1287" s="30" t="s">
        <v>72</v>
      </c>
      <c r="F1287" s="30" t="s">
        <v>30</v>
      </c>
      <c r="G1287" s="11">
        <f t="shared" ref="G1287:AL1287" si="1616">G1288</f>
        <v>35501</v>
      </c>
      <c r="H1287" s="11">
        <f t="shared" si="1616"/>
        <v>0</v>
      </c>
      <c r="I1287" s="11">
        <f t="shared" si="1616"/>
        <v>0</v>
      </c>
      <c r="J1287" s="11">
        <f t="shared" si="1616"/>
        <v>0</v>
      </c>
      <c r="K1287" s="11">
        <f t="shared" si="1616"/>
        <v>0</v>
      </c>
      <c r="L1287" s="11">
        <f t="shared" si="1616"/>
        <v>0</v>
      </c>
      <c r="M1287" s="11">
        <f t="shared" si="1616"/>
        <v>35501</v>
      </c>
      <c r="N1287" s="11">
        <f t="shared" si="1616"/>
        <v>0</v>
      </c>
      <c r="O1287" s="11">
        <f t="shared" si="1616"/>
        <v>0</v>
      </c>
      <c r="P1287" s="11">
        <f t="shared" si="1616"/>
        <v>0</v>
      </c>
      <c r="Q1287" s="11">
        <f t="shared" si="1616"/>
        <v>0</v>
      </c>
      <c r="R1287" s="11">
        <f t="shared" si="1616"/>
        <v>0</v>
      </c>
      <c r="S1287" s="11">
        <f t="shared" si="1616"/>
        <v>35501</v>
      </c>
      <c r="T1287" s="11">
        <f t="shared" si="1616"/>
        <v>0</v>
      </c>
      <c r="U1287" s="11">
        <f t="shared" si="1616"/>
        <v>0</v>
      </c>
      <c r="V1287" s="11">
        <f t="shared" si="1616"/>
        <v>0</v>
      </c>
      <c r="W1287" s="11">
        <f t="shared" si="1616"/>
        <v>0</v>
      </c>
      <c r="X1287" s="11">
        <f t="shared" si="1616"/>
        <v>0</v>
      </c>
      <c r="Y1287" s="11">
        <f t="shared" si="1616"/>
        <v>35501</v>
      </c>
      <c r="Z1287" s="11">
        <f t="shared" si="1616"/>
        <v>0</v>
      </c>
      <c r="AA1287" s="11">
        <f t="shared" si="1616"/>
        <v>0</v>
      </c>
      <c r="AB1287" s="11">
        <f t="shared" si="1616"/>
        <v>0</v>
      </c>
      <c r="AC1287" s="11">
        <f t="shared" si="1616"/>
        <v>0</v>
      </c>
      <c r="AD1287" s="11">
        <f t="shared" si="1616"/>
        <v>0</v>
      </c>
      <c r="AE1287" s="11">
        <f t="shared" si="1616"/>
        <v>35501</v>
      </c>
      <c r="AF1287" s="11">
        <f t="shared" si="1616"/>
        <v>0</v>
      </c>
      <c r="AG1287" s="11">
        <f t="shared" si="1616"/>
        <v>-25</v>
      </c>
      <c r="AH1287" s="11">
        <f t="shared" si="1616"/>
        <v>0</v>
      </c>
      <c r="AI1287" s="11">
        <f t="shared" si="1616"/>
        <v>0</v>
      </c>
      <c r="AJ1287" s="11">
        <f t="shared" si="1616"/>
        <v>0</v>
      </c>
      <c r="AK1287" s="11">
        <f t="shared" si="1616"/>
        <v>35476</v>
      </c>
      <c r="AL1287" s="11">
        <f t="shared" si="1616"/>
        <v>0</v>
      </c>
    </row>
    <row r="1288" spans="1:38" ht="33" hidden="1">
      <c r="A1288" s="44" t="s">
        <v>36</v>
      </c>
      <c r="B1288" s="30" t="s">
        <v>254</v>
      </c>
      <c r="C1288" s="30" t="s">
        <v>21</v>
      </c>
      <c r="D1288" s="30" t="s">
        <v>59</v>
      </c>
      <c r="E1288" s="30" t="s">
        <v>72</v>
      </c>
      <c r="F1288" s="26" t="s">
        <v>37</v>
      </c>
      <c r="G1288" s="9">
        <v>35501</v>
      </c>
      <c r="H1288" s="9"/>
      <c r="I1288" s="84"/>
      <c r="J1288" s="84"/>
      <c r="K1288" s="84"/>
      <c r="L1288" s="84"/>
      <c r="M1288" s="9">
        <f>G1288+I1288+J1288+K1288+L1288</f>
        <v>35501</v>
      </c>
      <c r="N1288" s="9">
        <f>H1288+L1288</f>
        <v>0</v>
      </c>
      <c r="O1288" s="85"/>
      <c r="P1288" s="85"/>
      <c r="Q1288" s="85"/>
      <c r="R1288" s="85"/>
      <c r="S1288" s="9">
        <f>M1288+O1288+P1288+Q1288+R1288</f>
        <v>35501</v>
      </c>
      <c r="T1288" s="9">
        <f>N1288+R1288</f>
        <v>0</v>
      </c>
      <c r="U1288" s="85"/>
      <c r="V1288" s="85"/>
      <c r="W1288" s="85"/>
      <c r="X1288" s="85"/>
      <c r="Y1288" s="9">
        <f>S1288+U1288+V1288+W1288+X1288</f>
        <v>35501</v>
      </c>
      <c r="Z1288" s="9">
        <f>T1288+X1288</f>
        <v>0</v>
      </c>
      <c r="AA1288" s="85"/>
      <c r="AB1288" s="85"/>
      <c r="AC1288" s="85"/>
      <c r="AD1288" s="85"/>
      <c r="AE1288" s="9">
        <f>Y1288+AA1288+AB1288+AC1288+AD1288</f>
        <v>35501</v>
      </c>
      <c r="AF1288" s="9">
        <f>Z1288+AD1288</f>
        <v>0</v>
      </c>
      <c r="AG1288" s="11">
        <v>-25</v>
      </c>
      <c r="AH1288" s="85"/>
      <c r="AI1288" s="85"/>
      <c r="AJ1288" s="85"/>
      <c r="AK1288" s="9">
        <f>AE1288+AG1288+AH1288+AI1288+AJ1288</f>
        <v>35476</v>
      </c>
      <c r="AL1288" s="9">
        <f>AF1288+AJ1288</f>
        <v>0</v>
      </c>
    </row>
    <row r="1289" spans="1:38" hidden="1">
      <c r="A1289" s="47" t="s">
        <v>65</v>
      </c>
      <c r="B1289" s="30" t="s">
        <v>254</v>
      </c>
      <c r="C1289" s="30" t="s">
        <v>21</v>
      </c>
      <c r="D1289" s="30" t="s">
        <v>59</v>
      </c>
      <c r="E1289" s="30" t="s">
        <v>72</v>
      </c>
      <c r="F1289" s="30" t="s">
        <v>66</v>
      </c>
      <c r="G1289" s="11">
        <f t="shared" ref="G1289:H1289" si="1617">G1290</f>
        <v>0</v>
      </c>
      <c r="H1289" s="11">
        <f t="shared" si="1617"/>
        <v>0</v>
      </c>
      <c r="I1289" s="84"/>
      <c r="J1289" s="84"/>
      <c r="K1289" s="84"/>
      <c r="L1289" s="84"/>
      <c r="M1289" s="84"/>
      <c r="N1289" s="84"/>
      <c r="O1289" s="85"/>
      <c r="P1289" s="85"/>
      <c r="Q1289" s="85"/>
      <c r="R1289" s="85"/>
      <c r="S1289" s="85"/>
      <c r="T1289" s="85"/>
      <c r="U1289" s="85"/>
      <c r="V1289" s="85"/>
      <c r="W1289" s="85"/>
      <c r="X1289" s="85"/>
      <c r="Y1289" s="85"/>
      <c r="Z1289" s="85"/>
      <c r="AA1289" s="85"/>
      <c r="AB1289" s="85"/>
      <c r="AC1289" s="85"/>
      <c r="AD1289" s="85"/>
      <c r="AE1289" s="85"/>
      <c r="AF1289" s="85"/>
      <c r="AG1289" s="11">
        <f>AG1290</f>
        <v>25</v>
      </c>
      <c r="AH1289" s="11">
        <f t="shared" ref="AH1289:AL1289" si="1618">AH1290</f>
        <v>0</v>
      </c>
      <c r="AI1289" s="11">
        <f t="shared" si="1618"/>
        <v>0</v>
      </c>
      <c r="AJ1289" s="11">
        <f t="shared" si="1618"/>
        <v>0</v>
      </c>
      <c r="AK1289" s="11">
        <f t="shared" si="1618"/>
        <v>25</v>
      </c>
      <c r="AL1289" s="11">
        <f t="shared" si="1618"/>
        <v>0</v>
      </c>
    </row>
    <row r="1290" spans="1:38" hidden="1">
      <c r="A1290" s="47" t="s">
        <v>67</v>
      </c>
      <c r="B1290" s="30" t="s">
        <v>254</v>
      </c>
      <c r="C1290" s="30" t="s">
        <v>21</v>
      </c>
      <c r="D1290" s="30" t="s">
        <v>59</v>
      </c>
      <c r="E1290" s="30" t="s">
        <v>72</v>
      </c>
      <c r="F1290" s="26" t="s">
        <v>68</v>
      </c>
      <c r="G1290" s="9"/>
      <c r="H1290" s="9"/>
      <c r="I1290" s="84"/>
      <c r="J1290" s="84"/>
      <c r="K1290" s="84"/>
      <c r="L1290" s="84"/>
      <c r="M1290" s="84"/>
      <c r="N1290" s="84"/>
      <c r="O1290" s="85"/>
      <c r="P1290" s="85"/>
      <c r="Q1290" s="85"/>
      <c r="R1290" s="85"/>
      <c r="S1290" s="85"/>
      <c r="T1290" s="85"/>
      <c r="U1290" s="85"/>
      <c r="V1290" s="85"/>
      <c r="W1290" s="85"/>
      <c r="X1290" s="85"/>
      <c r="Y1290" s="85"/>
      <c r="Z1290" s="85"/>
      <c r="AA1290" s="85"/>
      <c r="AB1290" s="85"/>
      <c r="AC1290" s="85"/>
      <c r="AD1290" s="85"/>
      <c r="AE1290" s="85"/>
      <c r="AF1290" s="85"/>
      <c r="AG1290" s="11">
        <v>25</v>
      </c>
      <c r="AH1290" s="11"/>
      <c r="AI1290" s="11"/>
      <c r="AJ1290" s="11"/>
      <c r="AK1290" s="11">
        <f>AE1290+AG1290+AH1290+AI1290+AJ1290</f>
        <v>25</v>
      </c>
      <c r="AL1290" s="11">
        <f>AF1290+AJ1290</f>
        <v>0</v>
      </c>
    </row>
    <row r="1291" spans="1:38" ht="33" hidden="1">
      <c r="A1291" s="47" t="s">
        <v>258</v>
      </c>
      <c r="B1291" s="30" t="s">
        <v>254</v>
      </c>
      <c r="C1291" s="30" t="s">
        <v>21</v>
      </c>
      <c r="D1291" s="30" t="s">
        <v>59</v>
      </c>
      <c r="E1291" s="30" t="s">
        <v>259</v>
      </c>
      <c r="F1291" s="30"/>
      <c r="G1291" s="11">
        <f t="shared" ref="G1291:V1292" si="1619">G1292</f>
        <v>345</v>
      </c>
      <c r="H1291" s="11">
        <f t="shared" si="1619"/>
        <v>0</v>
      </c>
      <c r="I1291" s="11">
        <f t="shared" si="1619"/>
        <v>0</v>
      </c>
      <c r="J1291" s="11">
        <f t="shared" si="1619"/>
        <v>0</v>
      </c>
      <c r="K1291" s="11">
        <f t="shared" si="1619"/>
        <v>0</v>
      </c>
      <c r="L1291" s="11">
        <f t="shared" si="1619"/>
        <v>0</v>
      </c>
      <c r="M1291" s="11">
        <f t="shared" si="1619"/>
        <v>345</v>
      </c>
      <c r="N1291" s="11">
        <f t="shared" si="1619"/>
        <v>0</v>
      </c>
      <c r="O1291" s="11">
        <f t="shared" si="1619"/>
        <v>0</v>
      </c>
      <c r="P1291" s="11">
        <f t="shared" si="1619"/>
        <v>0</v>
      </c>
      <c r="Q1291" s="11">
        <f t="shared" si="1619"/>
        <v>0</v>
      </c>
      <c r="R1291" s="11">
        <f t="shared" si="1619"/>
        <v>0</v>
      </c>
      <c r="S1291" s="11">
        <f t="shared" si="1619"/>
        <v>345</v>
      </c>
      <c r="T1291" s="11">
        <f t="shared" si="1619"/>
        <v>0</v>
      </c>
      <c r="U1291" s="11">
        <f t="shared" si="1619"/>
        <v>0</v>
      </c>
      <c r="V1291" s="11">
        <f t="shared" si="1619"/>
        <v>0</v>
      </c>
      <c r="W1291" s="11">
        <f t="shared" ref="U1291:AJ1292" si="1620">W1292</f>
        <v>0</v>
      </c>
      <c r="X1291" s="11">
        <f t="shared" si="1620"/>
        <v>0</v>
      </c>
      <c r="Y1291" s="11">
        <f t="shared" si="1620"/>
        <v>345</v>
      </c>
      <c r="Z1291" s="11">
        <f t="shared" si="1620"/>
        <v>0</v>
      </c>
      <c r="AA1291" s="11">
        <f t="shared" si="1620"/>
        <v>0</v>
      </c>
      <c r="AB1291" s="11">
        <f t="shared" si="1620"/>
        <v>0</v>
      </c>
      <c r="AC1291" s="11">
        <f t="shared" si="1620"/>
        <v>0</v>
      </c>
      <c r="AD1291" s="11">
        <f t="shared" si="1620"/>
        <v>0</v>
      </c>
      <c r="AE1291" s="11">
        <f t="shared" si="1620"/>
        <v>345</v>
      </c>
      <c r="AF1291" s="11">
        <f t="shared" si="1620"/>
        <v>0</v>
      </c>
      <c r="AG1291" s="11">
        <f t="shared" si="1620"/>
        <v>0</v>
      </c>
      <c r="AH1291" s="11">
        <f t="shared" si="1620"/>
        <v>0</v>
      </c>
      <c r="AI1291" s="11">
        <f t="shared" si="1620"/>
        <v>0</v>
      </c>
      <c r="AJ1291" s="11">
        <f t="shared" si="1620"/>
        <v>0</v>
      </c>
      <c r="AK1291" s="11">
        <f t="shared" ref="AG1291:AL1292" si="1621">AK1292</f>
        <v>345</v>
      </c>
      <c r="AL1291" s="11">
        <f t="shared" si="1621"/>
        <v>0</v>
      </c>
    </row>
    <row r="1292" spans="1:38" ht="33" hidden="1">
      <c r="A1292" s="47" t="s">
        <v>11</v>
      </c>
      <c r="B1292" s="30" t="s">
        <v>254</v>
      </c>
      <c r="C1292" s="30" t="s">
        <v>21</v>
      </c>
      <c r="D1292" s="30" t="s">
        <v>59</v>
      </c>
      <c r="E1292" s="30" t="s">
        <v>259</v>
      </c>
      <c r="F1292" s="30" t="s">
        <v>12</v>
      </c>
      <c r="G1292" s="11">
        <f t="shared" si="1619"/>
        <v>345</v>
      </c>
      <c r="H1292" s="11">
        <f t="shared" si="1619"/>
        <v>0</v>
      </c>
      <c r="I1292" s="11">
        <f t="shared" si="1619"/>
        <v>0</v>
      </c>
      <c r="J1292" s="11">
        <f t="shared" si="1619"/>
        <v>0</v>
      </c>
      <c r="K1292" s="11">
        <f t="shared" si="1619"/>
        <v>0</v>
      </c>
      <c r="L1292" s="11">
        <f t="shared" si="1619"/>
        <v>0</v>
      </c>
      <c r="M1292" s="11">
        <f t="shared" si="1619"/>
        <v>345</v>
      </c>
      <c r="N1292" s="11">
        <f t="shared" si="1619"/>
        <v>0</v>
      </c>
      <c r="O1292" s="11">
        <f t="shared" si="1619"/>
        <v>0</v>
      </c>
      <c r="P1292" s="11">
        <f t="shared" si="1619"/>
        <v>0</v>
      </c>
      <c r="Q1292" s="11">
        <f t="shared" si="1619"/>
        <v>0</v>
      </c>
      <c r="R1292" s="11">
        <f t="shared" si="1619"/>
        <v>0</v>
      </c>
      <c r="S1292" s="11">
        <f t="shared" si="1619"/>
        <v>345</v>
      </c>
      <c r="T1292" s="11">
        <f t="shared" si="1619"/>
        <v>0</v>
      </c>
      <c r="U1292" s="11">
        <f t="shared" si="1620"/>
        <v>0</v>
      </c>
      <c r="V1292" s="11">
        <f t="shared" si="1620"/>
        <v>0</v>
      </c>
      <c r="W1292" s="11">
        <f t="shared" si="1620"/>
        <v>0</v>
      </c>
      <c r="X1292" s="11">
        <f t="shared" si="1620"/>
        <v>0</v>
      </c>
      <c r="Y1292" s="11">
        <f t="shared" si="1620"/>
        <v>345</v>
      </c>
      <c r="Z1292" s="11">
        <f t="shared" si="1620"/>
        <v>0</v>
      </c>
      <c r="AA1292" s="11">
        <f t="shared" si="1620"/>
        <v>0</v>
      </c>
      <c r="AB1292" s="11">
        <f t="shared" si="1620"/>
        <v>0</v>
      </c>
      <c r="AC1292" s="11">
        <f t="shared" si="1620"/>
        <v>0</v>
      </c>
      <c r="AD1292" s="11">
        <f t="shared" si="1620"/>
        <v>0</v>
      </c>
      <c r="AE1292" s="11">
        <f t="shared" si="1620"/>
        <v>345</v>
      </c>
      <c r="AF1292" s="11">
        <f t="shared" si="1620"/>
        <v>0</v>
      </c>
      <c r="AG1292" s="11">
        <f t="shared" si="1621"/>
        <v>0</v>
      </c>
      <c r="AH1292" s="11">
        <f t="shared" si="1621"/>
        <v>0</v>
      </c>
      <c r="AI1292" s="11">
        <f t="shared" si="1621"/>
        <v>0</v>
      </c>
      <c r="AJ1292" s="11">
        <f t="shared" si="1621"/>
        <v>0</v>
      </c>
      <c r="AK1292" s="11">
        <f t="shared" si="1621"/>
        <v>345</v>
      </c>
      <c r="AL1292" s="11">
        <f t="shared" si="1621"/>
        <v>0</v>
      </c>
    </row>
    <row r="1293" spans="1:38" hidden="1">
      <c r="A1293" s="47" t="s">
        <v>23</v>
      </c>
      <c r="B1293" s="30" t="s">
        <v>254</v>
      </c>
      <c r="C1293" s="30" t="s">
        <v>21</v>
      </c>
      <c r="D1293" s="30" t="s">
        <v>59</v>
      </c>
      <c r="E1293" s="30" t="s">
        <v>259</v>
      </c>
      <c r="F1293" s="26" t="s">
        <v>35</v>
      </c>
      <c r="G1293" s="9">
        <v>345</v>
      </c>
      <c r="H1293" s="9"/>
      <c r="I1293" s="84"/>
      <c r="J1293" s="84"/>
      <c r="K1293" s="84"/>
      <c r="L1293" s="84"/>
      <c r="M1293" s="9">
        <f>G1293+I1293+J1293+K1293+L1293</f>
        <v>345</v>
      </c>
      <c r="N1293" s="9">
        <f>H1293+L1293</f>
        <v>0</v>
      </c>
      <c r="O1293" s="85"/>
      <c r="P1293" s="85"/>
      <c r="Q1293" s="85"/>
      <c r="R1293" s="85"/>
      <c r="S1293" s="9">
        <f>M1293+O1293+P1293+Q1293+R1293</f>
        <v>345</v>
      </c>
      <c r="T1293" s="9">
        <f>N1293+R1293</f>
        <v>0</v>
      </c>
      <c r="U1293" s="85"/>
      <c r="V1293" s="85"/>
      <c r="W1293" s="85"/>
      <c r="X1293" s="85"/>
      <c r="Y1293" s="9">
        <f>S1293+U1293+V1293+W1293+X1293</f>
        <v>345</v>
      </c>
      <c r="Z1293" s="9">
        <f>T1293+X1293</f>
        <v>0</v>
      </c>
      <c r="AA1293" s="85"/>
      <c r="AB1293" s="85"/>
      <c r="AC1293" s="85"/>
      <c r="AD1293" s="85"/>
      <c r="AE1293" s="9">
        <f>Y1293+AA1293+AB1293+AC1293+AD1293</f>
        <v>345</v>
      </c>
      <c r="AF1293" s="9">
        <f>Z1293+AD1293</f>
        <v>0</v>
      </c>
      <c r="AG1293" s="85"/>
      <c r="AH1293" s="85"/>
      <c r="AI1293" s="85"/>
      <c r="AJ1293" s="85"/>
      <c r="AK1293" s="9">
        <f>AE1293+AG1293+AH1293+AI1293+AJ1293</f>
        <v>345</v>
      </c>
      <c r="AL1293" s="9">
        <f>AF1293+AJ1293</f>
        <v>0</v>
      </c>
    </row>
    <row r="1294" spans="1:38" hidden="1">
      <c r="A1294" s="47" t="s">
        <v>571</v>
      </c>
      <c r="B1294" s="30" t="s">
        <v>254</v>
      </c>
      <c r="C1294" s="30" t="s">
        <v>21</v>
      </c>
      <c r="D1294" s="30" t="s">
        <v>59</v>
      </c>
      <c r="E1294" s="30" t="s">
        <v>595</v>
      </c>
      <c r="F1294" s="26"/>
      <c r="G1294" s="9">
        <f>G1295+G1298+G1301</f>
        <v>218</v>
      </c>
      <c r="H1294" s="9">
        <f t="shared" ref="H1294:N1294" si="1622">H1295+H1298+H1301</f>
        <v>218</v>
      </c>
      <c r="I1294" s="9">
        <f t="shared" si="1622"/>
        <v>0</v>
      </c>
      <c r="J1294" s="9">
        <f t="shared" si="1622"/>
        <v>0</v>
      </c>
      <c r="K1294" s="9">
        <f t="shared" si="1622"/>
        <v>0</v>
      </c>
      <c r="L1294" s="9">
        <f t="shared" si="1622"/>
        <v>0</v>
      </c>
      <c r="M1294" s="9">
        <f t="shared" si="1622"/>
        <v>218</v>
      </c>
      <c r="N1294" s="9">
        <f t="shared" si="1622"/>
        <v>218</v>
      </c>
      <c r="O1294" s="9">
        <f>O1295+O1298+O1301+O1304</f>
        <v>0</v>
      </c>
      <c r="P1294" s="9">
        <f t="shared" ref="P1294:T1294" si="1623">P1295+P1298+P1301+P1304</f>
        <v>0</v>
      </c>
      <c r="Q1294" s="9">
        <f t="shared" si="1623"/>
        <v>0</v>
      </c>
      <c r="R1294" s="9">
        <f t="shared" si="1623"/>
        <v>15</v>
      </c>
      <c r="S1294" s="9">
        <f t="shared" si="1623"/>
        <v>233</v>
      </c>
      <c r="T1294" s="9">
        <f t="shared" si="1623"/>
        <v>233</v>
      </c>
      <c r="U1294" s="9">
        <f>U1295+U1298+U1301+U1304</f>
        <v>0</v>
      </c>
      <c r="V1294" s="9">
        <f t="shared" ref="V1294:Z1294" si="1624">V1295+V1298+V1301+V1304</f>
        <v>0</v>
      </c>
      <c r="W1294" s="9">
        <f t="shared" si="1624"/>
        <v>0</v>
      </c>
      <c r="X1294" s="9">
        <f t="shared" si="1624"/>
        <v>0</v>
      </c>
      <c r="Y1294" s="9">
        <f t="shared" si="1624"/>
        <v>233</v>
      </c>
      <c r="Z1294" s="9">
        <f t="shared" si="1624"/>
        <v>233</v>
      </c>
      <c r="AA1294" s="9">
        <f>AA1295+AA1298+AA1301+AA1304</f>
        <v>0</v>
      </c>
      <c r="AB1294" s="9">
        <f t="shared" ref="AB1294:AF1294" si="1625">AB1295+AB1298+AB1301+AB1304</f>
        <v>0</v>
      </c>
      <c r="AC1294" s="9">
        <f t="shared" si="1625"/>
        <v>0</v>
      </c>
      <c r="AD1294" s="9">
        <f t="shared" si="1625"/>
        <v>0</v>
      </c>
      <c r="AE1294" s="9">
        <f t="shared" si="1625"/>
        <v>233</v>
      </c>
      <c r="AF1294" s="9">
        <f t="shared" si="1625"/>
        <v>233</v>
      </c>
      <c r="AG1294" s="9">
        <f>AG1295+AG1298+AG1301+AG1304</f>
        <v>0</v>
      </c>
      <c r="AH1294" s="9">
        <f t="shared" ref="AH1294:AL1294" si="1626">AH1295+AH1298+AH1301+AH1304</f>
        <v>0</v>
      </c>
      <c r="AI1294" s="9">
        <f t="shared" si="1626"/>
        <v>0</v>
      </c>
      <c r="AJ1294" s="9">
        <f t="shared" si="1626"/>
        <v>0</v>
      </c>
      <c r="AK1294" s="9">
        <f t="shared" si="1626"/>
        <v>233</v>
      </c>
      <c r="AL1294" s="9">
        <f t="shared" si="1626"/>
        <v>233</v>
      </c>
    </row>
    <row r="1295" spans="1:38" hidden="1">
      <c r="A1295" s="47" t="s">
        <v>575</v>
      </c>
      <c r="B1295" s="30" t="s">
        <v>254</v>
      </c>
      <c r="C1295" s="30" t="s">
        <v>21</v>
      </c>
      <c r="D1295" s="30" t="s">
        <v>59</v>
      </c>
      <c r="E1295" s="30" t="s">
        <v>596</v>
      </c>
      <c r="F1295" s="26"/>
      <c r="G1295" s="9">
        <f t="shared" ref="G1295:V1296" si="1627">G1296</f>
        <v>8</v>
      </c>
      <c r="H1295" s="9">
        <f t="shared" si="1627"/>
        <v>8</v>
      </c>
      <c r="I1295" s="9">
        <f t="shared" si="1627"/>
        <v>0</v>
      </c>
      <c r="J1295" s="9">
        <f t="shared" si="1627"/>
        <v>0</v>
      </c>
      <c r="K1295" s="9">
        <f t="shared" si="1627"/>
        <v>0</v>
      </c>
      <c r="L1295" s="9">
        <f t="shared" si="1627"/>
        <v>0</v>
      </c>
      <c r="M1295" s="9">
        <f t="shared" si="1627"/>
        <v>8</v>
      </c>
      <c r="N1295" s="9">
        <f t="shared" si="1627"/>
        <v>8</v>
      </c>
      <c r="O1295" s="9">
        <f t="shared" si="1627"/>
        <v>0</v>
      </c>
      <c r="P1295" s="9">
        <f t="shared" si="1627"/>
        <v>0</v>
      </c>
      <c r="Q1295" s="9">
        <f t="shared" si="1627"/>
        <v>0</v>
      </c>
      <c r="R1295" s="9">
        <f t="shared" si="1627"/>
        <v>0</v>
      </c>
      <c r="S1295" s="9">
        <f t="shared" si="1627"/>
        <v>8</v>
      </c>
      <c r="T1295" s="9">
        <f t="shared" si="1627"/>
        <v>8</v>
      </c>
      <c r="U1295" s="9">
        <f t="shared" si="1627"/>
        <v>0</v>
      </c>
      <c r="V1295" s="9">
        <f t="shared" si="1627"/>
        <v>0</v>
      </c>
      <c r="W1295" s="9">
        <f t="shared" ref="U1295:AJ1296" si="1628">W1296</f>
        <v>0</v>
      </c>
      <c r="X1295" s="9">
        <f t="shared" si="1628"/>
        <v>0</v>
      </c>
      <c r="Y1295" s="9">
        <f t="shared" si="1628"/>
        <v>8</v>
      </c>
      <c r="Z1295" s="9">
        <f t="shared" si="1628"/>
        <v>8</v>
      </c>
      <c r="AA1295" s="9">
        <f t="shared" si="1628"/>
        <v>0</v>
      </c>
      <c r="AB1295" s="9">
        <f t="shared" si="1628"/>
        <v>0</v>
      </c>
      <c r="AC1295" s="9">
        <f t="shared" si="1628"/>
        <v>0</v>
      </c>
      <c r="AD1295" s="9">
        <f t="shared" si="1628"/>
        <v>0</v>
      </c>
      <c r="AE1295" s="9">
        <f t="shared" si="1628"/>
        <v>8</v>
      </c>
      <c r="AF1295" s="9">
        <f t="shared" si="1628"/>
        <v>8</v>
      </c>
      <c r="AG1295" s="9">
        <f t="shared" si="1628"/>
        <v>0</v>
      </c>
      <c r="AH1295" s="9">
        <f t="shared" si="1628"/>
        <v>0</v>
      </c>
      <c r="AI1295" s="9">
        <f t="shared" si="1628"/>
        <v>0</v>
      </c>
      <c r="AJ1295" s="9">
        <f t="shared" si="1628"/>
        <v>0</v>
      </c>
      <c r="AK1295" s="9">
        <f t="shared" ref="AG1295:AL1296" si="1629">AK1296</f>
        <v>8</v>
      </c>
      <c r="AL1295" s="9">
        <f t="shared" si="1629"/>
        <v>8</v>
      </c>
    </row>
    <row r="1296" spans="1:38" ht="33" hidden="1">
      <c r="A1296" s="25" t="s">
        <v>242</v>
      </c>
      <c r="B1296" s="30" t="s">
        <v>254</v>
      </c>
      <c r="C1296" s="30" t="s">
        <v>21</v>
      </c>
      <c r="D1296" s="30" t="s">
        <v>59</v>
      </c>
      <c r="E1296" s="30" t="s">
        <v>596</v>
      </c>
      <c r="F1296" s="26" t="s">
        <v>30</v>
      </c>
      <c r="G1296" s="9">
        <f t="shared" si="1627"/>
        <v>8</v>
      </c>
      <c r="H1296" s="9">
        <f t="shared" si="1627"/>
        <v>8</v>
      </c>
      <c r="I1296" s="9">
        <f t="shared" si="1627"/>
        <v>0</v>
      </c>
      <c r="J1296" s="9">
        <f t="shared" si="1627"/>
        <v>0</v>
      </c>
      <c r="K1296" s="9">
        <f t="shared" si="1627"/>
        <v>0</v>
      </c>
      <c r="L1296" s="9">
        <f t="shared" si="1627"/>
        <v>0</v>
      </c>
      <c r="M1296" s="9">
        <f t="shared" si="1627"/>
        <v>8</v>
      </c>
      <c r="N1296" s="9">
        <f t="shared" si="1627"/>
        <v>8</v>
      </c>
      <c r="O1296" s="9">
        <f t="shared" si="1627"/>
        <v>0</v>
      </c>
      <c r="P1296" s="9">
        <f t="shared" si="1627"/>
        <v>0</v>
      </c>
      <c r="Q1296" s="9">
        <f t="shared" si="1627"/>
        <v>0</v>
      </c>
      <c r="R1296" s="9">
        <f t="shared" si="1627"/>
        <v>0</v>
      </c>
      <c r="S1296" s="9">
        <f t="shared" si="1627"/>
        <v>8</v>
      </c>
      <c r="T1296" s="9">
        <f t="shared" si="1627"/>
        <v>8</v>
      </c>
      <c r="U1296" s="9">
        <f t="shared" si="1628"/>
        <v>0</v>
      </c>
      <c r="V1296" s="9">
        <f t="shared" si="1628"/>
        <v>0</v>
      </c>
      <c r="W1296" s="9">
        <f t="shared" si="1628"/>
        <v>0</v>
      </c>
      <c r="X1296" s="9">
        <f t="shared" si="1628"/>
        <v>0</v>
      </c>
      <c r="Y1296" s="9">
        <f t="shared" si="1628"/>
        <v>8</v>
      </c>
      <c r="Z1296" s="9">
        <f t="shared" si="1628"/>
        <v>8</v>
      </c>
      <c r="AA1296" s="9">
        <f t="shared" si="1628"/>
        <v>0</v>
      </c>
      <c r="AB1296" s="9">
        <f t="shared" si="1628"/>
        <v>0</v>
      </c>
      <c r="AC1296" s="9">
        <f t="shared" si="1628"/>
        <v>0</v>
      </c>
      <c r="AD1296" s="9">
        <f t="shared" si="1628"/>
        <v>0</v>
      </c>
      <c r="AE1296" s="9">
        <f t="shared" si="1628"/>
        <v>8</v>
      </c>
      <c r="AF1296" s="9">
        <f t="shared" si="1628"/>
        <v>8</v>
      </c>
      <c r="AG1296" s="9">
        <f t="shared" si="1629"/>
        <v>0</v>
      </c>
      <c r="AH1296" s="9">
        <f t="shared" si="1629"/>
        <v>0</v>
      </c>
      <c r="AI1296" s="9">
        <f t="shared" si="1629"/>
        <v>0</v>
      </c>
      <c r="AJ1296" s="9">
        <f t="shared" si="1629"/>
        <v>0</v>
      </c>
      <c r="AK1296" s="9">
        <f t="shared" si="1629"/>
        <v>8</v>
      </c>
      <c r="AL1296" s="9">
        <f t="shared" si="1629"/>
        <v>8</v>
      </c>
    </row>
    <row r="1297" spans="1:38" ht="33" hidden="1">
      <c r="A1297" s="44" t="s">
        <v>36</v>
      </c>
      <c r="B1297" s="30" t="s">
        <v>254</v>
      </c>
      <c r="C1297" s="30" t="s">
        <v>21</v>
      </c>
      <c r="D1297" s="30" t="s">
        <v>59</v>
      </c>
      <c r="E1297" s="30" t="s">
        <v>596</v>
      </c>
      <c r="F1297" s="26" t="s">
        <v>37</v>
      </c>
      <c r="G1297" s="9">
        <v>8</v>
      </c>
      <c r="H1297" s="9">
        <v>8</v>
      </c>
      <c r="I1297" s="84"/>
      <c r="J1297" s="84"/>
      <c r="K1297" s="84"/>
      <c r="L1297" s="84"/>
      <c r="M1297" s="9">
        <f>G1297+I1297+J1297+K1297+L1297</f>
        <v>8</v>
      </c>
      <c r="N1297" s="9">
        <f>H1297+L1297</f>
        <v>8</v>
      </c>
      <c r="O1297" s="85"/>
      <c r="P1297" s="85"/>
      <c r="Q1297" s="85"/>
      <c r="R1297" s="85"/>
      <c r="S1297" s="9">
        <f>M1297+O1297+P1297+Q1297+R1297</f>
        <v>8</v>
      </c>
      <c r="T1297" s="9">
        <f>N1297+R1297</f>
        <v>8</v>
      </c>
      <c r="U1297" s="85"/>
      <c r="V1297" s="85"/>
      <c r="W1297" s="85"/>
      <c r="X1297" s="85"/>
      <c r="Y1297" s="9">
        <f>S1297+U1297+V1297+W1297+X1297</f>
        <v>8</v>
      </c>
      <c r="Z1297" s="9">
        <f>T1297+X1297</f>
        <v>8</v>
      </c>
      <c r="AA1297" s="85"/>
      <c r="AB1297" s="85"/>
      <c r="AC1297" s="85"/>
      <c r="AD1297" s="85"/>
      <c r="AE1297" s="9">
        <f>Y1297+AA1297+AB1297+AC1297+AD1297</f>
        <v>8</v>
      </c>
      <c r="AF1297" s="9">
        <f>Z1297+AD1297</f>
        <v>8</v>
      </c>
      <c r="AG1297" s="85"/>
      <c r="AH1297" s="85"/>
      <c r="AI1297" s="85"/>
      <c r="AJ1297" s="85"/>
      <c r="AK1297" s="9">
        <f>AE1297+AG1297+AH1297+AI1297+AJ1297</f>
        <v>8</v>
      </c>
      <c r="AL1297" s="9">
        <f>AF1297+AJ1297</f>
        <v>8</v>
      </c>
    </row>
    <row r="1298" spans="1:38" ht="49.5" hidden="1">
      <c r="A1298" s="44" t="s">
        <v>597</v>
      </c>
      <c r="B1298" s="30" t="s">
        <v>254</v>
      </c>
      <c r="C1298" s="30" t="s">
        <v>21</v>
      </c>
      <c r="D1298" s="30" t="s">
        <v>59</v>
      </c>
      <c r="E1298" s="30" t="s">
        <v>598</v>
      </c>
      <c r="F1298" s="26"/>
      <c r="G1298" s="9">
        <f t="shared" ref="G1298:V1299" si="1630">G1299</f>
        <v>195</v>
      </c>
      <c r="H1298" s="9">
        <f t="shared" si="1630"/>
        <v>195</v>
      </c>
      <c r="I1298" s="9">
        <f t="shared" si="1630"/>
        <v>0</v>
      </c>
      <c r="J1298" s="9">
        <f t="shared" si="1630"/>
        <v>0</v>
      </c>
      <c r="K1298" s="9">
        <f t="shared" si="1630"/>
        <v>0</v>
      </c>
      <c r="L1298" s="9">
        <f t="shared" si="1630"/>
        <v>0</v>
      </c>
      <c r="M1298" s="9">
        <f t="shared" si="1630"/>
        <v>195</v>
      </c>
      <c r="N1298" s="9">
        <f t="shared" si="1630"/>
        <v>195</v>
      </c>
      <c r="O1298" s="9">
        <f t="shared" si="1630"/>
        <v>0</v>
      </c>
      <c r="P1298" s="9">
        <f t="shared" si="1630"/>
        <v>0</v>
      </c>
      <c r="Q1298" s="9">
        <f t="shared" si="1630"/>
        <v>0</v>
      </c>
      <c r="R1298" s="9">
        <f t="shared" si="1630"/>
        <v>0</v>
      </c>
      <c r="S1298" s="9">
        <f t="shared" si="1630"/>
        <v>195</v>
      </c>
      <c r="T1298" s="9">
        <f t="shared" si="1630"/>
        <v>195</v>
      </c>
      <c r="U1298" s="9">
        <f t="shared" si="1630"/>
        <v>0</v>
      </c>
      <c r="V1298" s="9">
        <f t="shared" si="1630"/>
        <v>0</v>
      </c>
      <c r="W1298" s="9">
        <f t="shared" ref="U1298:AJ1299" si="1631">W1299</f>
        <v>0</v>
      </c>
      <c r="X1298" s="9">
        <f t="shared" si="1631"/>
        <v>0</v>
      </c>
      <c r="Y1298" s="9">
        <f t="shared" si="1631"/>
        <v>195</v>
      </c>
      <c r="Z1298" s="9">
        <f t="shared" si="1631"/>
        <v>195</v>
      </c>
      <c r="AA1298" s="9">
        <f t="shared" si="1631"/>
        <v>0</v>
      </c>
      <c r="AB1298" s="9">
        <f t="shared" si="1631"/>
        <v>0</v>
      </c>
      <c r="AC1298" s="9">
        <f t="shared" si="1631"/>
        <v>0</v>
      </c>
      <c r="AD1298" s="9">
        <f t="shared" si="1631"/>
        <v>0</v>
      </c>
      <c r="AE1298" s="9">
        <f t="shared" si="1631"/>
        <v>195</v>
      </c>
      <c r="AF1298" s="9">
        <f t="shared" si="1631"/>
        <v>195</v>
      </c>
      <c r="AG1298" s="9">
        <f t="shared" si="1631"/>
        <v>0</v>
      </c>
      <c r="AH1298" s="9">
        <f t="shared" si="1631"/>
        <v>0</v>
      </c>
      <c r="AI1298" s="9">
        <f t="shared" si="1631"/>
        <v>0</v>
      </c>
      <c r="AJ1298" s="9">
        <f t="shared" si="1631"/>
        <v>0</v>
      </c>
      <c r="AK1298" s="9">
        <f t="shared" ref="AG1298:AL1299" si="1632">AK1299</f>
        <v>195</v>
      </c>
      <c r="AL1298" s="9">
        <f t="shared" si="1632"/>
        <v>195</v>
      </c>
    </row>
    <row r="1299" spans="1:38" ht="33" hidden="1">
      <c r="A1299" s="25" t="s">
        <v>242</v>
      </c>
      <c r="B1299" s="30" t="s">
        <v>254</v>
      </c>
      <c r="C1299" s="30" t="s">
        <v>21</v>
      </c>
      <c r="D1299" s="30" t="s">
        <v>59</v>
      </c>
      <c r="E1299" s="30" t="s">
        <v>598</v>
      </c>
      <c r="F1299" s="26" t="s">
        <v>30</v>
      </c>
      <c r="G1299" s="9">
        <f t="shared" si="1630"/>
        <v>195</v>
      </c>
      <c r="H1299" s="9">
        <f t="shared" si="1630"/>
        <v>195</v>
      </c>
      <c r="I1299" s="9">
        <f t="shared" si="1630"/>
        <v>0</v>
      </c>
      <c r="J1299" s="9">
        <f t="shared" si="1630"/>
        <v>0</v>
      </c>
      <c r="K1299" s="9">
        <f t="shared" si="1630"/>
        <v>0</v>
      </c>
      <c r="L1299" s="9">
        <f t="shared" si="1630"/>
        <v>0</v>
      </c>
      <c r="M1299" s="9">
        <f t="shared" si="1630"/>
        <v>195</v>
      </c>
      <c r="N1299" s="9">
        <f t="shared" si="1630"/>
        <v>195</v>
      </c>
      <c r="O1299" s="9">
        <f t="shared" si="1630"/>
        <v>0</v>
      </c>
      <c r="P1299" s="9">
        <f t="shared" si="1630"/>
        <v>0</v>
      </c>
      <c r="Q1299" s="9">
        <f t="shared" si="1630"/>
        <v>0</v>
      </c>
      <c r="R1299" s="9">
        <f t="shared" si="1630"/>
        <v>0</v>
      </c>
      <c r="S1299" s="9">
        <f t="shared" si="1630"/>
        <v>195</v>
      </c>
      <c r="T1299" s="9">
        <f t="shared" si="1630"/>
        <v>195</v>
      </c>
      <c r="U1299" s="9">
        <f t="shared" si="1631"/>
        <v>0</v>
      </c>
      <c r="V1299" s="9">
        <f t="shared" si="1631"/>
        <v>0</v>
      </c>
      <c r="W1299" s="9">
        <f t="shared" si="1631"/>
        <v>0</v>
      </c>
      <c r="X1299" s="9">
        <f t="shared" si="1631"/>
        <v>0</v>
      </c>
      <c r="Y1299" s="9">
        <f t="shared" si="1631"/>
        <v>195</v>
      </c>
      <c r="Z1299" s="9">
        <f t="shared" si="1631"/>
        <v>195</v>
      </c>
      <c r="AA1299" s="9">
        <f t="shared" si="1631"/>
        <v>0</v>
      </c>
      <c r="AB1299" s="9">
        <f t="shared" si="1631"/>
        <v>0</v>
      </c>
      <c r="AC1299" s="9">
        <f t="shared" si="1631"/>
        <v>0</v>
      </c>
      <c r="AD1299" s="9">
        <f t="shared" si="1631"/>
        <v>0</v>
      </c>
      <c r="AE1299" s="9">
        <f t="shared" si="1631"/>
        <v>195</v>
      </c>
      <c r="AF1299" s="9">
        <f t="shared" si="1631"/>
        <v>195</v>
      </c>
      <c r="AG1299" s="9">
        <f t="shared" si="1632"/>
        <v>0</v>
      </c>
      <c r="AH1299" s="9">
        <f t="shared" si="1632"/>
        <v>0</v>
      </c>
      <c r="AI1299" s="9">
        <f t="shared" si="1632"/>
        <v>0</v>
      </c>
      <c r="AJ1299" s="9">
        <f t="shared" si="1632"/>
        <v>0</v>
      </c>
      <c r="AK1299" s="9">
        <f t="shared" si="1632"/>
        <v>195</v>
      </c>
      <c r="AL1299" s="9">
        <f t="shared" si="1632"/>
        <v>195</v>
      </c>
    </row>
    <row r="1300" spans="1:38" ht="33" hidden="1">
      <c r="A1300" s="44" t="s">
        <v>36</v>
      </c>
      <c r="B1300" s="30" t="s">
        <v>254</v>
      </c>
      <c r="C1300" s="30" t="s">
        <v>21</v>
      </c>
      <c r="D1300" s="30" t="s">
        <v>59</v>
      </c>
      <c r="E1300" s="30" t="s">
        <v>598</v>
      </c>
      <c r="F1300" s="26" t="s">
        <v>37</v>
      </c>
      <c r="G1300" s="9">
        <v>195</v>
      </c>
      <c r="H1300" s="9">
        <v>195</v>
      </c>
      <c r="I1300" s="84"/>
      <c r="J1300" s="84"/>
      <c r="K1300" s="84"/>
      <c r="L1300" s="84"/>
      <c r="M1300" s="9">
        <f>G1300+I1300+J1300+K1300+L1300</f>
        <v>195</v>
      </c>
      <c r="N1300" s="9">
        <f>H1300+L1300</f>
        <v>195</v>
      </c>
      <c r="O1300" s="85"/>
      <c r="P1300" s="85"/>
      <c r="Q1300" s="85"/>
      <c r="R1300" s="85"/>
      <c r="S1300" s="9">
        <f>M1300+O1300+P1300+Q1300+R1300</f>
        <v>195</v>
      </c>
      <c r="T1300" s="9">
        <f>N1300+R1300</f>
        <v>195</v>
      </c>
      <c r="U1300" s="85"/>
      <c r="V1300" s="85"/>
      <c r="W1300" s="85"/>
      <c r="X1300" s="85"/>
      <c r="Y1300" s="9">
        <f>S1300+U1300+V1300+W1300+X1300</f>
        <v>195</v>
      </c>
      <c r="Z1300" s="9">
        <f>T1300+X1300</f>
        <v>195</v>
      </c>
      <c r="AA1300" s="85"/>
      <c r="AB1300" s="85"/>
      <c r="AC1300" s="85"/>
      <c r="AD1300" s="85"/>
      <c r="AE1300" s="9">
        <f>Y1300+AA1300+AB1300+AC1300+AD1300</f>
        <v>195</v>
      </c>
      <c r="AF1300" s="9">
        <f>Z1300+AD1300</f>
        <v>195</v>
      </c>
      <c r="AG1300" s="85"/>
      <c r="AH1300" s="85"/>
      <c r="AI1300" s="85"/>
      <c r="AJ1300" s="85"/>
      <c r="AK1300" s="9">
        <f>AE1300+AG1300+AH1300+AI1300+AJ1300</f>
        <v>195</v>
      </c>
      <c r="AL1300" s="9">
        <f>AF1300+AJ1300</f>
        <v>195</v>
      </c>
    </row>
    <row r="1301" spans="1:38" ht="33" hidden="1">
      <c r="A1301" s="47" t="s">
        <v>582</v>
      </c>
      <c r="B1301" s="30" t="s">
        <v>254</v>
      </c>
      <c r="C1301" s="30" t="s">
        <v>21</v>
      </c>
      <c r="D1301" s="30" t="s">
        <v>59</v>
      </c>
      <c r="E1301" s="30" t="s">
        <v>599</v>
      </c>
      <c r="F1301" s="26"/>
      <c r="G1301" s="9">
        <f t="shared" ref="G1301:V1302" si="1633">G1302</f>
        <v>15</v>
      </c>
      <c r="H1301" s="9">
        <f t="shared" si="1633"/>
        <v>15</v>
      </c>
      <c r="I1301" s="9">
        <f t="shared" si="1633"/>
        <v>0</v>
      </c>
      <c r="J1301" s="9">
        <f t="shared" si="1633"/>
        <v>0</v>
      </c>
      <c r="K1301" s="9">
        <f t="shared" si="1633"/>
        <v>0</v>
      </c>
      <c r="L1301" s="9">
        <f t="shared" si="1633"/>
        <v>0</v>
      </c>
      <c r="M1301" s="9">
        <f t="shared" si="1633"/>
        <v>15</v>
      </c>
      <c r="N1301" s="9">
        <f t="shared" si="1633"/>
        <v>15</v>
      </c>
      <c r="O1301" s="9">
        <f t="shared" si="1633"/>
        <v>0</v>
      </c>
      <c r="P1301" s="9">
        <f t="shared" si="1633"/>
        <v>0</v>
      </c>
      <c r="Q1301" s="9">
        <f t="shared" si="1633"/>
        <v>0</v>
      </c>
      <c r="R1301" s="9">
        <f t="shared" si="1633"/>
        <v>0</v>
      </c>
      <c r="S1301" s="9">
        <f t="shared" si="1633"/>
        <v>15</v>
      </c>
      <c r="T1301" s="9">
        <f t="shared" si="1633"/>
        <v>15</v>
      </c>
      <c r="U1301" s="9">
        <f t="shared" si="1633"/>
        <v>0</v>
      </c>
      <c r="V1301" s="9">
        <f t="shared" si="1633"/>
        <v>0</v>
      </c>
      <c r="W1301" s="9">
        <f t="shared" ref="U1301:AJ1302" si="1634">W1302</f>
        <v>0</v>
      </c>
      <c r="X1301" s="9">
        <f t="shared" si="1634"/>
        <v>0</v>
      </c>
      <c r="Y1301" s="9">
        <f t="shared" si="1634"/>
        <v>15</v>
      </c>
      <c r="Z1301" s="9">
        <f t="shared" si="1634"/>
        <v>15</v>
      </c>
      <c r="AA1301" s="9">
        <f t="shared" si="1634"/>
        <v>0</v>
      </c>
      <c r="AB1301" s="9">
        <f t="shared" si="1634"/>
        <v>0</v>
      </c>
      <c r="AC1301" s="9">
        <f t="shared" si="1634"/>
        <v>0</v>
      </c>
      <c r="AD1301" s="9">
        <f t="shared" si="1634"/>
        <v>0</v>
      </c>
      <c r="AE1301" s="9">
        <f t="shared" si="1634"/>
        <v>15</v>
      </c>
      <c r="AF1301" s="9">
        <f t="shared" si="1634"/>
        <v>15</v>
      </c>
      <c r="AG1301" s="9">
        <f t="shared" si="1634"/>
        <v>0</v>
      </c>
      <c r="AH1301" s="9">
        <f t="shared" si="1634"/>
        <v>0</v>
      </c>
      <c r="AI1301" s="9">
        <f t="shared" si="1634"/>
        <v>0</v>
      </c>
      <c r="AJ1301" s="9">
        <f t="shared" si="1634"/>
        <v>0</v>
      </c>
      <c r="AK1301" s="9">
        <f t="shared" ref="AG1301:AL1302" si="1635">AK1302</f>
        <v>15</v>
      </c>
      <c r="AL1301" s="9">
        <f t="shared" si="1635"/>
        <v>15</v>
      </c>
    </row>
    <row r="1302" spans="1:38" ht="33" hidden="1">
      <c r="A1302" s="25" t="s">
        <v>242</v>
      </c>
      <c r="B1302" s="30" t="s">
        <v>254</v>
      </c>
      <c r="C1302" s="30" t="s">
        <v>21</v>
      </c>
      <c r="D1302" s="30" t="s">
        <v>59</v>
      </c>
      <c r="E1302" s="30" t="s">
        <v>599</v>
      </c>
      <c r="F1302" s="26" t="s">
        <v>30</v>
      </c>
      <c r="G1302" s="9">
        <f t="shared" si="1633"/>
        <v>15</v>
      </c>
      <c r="H1302" s="9">
        <f t="shared" si="1633"/>
        <v>15</v>
      </c>
      <c r="I1302" s="9">
        <f t="shared" si="1633"/>
        <v>0</v>
      </c>
      <c r="J1302" s="9">
        <f t="shared" si="1633"/>
        <v>0</v>
      </c>
      <c r="K1302" s="9">
        <f t="shared" si="1633"/>
        <v>0</v>
      </c>
      <c r="L1302" s="9">
        <f t="shared" si="1633"/>
        <v>0</v>
      </c>
      <c r="M1302" s="9">
        <f t="shared" si="1633"/>
        <v>15</v>
      </c>
      <c r="N1302" s="9">
        <f t="shared" si="1633"/>
        <v>15</v>
      </c>
      <c r="O1302" s="9">
        <f t="shared" si="1633"/>
        <v>0</v>
      </c>
      <c r="P1302" s="9">
        <f t="shared" si="1633"/>
        <v>0</v>
      </c>
      <c r="Q1302" s="9">
        <f t="shared" si="1633"/>
        <v>0</v>
      </c>
      <c r="R1302" s="9">
        <f t="shared" si="1633"/>
        <v>0</v>
      </c>
      <c r="S1302" s="9">
        <f t="shared" si="1633"/>
        <v>15</v>
      </c>
      <c r="T1302" s="9">
        <f t="shared" si="1633"/>
        <v>15</v>
      </c>
      <c r="U1302" s="9">
        <f t="shared" si="1634"/>
        <v>0</v>
      </c>
      <c r="V1302" s="9">
        <f t="shared" si="1634"/>
        <v>0</v>
      </c>
      <c r="W1302" s="9">
        <f t="shared" si="1634"/>
        <v>0</v>
      </c>
      <c r="X1302" s="9">
        <f t="shared" si="1634"/>
        <v>0</v>
      </c>
      <c r="Y1302" s="9">
        <f t="shared" si="1634"/>
        <v>15</v>
      </c>
      <c r="Z1302" s="9">
        <f t="shared" si="1634"/>
        <v>15</v>
      </c>
      <c r="AA1302" s="9">
        <f t="shared" si="1634"/>
        <v>0</v>
      </c>
      <c r="AB1302" s="9">
        <f t="shared" si="1634"/>
        <v>0</v>
      </c>
      <c r="AC1302" s="9">
        <f t="shared" si="1634"/>
        <v>0</v>
      </c>
      <c r="AD1302" s="9">
        <f t="shared" si="1634"/>
        <v>0</v>
      </c>
      <c r="AE1302" s="9">
        <f t="shared" si="1634"/>
        <v>15</v>
      </c>
      <c r="AF1302" s="9">
        <f t="shared" si="1634"/>
        <v>15</v>
      </c>
      <c r="AG1302" s="9">
        <f t="shared" si="1635"/>
        <v>0</v>
      </c>
      <c r="AH1302" s="9">
        <f t="shared" si="1635"/>
        <v>0</v>
      </c>
      <c r="AI1302" s="9">
        <f t="shared" si="1635"/>
        <v>0</v>
      </c>
      <c r="AJ1302" s="9">
        <f t="shared" si="1635"/>
        <v>0</v>
      </c>
      <c r="AK1302" s="9">
        <f t="shared" si="1635"/>
        <v>15</v>
      </c>
      <c r="AL1302" s="9">
        <f t="shared" si="1635"/>
        <v>15</v>
      </c>
    </row>
    <row r="1303" spans="1:38" ht="33" hidden="1">
      <c r="A1303" s="44" t="s">
        <v>36</v>
      </c>
      <c r="B1303" s="30" t="s">
        <v>254</v>
      </c>
      <c r="C1303" s="30" t="s">
        <v>21</v>
      </c>
      <c r="D1303" s="30" t="s">
        <v>59</v>
      </c>
      <c r="E1303" s="30" t="s">
        <v>599</v>
      </c>
      <c r="F1303" s="26" t="s">
        <v>37</v>
      </c>
      <c r="G1303" s="9">
        <v>15</v>
      </c>
      <c r="H1303" s="9">
        <v>15</v>
      </c>
      <c r="I1303" s="84"/>
      <c r="J1303" s="84"/>
      <c r="K1303" s="84"/>
      <c r="L1303" s="84"/>
      <c r="M1303" s="9">
        <f>G1303+I1303+J1303+K1303+L1303</f>
        <v>15</v>
      </c>
      <c r="N1303" s="9">
        <f>H1303+L1303</f>
        <v>15</v>
      </c>
      <c r="O1303" s="85"/>
      <c r="P1303" s="85"/>
      <c r="Q1303" s="85"/>
      <c r="R1303" s="85"/>
      <c r="S1303" s="9">
        <f>M1303+O1303+P1303+Q1303+R1303</f>
        <v>15</v>
      </c>
      <c r="T1303" s="9">
        <f>N1303+R1303</f>
        <v>15</v>
      </c>
      <c r="U1303" s="85"/>
      <c r="V1303" s="85"/>
      <c r="W1303" s="85"/>
      <c r="X1303" s="85"/>
      <c r="Y1303" s="9">
        <f>S1303+U1303+V1303+W1303+X1303</f>
        <v>15</v>
      </c>
      <c r="Z1303" s="9">
        <f>T1303+X1303</f>
        <v>15</v>
      </c>
      <c r="AA1303" s="85"/>
      <c r="AB1303" s="85"/>
      <c r="AC1303" s="85"/>
      <c r="AD1303" s="85"/>
      <c r="AE1303" s="9">
        <f>Y1303+AA1303+AB1303+AC1303+AD1303</f>
        <v>15</v>
      </c>
      <c r="AF1303" s="9">
        <f>Z1303+AD1303</f>
        <v>15</v>
      </c>
      <c r="AG1303" s="85"/>
      <c r="AH1303" s="85"/>
      <c r="AI1303" s="85"/>
      <c r="AJ1303" s="85"/>
      <c r="AK1303" s="9">
        <f>AE1303+AG1303+AH1303+AI1303+AJ1303</f>
        <v>15</v>
      </c>
      <c r="AL1303" s="9">
        <f>AF1303+AJ1303</f>
        <v>15</v>
      </c>
    </row>
    <row r="1304" spans="1:38" ht="20.25" hidden="1" customHeight="1">
      <c r="A1304" s="25" t="s">
        <v>583</v>
      </c>
      <c r="B1304" s="30" t="s">
        <v>254</v>
      </c>
      <c r="C1304" s="26" t="s">
        <v>21</v>
      </c>
      <c r="D1304" s="26" t="s">
        <v>59</v>
      </c>
      <c r="E1304" s="26" t="s">
        <v>734</v>
      </c>
      <c r="F1304" s="26"/>
      <c r="G1304" s="9"/>
      <c r="H1304" s="9"/>
      <c r="I1304" s="84"/>
      <c r="J1304" s="84"/>
      <c r="K1304" s="84"/>
      <c r="L1304" s="84"/>
      <c r="M1304" s="9"/>
      <c r="N1304" s="9"/>
      <c r="O1304" s="85">
        <f>O1305</f>
        <v>0</v>
      </c>
      <c r="P1304" s="85">
        <f t="shared" ref="P1304:AE1305" si="1636">P1305</f>
        <v>0</v>
      </c>
      <c r="Q1304" s="85">
        <f t="shared" si="1636"/>
        <v>0</v>
      </c>
      <c r="R1304" s="11">
        <f t="shared" si="1636"/>
        <v>15</v>
      </c>
      <c r="S1304" s="11">
        <f t="shared" si="1636"/>
        <v>15</v>
      </c>
      <c r="T1304" s="11">
        <f t="shared" si="1636"/>
        <v>15</v>
      </c>
      <c r="U1304" s="85">
        <f>U1305</f>
        <v>0</v>
      </c>
      <c r="V1304" s="85">
        <f t="shared" si="1636"/>
        <v>0</v>
      </c>
      <c r="W1304" s="85">
        <f t="shared" si="1636"/>
        <v>0</v>
      </c>
      <c r="X1304" s="11">
        <f t="shared" si="1636"/>
        <v>0</v>
      </c>
      <c r="Y1304" s="11">
        <f t="shared" si="1636"/>
        <v>15</v>
      </c>
      <c r="Z1304" s="11">
        <f t="shared" si="1636"/>
        <v>15</v>
      </c>
      <c r="AA1304" s="85">
        <f>AA1305</f>
        <v>0</v>
      </c>
      <c r="AB1304" s="85">
        <f t="shared" si="1636"/>
        <v>0</v>
      </c>
      <c r="AC1304" s="85">
        <f t="shared" si="1636"/>
        <v>0</v>
      </c>
      <c r="AD1304" s="11">
        <f t="shared" si="1636"/>
        <v>0</v>
      </c>
      <c r="AE1304" s="11">
        <f t="shared" si="1636"/>
        <v>15</v>
      </c>
      <c r="AF1304" s="11">
        <f t="shared" ref="AB1304:AF1305" si="1637">AF1305</f>
        <v>15</v>
      </c>
      <c r="AG1304" s="85">
        <f>AG1305</f>
        <v>0</v>
      </c>
      <c r="AH1304" s="85">
        <f t="shared" ref="AH1304:AL1305" si="1638">AH1305</f>
        <v>0</v>
      </c>
      <c r="AI1304" s="85">
        <f t="shared" si="1638"/>
        <v>0</v>
      </c>
      <c r="AJ1304" s="11">
        <f t="shared" si="1638"/>
        <v>0</v>
      </c>
      <c r="AK1304" s="11">
        <f t="shared" si="1638"/>
        <v>15</v>
      </c>
      <c r="AL1304" s="11">
        <f t="shared" si="1638"/>
        <v>15</v>
      </c>
    </row>
    <row r="1305" spans="1:38" ht="33" hidden="1">
      <c r="A1305" s="25" t="s">
        <v>242</v>
      </c>
      <c r="B1305" s="30" t="s">
        <v>254</v>
      </c>
      <c r="C1305" s="26" t="s">
        <v>21</v>
      </c>
      <c r="D1305" s="26" t="s">
        <v>59</v>
      </c>
      <c r="E1305" s="26" t="s">
        <v>734</v>
      </c>
      <c r="F1305" s="26" t="s">
        <v>30</v>
      </c>
      <c r="G1305" s="9"/>
      <c r="H1305" s="9"/>
      <c r="I1305" s="84"/>
      <c r="J1305" s="84"/>
      <c r="K1305" s="84"/>
      <c r="L1305" s="84"/>
      <c r="M1305" s="9"/>
      <c r="N1305" s="9"/>
      <c r="O1305" s="85">
        <f>O1306</f>
        <v>0</v>
      </c>
      <c r="P1305" s="85">
        <f t="shared" si="1636"/>
        <v>0</v>
      </c>
      <c r="Q1305" s="85">
        <f t="shared" si="1636"/>
        <v>0</v>
      </c>
      <c r="R1305" s="11">
        <f t="shared" si="1636"/>
        <v>15</v>
      </c>
      <c r="S1305" s="11">
        <f t="shared" si="1636"/>
        <v>15</v>
      </c>
      <c r="T1305" s="11">
        <f t="shared" si="1636"/>
        <v>15</v>
      </c>
      <c r="U1305" s="85">
        <f>U1306</f>
        <v>0</v>
      </c>
      <c r="V1305" s="85">
        <f t="shared" si="1636"/>
        <v>0</v>
      </c>
      <c r="W1305" s="85">
        <f t="shared" si="1636"/>
        <v>0</v>
      </c>
      <c r="X1305" s="11">
        <f t="shared" si="1636"/>
        <v>0</v>
      </c>
      <c r="Y1305" s="11">
        <f t="shared" si="1636"/>
        <v>15</v>
      </c>
      <c r="Z1305" s="11">
        <f t="shared" si="1636"/>
        <v>15</v>
      </c>
      <c r="AA1305" s="85">
        <f>AA1306</f>
        <v>0</v>
      </c>
      <c r="AB1305" s="85">
        <f t="shared" si="1637"/>
        <v>0</v>
      </c>
      <c r="AC1305" s="85">
        <f t="shared" si="1637"/>
        <v>0</v>
      </c>
      <c r="AD1305" s="11">
        <f t="shared" si="1637"/>
        <v>0</v>
      </c>
      <c r="AE1305" s="11">
        <f t="shared" si="1637"/>
        <v>15</v>
      </c>
      <c r="AF1305" s="11">
        <f t="shared" si="1637"/>
        <v>15</v>
      </c>
      <c r="AG1305" s="85">
        <f>AG1306</f>
        <v>0</v>
      </c>
      <c r="AH1305" s="85">
        <f t="shared" si="1638"/>
        <v>0</v>
      </c>
      <c r="AI1305" s="85">
        <f t="shared" si="1638"/>
        <v>0</v>
      </c>
      <c r="AJ1305" s="11">
        <f t="shared" si="1638"/>
        <v>0</v>
      </c>
      <c r="AK1305" s="11">
        <f t="shared" si="1638"/>
        <v>15</v>
      </c>
      <c r="AL1305" s="11">
        <f t="shared" si="1638"/>
        <v>15</v>
      </c>
    </row>
    <row r="1306" spans="1:38" ht="33" hidden="1">
      <c r="A1306" s="25" t="s">
        <v>36</v>
      </c>
      <c r="B1306" s="30" t="s">
        <v>254</v>
      </c>
      <c r="C1306" s="26" t="s">
        <v>21</v>
      </c>
      <c r="D1306" s="26" t="s">
        <v>59</v>
      </c>
      <c r="E1306" s="26" t="s">
        <v>734</v>
      </c>
      <c r="F1306" s="26" t="s">
        <v>37</v>
      </c>
      <c r="G1306" s="9"/>
      <c r="H1306" s="9"/>
      <c r="I1306" s="84"/>
      <c r="J1306" s="84"/>
      <c r="K1306" s="84"/>
      <c r="L1306" s="84"/>
      <c r="M1306" s="9"/>
      <c r="N1306" s="9"/>
      <c r="O1306" s="85"/>
      <c r="P1306" s="85"/>
      <c r="Q1306" s="85"/>
      <c r="R1306" s="11">
        <v>15</v>
      </c>
      <c r="S1306" s="9">
        <f>M1306+O1306+P1306+Q1306+R1306</f>
        <v>15</v>
      </c>
      <c r="T1306" s="9">
        <f>N1306+R1306</f>
        <v>15</v>
      </c>
      <c r="U1306" s="85"/>
      <c r="V1306" s="85"/>
      <c r="W1306" s="85"/>
      <c r="X1306" s="11"/>
      <c r="Y1306" s="9">
        <f>S1306+U1306+V1306+W1306+X1306</f>
        <v>15</v>
      </c>
      <c r="Z1306" s="9">
        <f>T1306+X1306</f>
        <v>15</v>
      </c>
      <c r="AA1306" s="85"/>
      <c r="AB1306" s="85"/>
      <c r="AC1306" s="85"/>
      <c r="AD1306" s="11"/>
      <c r="AE1306" s="9">
        <f>Y1306+AA1306+AB1306+AC1306+AD1306</f>
        <v>15</v>
      </c>
      <c r="AF1306" s="9">
        <f>Z1306+AD1306</f>
        <v>15</v>
      </c>
      <c r="AG1306" s="85"/>
      <c r="AH1306" s="85"/>
      <c r="AI1306" s="85"/>
      <c r="AJ1306" s="11"/>
      <c r="AK1306" s="9">
        <f>AE1306+AG1306+AH1306+AI1306+AJ1306</f>
        <v>15</v>
      </c>
      <c r="AL1306" s="9">
        <f>AF1306+AJ1306</f>
        <v>15</v>
      </c>
    </row>
    <row r="1307" spans="1:38" ht="49.5" hidden="1">
      <c r="A1307" s="28" t="s">
        <v>426</v>
      </c>
      <c r="B1307" s="30" t="s">
        <v>254</v>
      </c>
      <c r="C1307" s="30" t="s">
        <v>21</v>
      </c>
      <c r="D1307" s="30" t="s">
        <v>59</v>
      </c>
      <c r="E1307" s="30" t="s">
        <v>73</v>
      </c>
      <c r="F1307" s="26"/>
      <c r="G1307" s="9">
        <f>G1308</f>
        <v>15</v>
      </c>
      <c r="H1307" s="9">
        <f>H1308</f>
        <v>15</v>
      </c>
      <c r="I1307" s="9">
        <f t="shared" ref="I1307:X1308" si="1639">I1308</f>
        <v>0</v>
      </c>
      <c r="J1307" s="9">
        <f t="shared" si="1639"/>
        <v>0</v>
      </c>
      <c r="K1307" s="9">
        <f t="shared" si="1639"/>
        <v>0</v>
      </c>
      <c r="L1307" s="9">
        <f t="shared" si="1639"/>
        <v>0</v>
      </c>
      <c r="M1307" s="9">
        <f t="shared" si="1639"/>
        <v>15</v>
      </c>
      <c r="N1307" s="9">
        <f t="shared" si="1639"/>
        <v>15</v>
      </c>
      <c r="O1307" s="9">
        <f t="shared" si="1639"/>
        <v>0</v>
      </c>
      <c r="P1307" s="9">
        <f t="shared" si="1639"/>
        <v>0</v>
      </c>
      <c r="Q1307" s="9">
        <f t="shared" si="1639"/>
        <v>0</v>
      </c>
      <c r="R1307" s="9">
        <f t="shared" si="1639"/>
        <v>-15</v>
      </c>
      <c r="S1307" s="9">
        <f t="shared" si="1639"/>
        <v>0</v>
      </c>
      <c r="T1307" s="9">
        <f t="shared" si="1639"/>
        <v>0</v>
      </c>
      <c r="U1307" s="9">
        <f t="shared" si="1639"/>
        <v>0</v>
      </c>
      <c r="V1307" s="9">
        <f t="shared" si="1639"/>
        <v>0</v>
      </c>
      <c r="W1307" s="9">
        <f t="shared" si="1639"/>
        <v>0</v>
      </c>
      <c r="X1307" s="9">
        <f t="shared" si="1639"/>
        <v>0</v>
      </c>
      <c r="Y1307" s="9">
        <f t="shared" ref="U1307:AJ1308" si="1640">Y1308</f>
        <v>0</v>
      </c>
      <c r="Z1307" s="9">
        <f t="shared" si="1640"/>
        <v>0</v>
      </c>
      <c r="AA1307" s="9">
        <f t="shared" si="1640"/>
        <v>0</v>
      </c>
      <c r="AB1307" s="9">
        <f t="shared" si="1640"/>
        <v>0</v>
      </c>
      <c r="AC1307" s="9">
        <f t="shared" si="1640"/>
        <v>0</v>
      </c>
      <c r="AD1307" s="9">
        <f t="shared" si="1640"/>
        <v>0</v>
      </c>
      <c r="AE1307" s="9">
        <f t="shared" si="1640"/>
        <v>0</v>
      </c>
      <c r="AF1307" s="9">
        <f t="shared" si="1640"/>
        <v>0</v>
      </c>
      <c r="AG1307" s="9">
        <f t="shared" si="1640"/>
        <v>0</v>
      </c>
      <c r="AH1307" s="9">
        <f t="shared" si="1640"/>
        <v>0</v>
      </c>
      <c r="AI1307" s="9">
        <f t="shared" si="1640"/>
        <v>0</v>
      </c>
      <c r="AJ1307" s="9">
        <f t="shared" si="1640"/>
        <v>0</v>
      </c>
      <c r="AK1307" s="9">
        <f t="shared" ref="AG1307:AL1308" si="1641">AK1308</f>
        <v>0</v>
      </c>
      <c r="AL1307" s="9">
        <f t="shared" si="1641"/>
        <v>0</v>
      </c>
    </row>
    <row r="1308" spans="1:38" hidden="1">
      <c r="A1308" s="25" t="s">
        <v>571</v>
      </c>
      <c r="B1308" s="30" t="s">
        <v>254</v>
      </c>
      <c r="C1308" s="30" t="s">
        <v>21</v>
      </c>
      <c r="D1308" s="30" t="s">
        <v>59</v>
      </c>
      <c r="E1308" s="30" t="s">
        <v>573</v>
      </c>
      <c r="F1308" s="26"/>
      <c r="G1308" s="9">
        <f>G1309</f>
        <v>15</v>
      </c>
      <c r="H1308" s="9">
        <f>H1309</f>
        <v>15</v>
      </c>
      <c r="I1308" s="9">
        <f t="shared" si="1639"/>
        <v>0</v>
      </c>
      <c r="J1308" s="9">
        <f t="shared" si="1639"/>
        <v>0</v>
      </c>
      <c r="K1308" s="9">
        <f t="shared" si="1639"/>
        <v>0</v>
      </c>
      <c r="L1308" s="9">
        <f t="shared" si="1639"/>
        <v>0</v>
      </c>
      <c r="M1308" s="9">
        <f t="shared" si="1639"/>
        <v>15</v>
      </c>
      <c r="N1308" s="9">
        <f t="shared" si="1639"/>
        <v>15</v>
      </c>
      <c r="O1308" s="9">
        <f t="shared" si="1639"/>
        <v>0</v>
      </c>
      <c r="P1308" s="9">
        <f t="shared" si="1639"/>
        <v>0</v>
      </c>
      <c r="Q1308" s="9">
        <f t="shared" si="1639"/>
        <v>0</v>
      </c>
      <c r="R1308" s="9">
        <f t="shared" si="1639"/>
        <v>-15</v>
      </c>
      <c r="S1308" s="9">
        <f t="shared" si="1639"/>
        <v>0</v>
      </c>
      <c r="T1308" s="9">
        <f t="shared" si="1639"/>
        <v>0</v>
      </c>
      <c r="U1308" s="9">
        <f t="shared" si="1640"/>
        <v>0</v>
      </c>
      <c r="V1308" s="9">
        <f t="shared" si="1640"/>
        <v>0</v>
      </c>
      <c r="W1308" s="9">
        <f t="shared" si="1640"/>
        <v>0</v>
      </c>
      <c r="X1308" s="9">
        <f t="shared" si="1640"/>
        <v>0</v>
      </c>
      <c r="Y1308" s="9">
        <f t="shared" si="1640"/>
        <v>0</v>
      </c>
      <c r="Z1308" s="9">
        <f t="shared" si="1640"/>
        <v>0</v>
      </c>
      <c r="AA1308" s="9">
        <f t="shared" si="1640"/>
        <v>0</v>
      </c>
      <c r="AB1308" s="9">
        <f t="shared" si="1640"/>
        <v>0</v>
      </c>
      <c r="AC1308" s="9">
        <f t="shared" si="1640"/>
        <v>0</v>
      </c>
      <c r="AD1308" s="9">
        <f t="shared" si="1640"/>
        <v>0</v>
      </c>
      <c r="AE1308" s="9">
        <f t="shared" si="1640"/>
        <v>0</v>
      </c>
      <c r="AF1308" s="9">
        <f t="shared" si="1640"/>
        <v>0</v>
      </c>
      <c r="AG1308" s="9">
        <f t="shared" si="1641"/>
        <v>0</v>
      </c>
      <c r="AH1308" s="9">
        <f t="shared" si="1641"/>
        <v>0</v>
      </c>
      <c r="AI1308" s="9">
        <f t="shared" si="1641"/>
        <v>0</v>
      </c>
      <c r="AJ1308" s="9">
        <f t="shared" si="1641"/>
        <v>0</v>
      </c>
      <c r="AK1308" s="9">
        <f t="shared" si="1641"/>
        <v>0</v>
      </c>
      <c r="AL1308" s="9">
        <f t="shared" si="1641"/>
        <v>0</v>
      </c>
    </row>
    <row r="1309" spans="1:38" ht="18" hidden="1" customHeight="1">
      <c r="A1309" s="25" t="s">
        <v>583</v>
      </c>
      <c r="B1309" s="30" t="s">
        <v>254</v>
      </c>
      <c r="C1309" s="26" t="s">
        <v>21</v>
      </c>
      <c r="D1309" s="26" t="s">
        <v>59</v>
      </c>
      <c r="E1309" s="26" t="s">
        <v>584</v>
      </c>
      <c r="F1309" s="26"/>
      <c r="G1309" s="9">
        <f t="shared" ref="G1309:H1309" si="1642">G1310+G1312</f>
        <v>15</v>
      </c>
      <c r="H1309" s="9">
        <f t="shared" si="1642"/>
        <v>15</v>
      </c>
      <c r="I1309" s="9">
        <f t="shared" ref="I1309:N1309" si="1643">I1310+I1312</f>
        <v>0</v>
      </c>
      <c r="J1309" s="9">
        <f t="shared" si="1643"/>
        <v>0</v>
      </c>
      <c r="K1309" s="9">
        <f t="shared" si="1643"/>
        <v>0</v>
      </c>
      <c r="L1309" s="9">
        <f t="shared" si="1643"/>
        <v>0</v>
      </c>
      <c r="M1309" s="9">
        <f t="shared" si="1643"/>
        <v>15</v>
      </c>
      <c r="N1309" s="9">
        <f t="shared" si="1643"/>
        <v>15</v>
      </c>
      <c r="O1309" s="9">
        <f t="shared" ref="O1309:T1309" si="1644">O1310+O1312</f>
        <v>0</v>
      </c>
      <c r="P1309" s="9">
        <f t="shared" si="1644"/>
        <v>0</v>
      </c>
      <c r="Q1309" s="9">
        <f t="shared" si="1644"/>
        <v>0</v>
      </c>
      <c r="R1309" s="9">
        <f t="shared" si="1644"/>
        <v>-15</v>
      </c>
      <c r="S1309" s="9">
        <f t="shared" si="1644"/>
        <v>0</v>
      </c>
      <c r="T1309" s="9">
        <f t="shared" si="1644"/>
        <v>0</v>
      </c>
      <c r="U1309" s="9">
        <f t="shared" ref="U1309:Z1309" si="1645">U1310+U1312</f>
        <v>0</v>
      </c>
      <c r="V1309" s="9">
        <f t="shared" si="1645"/>
        <v>0</v>
      </c>
      <c r="W1309" s="9">
        <f t="shared" si="1645"/>
        <v>0</v>
      </c>
      <c r="X1309" s="9">
        <f t="shared" si="1645"/>
        <v>0</v>
      </c>
      <c r="Y1309" s="9">
        <f t="shared" si="1645"/>
        <v>0</v>
      </c>
      <c r="Z1309" s="9">
        <f t="shared" si="1645"/>
        <v>0</v>
      </c>
      <c r="AA1309" s="9">
        <f t="shared" ref="AA1309:AF1309" si="1646">AA1310+AA1312</f>
        <v>0</v>
      </c>
      <c r="AB1309" s="9">
        <f t="shared" si="1646"/>
        <v>0</v>
      </c>
      <c r="AC1309" s="9">
        <f t="shared" si="1646"/>
        <v>0</v>
      </c>
      <c r="AD1309" s="9">
        <f t="shared" si="1646"/>
        <v>0</v>
      </c>
      <c r="AE1309" s="9">
        <f t="shared" si="1646"/>
        <v>0</v>
      </c>
      <c r="AF1309" s="9">
        <f t="shared" si="1646"/>
        <v>0</v>
      </c>
      <c r="AG1309" s="9">
        <f t="shared" ref="AG1309:AL1309" si="1647">AG1310+AG1312</f>
        <v>0</v>
      </c>
      <c r="AH1309" s="9">
        <f t="shared" si="1647"/>
        <v>0</v>
      </c>
      <c r="AI1309" s="9">
        <f t="shared" si="1647"/>
        <v>0</v>
      </c>
      <c r="AJ1309" s="9">
        <f t="shared" si="1647"/>
        <v>0</v>
      </c>
      <c r="AK1309" s="9">
        <f t="shared" si="1647"/>
        <v>0</v>
      </c>
      <c r="AL1309" s="9">
        <f t="shared" si="1647"/>
        <v>0</v>
      </c>
    </row>
    <row r="1310" spans="1:38" ht="33" hidden="1">
      <c r="A1310" s="25" t="s">
        <v>242</v>
      </c>
      <c r="B1310" s="30" t="s">
        <v>254</v>
      </c>
      <c r="C1310" s="26" t="s">
        <v>21</v>
      </c>
      <c r="D1310" s="26" t="s">
        <v>59</v>
      </c>
      <c r="E1310" s="26" t="s">
        <v>584</v>
      </c>
      <c r="F1310" s="26" t="s">
        <v>30</v>
      </c>
      <c r="G1310" s="9">
        <f t="shared" ref="G1310:AL1310" si="1648">G1311</f>
        <v>15</v>
      </c>
      <c r="H1310" s="9">
        <f t="shared" si="1648"/>
        <v>15</v>
      </c>
      <c r="I1310" s="9">
        <f t="shared" si="1648"/>
        <v>0</v>
      </c>
      <c r="J1310" s="9">
        <f t="shared" si="1648"/>
        <v>0</v>
      </c>
      <c r="K1310" s="9">
        <f t="shared" si="1648"/>
        <v>0</v>
      </c>
      <c r="L1310" s="9">
        <f t="shared" si="1648"/>
        <v>0</v>
      </c>
      <c r="M1310" s="9">
        <f t="shared" si="1648"/>
        <v>15</v>
      </c>
      <c r="N1310" s="9">
        <f t="shared" si="1648"/>
        <v>15</v>
      </c>
      <c r="O1310" s="9">
        <f t="shared" si="1648"/>
        <v>0</v>
      </c>
      <c r="P1310" s="9">
        <f t="shared" si="1648"/>
        <v>0</v>
      </c>
      <c r="Q1310" s="9">
        <f t="shared" si="1648"/>
        <v>0</v>
      </c>
      <c r="R1310" s="9">
        <f t="shared" si="1648"/>
        <v>-15</v>
      </c>
      <c r="S1310" s="9">
        <f t="shared" si="1648"/>
        <v>0</v>
      </c>
      <c r="T1310" s="9">
        <f t="shared" si="1648"/>
        <v>0</v>
      </c>
      <c r="U1310" s="9">
        <f t="shared" si="1648"/>
        <v>0</v>
      </c>
      <c r="V1310" s="9">
        <f t="shared" si="1648"/>
        <v>0</v>
      </c>
      <c r="W1310" s="9">
        <f t="shared" si="1648"/>
        <v>0</v>
      </c>
      <c r="X1310" s="9">
        <f t="shared" si="1648"/>
        <v>0</v>
      </c>
      <c r="Y1310" s="9">
        <f t="shared" si="1648"/>
        <v>0</v>
      </c>
      <c r="Z1310" s="9">
        <f t="shared" si="1648"/>
        <v>0</v>
      </c>
      <c r="AA1310" s="9">
        <f t="shared" si="1648"/>
        <v>0</v>
      </c>
      <c r="AB1310" s="9">
        <f t="shared" si="1648"/>
        <v>0</v>
      </c>
      <c r="AC1310" s="9">
        <f t="shared" si="1648"/>
        <v>0</v>
      </c>
      <c r="AD1310" s="9">
        <f t="shared" si="1648"/>
        <v>0</v>
      </c>
      <c r="AE1310" s="9">
        <f t="shared" si="1648"/>
        <v>0</v>
      </c>
      <c r="AF1310" s="9">
        <f t="shared" si="1648"/>
        <v>0</v>
      </c>
      <c r="AG1310" s="9">
        <f t="shared" si="1648"/>
        <v>0</v>
      </c>
      <c r="AH1310" s="9">
        <f t="shared" si="1648"/>
        <v>0</v>
      </c>
      <c r="AI1310" s="9">
        <f t="shared" si="1648"/>
        <v>0</v>
      </c>
      <c r="AJ1310" s="9">
        <f t="shared" si="1648"/>
        <v>0</v>
      </c>
      <c r="AK1310" s="9">
        <f t="shared" si="1648"/>
        <v>0</v>
      </c>
      <c r="AL1310" s="9">
        <f t="shared" si="1648"/>
        <v>0</v>
      </c>
    </row>
    <row r="1311" spans="1:38" ht="33" hidden="1">
      <c r="A1311" s="25" t="s">
        <v>36</v>
      </c>
      <c r="B1311" s="30" t="s">
        <v>254</v>
      </c>
      <c r="C1311" s="26" t="s">
        <v>21</v>
      </c>
      <c r="D1311" s="26" t="s">
        <v>59</v>
      </c>
      <c r="E1311" s="26" t="s">
        <v>584</v>
      </c>
      <c r="F1311" s="26" t="s">
        <v>37</v>
      </c>
      <c r="G1311" s="9">
        <v>15</v>
      </c>
      <c r="H1311" s="9">
        <v>15</v>
      </c>
      <c r="I1311" s="84"/>
      <c r="J1311" s="84"/>
      <c r="K1311" s="84"/>
      <c r="L1311" s="84"/>
      <c r="M1311" s="9">
        <f>G1311+I1311+J1311+K1311+L1311</f>
        <v>15</v>
      </c>
      <c r="N1311" s="9">
        <f>H1311+L1311</f>
        <v>15</v>
      </c>
      <c r="O1311" s="85"/>
      <c r="P1311" s="85"/>
      <c r="Q1311" s="85"/>
      <c r="R1311" s="9">
        <v>-15</v>
      </c>
      <c r="S1311" s="9">
        <f>M1311+O1311+P1311+Q1311+R1311</f>
        <v>0</v>
      </c>
      <c r="T1311" s="9">
        <f>N1311+R1311</f>
        <v>0</v>
      </c>
      <c r="U1311" s="85"/>
      <c r="V1311" s="85"/>
      <c r="W1311" s="85"/>
      <c r="X1311" s="9"/>
      <c r="Y1311" s="9">
        <f>S1311+U1311+V1311+W1311+X1311</f>
        <v>0</v>
      </c>
      <c r="Z1311" s="9">
        <f>T1311+X1311</f>
        <v>0</v>
      </c>
      <c r="AA1311" s="85"/>
      <c r="AB1311" s="85"/>
      <c r="AC1311" s="85"/>
      <c r="AD1311" s="9"/>
      <c r="AE1311" s="9">
        <f>Y1311+AA1311+AB1311+AC1311+AD1311</f>
        <v>0</v>
      </c>
      <c r="AF1311" s="9">
        <f>Z1311+AD1311</f>
        <v>0</v>
      </c>
      <c r="AG1311" s="85"/>
      <c r="AH1311" s="85"/>
      <c r="AI1311" s="85"/>
      <c r="AJ1311" s="9"/>
      <c r="AK1311" s="9">
        <f>AE1311+AG1311+AH1311+AI1311+AJ1311</f>
        <v>0</v>
      </c>
      <c r="AL1311" s="9">
        <f>AF1311+AJ1311</f>
        <v>0</v>
      </c>
    </row>
    <row r="1312" spans="1:38" hidden="1">
      <c r="A1312" s="28" t="s">
        <v>625</v>
      </c>
      <c r="B1312" s="30" t="s">
        <v>254</v>
      </c>
      <c r="C1312" s="30" t="s">
        <v>21</v>
      </c>
      <c r="D1312" s="30" t="s">
        <v>59</v>
      </c>
      <c r="E1312" s="30" t="s">
        <v>632</v>
      </c>
      <c r="F1312" s="26"/>
      <c r="G1312" s="9">
        <f t="shared" ref="G1312:H1314" si="1649">G1313</f>
        <v>0</v>
      </c>
      <c r="H1312" s="9">
        <f t="shared" si="1649"/>
        <v>0</v>
      </c>
      <c r="I1312" s="84"/>
      <c r="J1312" s="84"/>
      <c r="K1312" s="84"/>
      <c r="L1312" s="84"/>
      <c r="M1312" s="84"/>
      <c r="N1312" s="84"/>
      <c r="O1312" s="85"/>
      <c r="P1312" s="85"/>
      <c r="Q1312" s="85"/>
      <c r="R1312" s="85"/>
      <c r="S1312" s="85"/>
      <c r="T1312" s="85"/>
      <c r="U1312" s="85"/>
      <c r="V1312" s="85"/>
      <c r="W1312" s="85"/>
      <c r="X1312" s="85"/>
      <c r="Y1312" s="85"/>
      <c r="Z1312" s="85"/>
      <c r="AA1312" s="85"/>
      <c r="AB1312" s="85"/>
      <c r="AC1312" s="85"/>
      <c r="AD1312" s="85"/>
      <c r="AE1312" s="85"/>
      <c r="AF1312" s="85"/>
      <c r="AG1312" s="85"/>
      <c r="AH1312" s="85"/>
      <c r="AI1312" s="85"/>
      <c r="AJ1312" s="85"/>
      <c r="AK1312" s="85"/>
      <c r="AL1312" s="85"/>
    </row>
    <row r="1313" spans="1:38" ht="49.5" hidden="1">
      <c r="A1313" s="47" t="s">
        <v>626</v>
      </c>
      <c r="B1313" s="30" t="s">
        <v>254</v>
      </c>
      <c r="C1313" s="30" t="s">
        <v>21</v>
      </c>
      <c r="D1313" s="30" t="s">
        <v>59</v>
      </c>
      <c r="E1313" s="30" t="s">
        <v>631</v>
      </c>
      <c r="F1313" s="26"/>
      <c r="G1313" s="9">
        <f t="shared" si="1649"/>
        <v>0</v>
      </c>
      <c r="H1313" s="9">
        <f t="shared" si="1649"/>
        <v>0</v>
      </c>
      <c r="I1313" s="84"/>
      <c r="J1313" s="84"/>
      <c r="K1313" s="84"/>
      <c r="L1313" s="84"/>
      <c r="M1313" s="84"/>
      <c r="N1313" s="84"/>
      <c r="O1313" s="85"/>
      <c r="P1313" s="85"/>
      <c r="Q1313" s="85"/>
      <c r="R1313" s="85"/>
      <c r="S1313" s="85"/>
      <c r="T1313" s="85"/>
      <c r="U1313" s="85"/>
      <c r="V1313" s="85"/>
      <c r="W1313" s="85"/>
      <c r="X1313" s="85"/>
      <c r="Y1313" s="85"/>
      <c r="Z1313" s="85"/>
      <c r="AA1313" s="85"/>
      <c r="AB1313" s="85"/>
      <c r="AC1313" s="85"/>
      <c r="AD1313" s="85"/>
      <c r="AE1313" s="85"/>
      <c r="AF1313" s="85"/>
      <c r="AG1313" s="85"/>
      <c r="AH1313" s="85"/>
      <c r="AI1313" s="85"/>
      <c r="AJ1313" s="85"/>
      <c r="AK1313" s="85"/>
      <c r="AL1313" s="85"/>
    </row>
    <row r="1314" spans="1:38" ht="33" hidden="1">
      <c r="A1314" s="47" t="s">
        <v>11</v>
      </c>
      <c r="B1314" s="30" t="s">
        <v>254</v>
      </c>
      <c r="C1314" s="30" t="s">
        <v>21</v>
      </c>
      <c r="D1314" s="30" t="s">
        <v>59</v>
      </c>
      <c r="E1314" s="30" t="s">
        <v>631</v>
      </c>
      <c r="F1314" s="26" t="s">
        <v>12</v>
      </c>
      <c r="G1314" s="9">
        <f t="shared" si="1649"/>
        <v>0</v>
      </c>
      <c r="H1314" s="9">
        <f t="shared" si="1649"/>
        <v>0</v>
      </c>
      <c r="I1314" s="84"/>
      <c r="J1314" s="84"/>
      <c r="K1314" s="84"/>
      <c r="L1314" s="84"/>
      <c r="M1314" s="84"/>
      <c r="N1314" s="84"/>
      <c r="O1314" s="85"/>
      <c r="P1314" s="85"/>
      <c r="Q1314" s="85"/>
      <c r="R1314" s="85"/>
      <c r="S1314" s="85"/>
      <c r="T1314" s="85"/>
      <c r="U1314" s="85"/>
      <c r="V1314" s="85"/>
      <c r="W1314" s="85"/>
      <c r="X1314" s="85"/>
      <c r="Y1314" s="85"/>
      <c r="Z1314" s="85"/>
      <c r="AA1314" s="85"/>
      <c r="AB1314" s="85"/>
      <c r="AC1314" s="85"/>
      <c r="AD1314" s="85"/>
      <c r="AE1314" s="85"/>
      <c r="AF1314" s="85"/>
      <c r="AG1314" s="85"/>
      <c r="AH1314" s="85"/>
      <c r="AI1314" s="85"/>
      <c r="AJ1314" s="85"/>
      <c r="AK1314" s="85"/>
      <c r="AL1314" s="85"/>
    </row>
    <row r="1315" spans="1:38" hidden="1">
      <c r="A1315" s="47" t="s">
        <v>23</v>
      </c>
      <c r="B1315" s="30" t="s">
        <v>254</v>
      </c>
      <c r="C1315" s="30" t="s">
        <v>21</v>
      </c>
      <c r="D1315" s="30" t="s">
        <v>59</v>
      </c>
      <c r="E1315" s="30" t="s">
        <v>631</v>
      </c>
      <c r="F1315" s="26" t="s">
        <v>35</v>
      </c>
      <c r="G1315" s="9"/>
      <c r="H1315" s="9"/>
      <c r="I1315" s="84"/>
      <c r="J1315" s="84"/>
      <c r="K1315" s="84"/>
      <c r="L1315" s="84"/>
      <c r="M1315" s="84"/>
      <c r="N1315" s="84"/>
      <c r="O1315" s="85"/>
      <c r="P1315" s="85"/>
      <c r="Q1315" s="85"/>
      <c r="R1315" s="85"/>
      <c r="S1315" s="85"/>
      <c r="T1315" s="85"/>
      <c r="U1315" s="85"/>
      <c r="V1315" s="85"/>
      <c r="W1315" s="85"/>
      <c r="X1315" s="85"/>
      <c r="Y1315" s="85"/>
      <c r="Z1315" s="85"/>
      <c r="AA1315" s="85"/>
      <c r="AB1315" s="85"/>
      <c r="AC1315" s="85"/>
      <c r="AD1315" s="85"/>
      <c r="AE1315" s="85"/>
      <c r="AF1315" s="85"/>
      <c r="AG1315" s="85"/>
      <c r="AH1315" s="85"/>
      <c r="AI1315" s="85"/>
      <c r="AJ1315" s="85"/>
      <c r="AK1315" s="85"/>
      <c r="AL1315" s="85"/>
    </row>
    <row r="1316" spans="1:38" hidden="1">
      <c r="A1316" s="47"/>
      <c r="B1316" s="30"/>
      <c r="C1316" s="30"/>
      <c r="D1316" s="30"/>
      <c r="E1316" s="30"/>
      <c r="F1316" s="26"/>
      <c r="G1316" s="9"/>
      <c r="H1316" s="9"/>
      <c r="I1316" s="84"/>
      <c r="J1316" s="84"/>
      <c r="K1316" s="84"/>
      <c r="L1316" s="84"/>
      <c r="M1316" s="84"/>
      <c r="N1316" s="84"/>
      <c r="O1316" s="85"/>
      <c r="P1316" s="85"/>
      <c r="Q1316" s="85"/>
      <c r="R1316" s="85"/>
      <c r="S1316" s="85"/>
      <c r="T1316" s="85"/>
      <c r="U1316" s="85"/>
      <c r="V1316" s="85"/>
      <c r="W1316" s="85"/>
      <c r="X1316" s="85"/>
      <c r="Y1316" s="85"/>
      <c r="Z1316" s="85"/>
      <c r="AA1316" s="85"/>
      <c r="AB1316" s="85"/>
      <c r="AC1316" s="85"/>
      <c r="AD1316" s="85"/>
      <c r="AE1316" s="85"/>
      <c r="AF1316" s="85"/>
      <c r="AG1316" s="85"/>
      <c r="AH1316" s="85"/>
      <c r="AI1316" s="85"/>
      <c r="AJ1316" s="85"/>
      <c r="AK1316" s="85"/>
      <c r="AL1316" s="85"/>
    </row>
    <row r="1317" spans="1:38" ht="18.75" hidden="1">
      <c r="A1317" s="63" t="s">
        <v>260</v>
      </c>
      <c r="B1317" s="35" t="s">
        <v>254</v>
      </c>
      <c r="C1317" s="35" t="s">
        <v>28</v>
      </c>
      <c r="D1317" s="35" t="s">
        <v>32</v>
      </c>
      <c r="E1317" s="35"/>
      <c r="F1317" s="35"/>
      <c r="G1317" s="13">
        <f t="shared" ref="G1317:V1321" si="1650">G1318</f>
        <v>2767</v>
      </c>
      <c r="H1317" s="13">
        <f t="shared" si="1650"/>
        <v>0</v>
      </c>
      <c r="I1317" s="13">
        <f t="shared" si="1650"/>
        <v>0</v>
      </c>
      <c r="J1317" s="13">
        <f t="shared" si="1650"/>
        <v>0</v>
      </c>
      <c r="K1317" s="13">
        <f t="shared" si="1650"/>
        <v>0</v>
      </c>
      <c r="L1317" s="13">
        <f t="shared" si="1650"/>
        <v>0</v>
      </c>
      <c r="M1317" s="13">
        <f t="shared" si="1650"/>
        <v>2767</v>
      </c>
      <c r="N1317" s="13">
        <f t="shared" si="1650"/>
        <v>0</v>
      </c>
      <c r="O1317" s="13">
        <f t="shared" si="1650"/>
        <v>0</v>
      </c>
      <c r="P1317" s="13">
        <f t="shared" si="1650"/>
        <v>0</v>
      </c>
      <c r="Q1317" s="13">
        <f t="shared" si="1650"/>
        <v>0</v>
      </c>
      <c r="R1317" s="13">
        <f t="shared" si="1650"/>
        <v>0</v>
      </c>
      <c r="S1317" s="13">
        <f t="shared" si="1650"/>
        <v>2767</v>
      </c>
      <c r="T1317" s="13">
        <f t="shared" si="1650"/>
        <v>0</v>
      </c>
      <c r="U1317" s="13">
        <f t="shared" si="1650"/>
        <v>0</v>
      </c>
      <c r="V1317" s="13">
        <f t="shared" si="1650"/>
        <v>0</v>
      </c>
      <c r="W1317" s="13">
        <f t="shared" ref="U1317:AJ1321" si="1651">W1318</f>
        <v>0</v>
      </c>
      <c r="X1317" s="13">
        <f t="shared" si="1651"/>
        <v>0</v>
      </c>
      <c r="Y1317" s="13">
        <f t="shared" si="1651"/>
        <v>2767</v>
      </c>
      <c r="Z1317" s="13">
        <f t="shared" si="1651"/>
        <v>0</v>
      </c>
      <c r="AA1317" s="13">
        <f t="shared" si="1651"/>
        <v>0</v>
      </c>
      <c r="AB1317" s="13">
        <f t="shared" si="1651"/>
        <v>0</v>
      </c>
      <c r="AC1317" s="13">
        <f t="shared" si="1651"/>
        <v>0</v>
      </c>
      <c r="AD1317" s="13">
        <f t="shared" si="1651"/>
        <v>0</v>
      </c>
      <c r="AE1317" s="13">
        <f t="shared" si="1651"/>
        <v>2767</v>
      </c>
      <c r="AF1317" s="13">
        <f t="shared" si="1651"/>
        <v>0</v>
      </c>
      <c r="AG1317" s="13">
        <f t="shared" si="1651"/>
        <v>0</v>
      </c>
      <c r="AH1317" s="13">
        <f t="shared" si="1651"/>
        <v>0</v>
      </c>
      <c r="AI1317" s="13">
        <f t="shared" si="1651"/>
        <v>0</v>
      </c>
      <c r="AJ1317" s="13">
        <f t="shared" si="1651"/>
        <v>0</v>
      </c>
      <c r="AK1317" s="13">
        <f t="shared" ref="AG1317:AL1321" si="1652">AK1318</f>
        <v>2767</v>
      </c>
      <c r="AL1317" s="13">
        <f t="shared" si="1652"/>
        <v>0</v>
      </c>
    </row>
    <row r="1318" spans="1:38" ht="49.5" hidden="1">
      <c r="A1318" s="28" t="s">
        <v>565</v>
      </c>
      <c r="B1318" s="30" t="s">
        <v>254</v>
      </c>
      <c r="C1318" s="30" t="s">
        <v>28</v>
      </c>
      <c r="D1318" s="30" t="s">
        <v>32</v>
      </c>
      <c r="E1318" s="30" t="s">
        <v>69</v>
      </c>
      <c r="F1318" s="30"/>
      <c r="G1318" s="11">
        <f t="shared" ref="G1318" si="1653">G1319+G1323</f>
        <v>2767</v>
      </c>
      <c r="H1318" s="11">
        <f t="shared" ref="H1318:N1318" si="1654">H1319+H1323</f>
        <v>0</v>
      </c>
      <c r="I1318" s="11">
        <f t="shared" si="1654"/>
        <v>0</v>
      </c>
      <c r="J1318" s="11">
        <f t="shared" si="1654"/>
        <v>0</v>
      </c>
      <c r="K1318" s="11">
        <f t="shared" si="1654"/>
        <v>0</v>
      </c>
      <c r="L1318" s="11">
        <f t="shared" si="1654"/>
        <v>0</v>
      </c>
      <c r="M1318" s="11">
        <f t="shared" si="1654"/>
        <v>2767</v>
      </c>
      <c r="N1318" s="11">
        <f t="shared" si="1654"/>
        <v>0</v>
      </c>
      <c r="O1318" s="11">
        <f t="shared" ref="O1318:T1318" si="1655">O1319+O1323</f>
        <v>0</v>
      </c>
      <c r="P1318" s="11">
        <f t="shared" si="1655"/>
        <v>0</v>
      </c>
      <c r="Q1318" s="11">
        <f t="shared" si="1655"/>
        <v>0</v>
      </c>
      <c r="R1318" s="11">
        <f t="shared" si="1655"/>
        <v>0</v>
      </c>
      <c r="S1318" s="11">
        <f t="shared" si="1655"/>
        <v>2767</v>
      </c>
      <c r="T1318" s="11">
        <f t="shared" si="1655"/>
        <v>0</v>
      </c>
      <c r="U1318" s="11">
        <f t="shared" ref="U1318:Z1318" si="1656">U1319+U1323</f>
        <v>0</v>
      </c>
      <c r="V1318" s="11">
        <f t="shared" si="1656"/>
        <v>0</v>
      </c>
      <c r="W1318" s="11">
        <f t="shared" si="1656"/>
        <v>0</v>
      </c>
      <c r="X1318" s="11">
        <f t="shared" si="1656"/>
        <v>0</v>
      </c>
      <c r="Y1318" s="11">
        <f t="shared" si="1656"/>
        <v>2767</v>
      </c>
      <c r="Z1318" s="11">
        <f t="shared" si="1656"/>
        <v>0</v>
      </c>
      <c r="AA1318" s="11">
        <f t="shared" ref="AA1318:AF1318" si="1657">AA1319+AA1323</f>
        <v>0</v>
      </c>
      <c r="AB1318" s="11">
        <f t="shared" si="1657"/>
        <v>0</v>
      </c>
      <c r="AC1318" s="11">
        <f t="shared" si="1657"/>
        <v>0</v>
      </c>
      <c r="AD1318" s="11">
        <f t="shared" si="1657"/>
        <v>0</v>
      </c>
      <c r="AE1318" s="11">
        <f t="shared" si="1657"/>
        <v>2767</v>
      </c>
      <c r="AF1318" s="11">
        <f t="shared" si="1657"/>
        <v>0</v>
      </c>
      <c r="AG1318" s="11">
        <f t="shared" ref="AG1318:AL1318" si="1658">AG1319+AG1323</f>
        <v>0</v>
      </c>
      <c r="AH1318" s="11">
        <f t="shared" si="1658"/>
        <v>0</v>
      </c>
      <c r="AI1318" s="11">
        <f t="shared" si="1658"/>
        <v>0</v>
      </c>
      <c r="AJ1318" s="11">
        <f t="shared" si="1658"/>
        <v>0</v>
      </c>
      <c r="AK1318" s="11">
        <f t="shared" si="1658"/>
        <v>2767</v>
      </c>
      <c r="AL1318" s="11">
        <f t="shared" si="1658"/>
        <v>0</v>
      </c>
    </row>
    <row r="1319" spans="1:38" ht="33" hidden="1">
      <c r="A1319" s="28" t="s">
        <v>76</v>
      </c>
      <c r="B1319" s="30" t="s">
        <v>254</v>
      </c>
      <c r="C1319" s="30" t="s">
        <v>28</v>
      </c>
      <c r="D1319" s="30" t="s">
        <v>32</v>
      </c>
      <c r="E1319" s="30" t="s">
        <v>255</v>
      </c>
      <c r="F1319" s="30"/>
      <c r="G1319" s="11">
        <f t="shared" si="1650"/>
        <v>2767</v>
      </c>
      <c r="H1319" s="11">
        <f t="shared" si="1650"/>
        <v>0</v>
      </c>
      <c r="I1319" s="11">
        <f t="shared" si="1650"/>
        <v>0</v>
      </c>
      <c r="J1319" s="11">
        <f t="shared" si="1650"/>
        <v>0</v>
      </c>
      <c r="K1319" s="11">
        <f t="shared" si="1650"/>
        <v>0</v>
      </c>
      <c r="L1319" s="11">
        <f t="shared" si="1650"/>
        <v>0</v>
      </c>
      <c r="M1319" s="11">
        <f t="shared" si="1650"/>
        <v>2767</v>
      </c>
      <c r="N1319" s="11">
        <f t="shared" si="1650"/>
        <v>0</v>
      </c>
      <c r="O1319" s="11">
        <f t="shared" si="1650"/>
        <v>0</v>
      </c>
      <c r="P1319" s="11">
        <f t="shared" si="1650"/>
        <v>0</v>
      </c>
      <c r="Q1319" s="11">
        <f t="shared" si="1650"/>
        <v>0</v>
      </c>
      <c r="R1319" s="11">
        <f t="shared" si="1650"/>
        <v>0</v>
      </c>
      <c r="S1319" s="11">
        <f t="shared" si="1650"/>
        <v>2767</v>
      </c>
      <c r="T1319" s="11">
        <f t="shared" si="1650"/>
        <v>0</v>
      </c>
      <c r="U1319" s="11">
        <f t="shared" si="1651"/>
        <v>0</v>
      </c>
      <c r="V1319" s="11">
        <f t="shared" si="1651"/>
        <v>0</v>
      </c>
      <c r="W1319" s="11">
        <f t="shared" si="1651"/>
        <v>0</v>
      </c>
      <c r="X1319" s="11">
        <f t="shared" si="1651"/>
        <v>0</v>
      </c>
      <c r="Y1319" s="11">
        <f t="shared" si="1651"/>
        <v>2767</v>
      </c>
      <c r="Z1319" s="11">
        <f t="shared" si="1651"/>
        <v>0</v>
      </c>
      <c r="AA1319" s="11">
        <f t="shared" si="1651"/>
        <v>0</v>
      </c>
      <c r="AB1319" s="11">
        <f t="shared" si="1651"/>
        <v>0</v>
      </c>
      <c r="AC1319" s="11">
        <f t="shared" si="1651"/>
        <v>0</v>
      </c>
      <c r="AD1319" s="11">
        <f t="shared" si="1651"/>
        <v>0</v>
      </c>
      <c r="AE1319" s="11">
        <f t="shared" si="1651"/>
        <v>2767</v>
      </c>
      <c r="AF1319" s="11">
        <f t="shared" si="1651"/>
        <v>0</v>
      </c>
      <c r="AG1319" s="11">
        <f t="shared" si="1652"/>
        <v>0</v>
      </c>
      <c r="AH1319" s="11">
        <f t="shared" si="1652"/>
        <v>0</v>
      </c>
      <c r="AI1319" s="11">
        <f t="shared" si="1652"/>
        <v>0</v>
      </c>
      <c r="AJ1319" s="11">
        <f t="shared" si="1652"/>
        <v>0</v>
      </c>
      <c r="AK1319" s="11">
        <f t="shared" si="1652"/>
        <v>2767</v>
      </c>
      <c r="AL1319" s="11">
        <f t="shared" si="1652"/>
        <v>0</v>
      </c>
    </row>
    <row r="1320" spans="1:38" ht="33" hidden="1">
      <c r="A1320" s="47" t="s">
        <v>261</v>
      </c>
      <c r="B1320" s="30" t="s">
        <v>254</v>
      </c>
      <c r="C1320" s="30" t="s">
        <v>28</v>
      </c>
      <c r="D1320" s="30" t="s">
        <v>32</v>
      </c>
      <c r="E1320" s="30" t="s">
        <v>262</v>
      </c>
      <c r="F1320" s="30"/>
      <c r="G1320" s="11">
        <f t="shared" si="1650"/>
        <v>2767</v>
      </c>
      <c r="H1320" s="11">
        <f t="shared" si="1650"/>
        <v>0</v>
      </c>
      <c r="I1320" s="11">
        <f t="shared" si="1650"/>
        <v>0</v>
      </c>
      <c r="J1320" s="11">
        <f t="shared" si="1650"/>
        <v>0</v>
      </c>
      <c r="K1320" s="11">
        <f t="shared" si="1650"/>
        <v>0</v>
      </c>
      <c r="L1320" s="11">
        <f t="shared" si="1650"/>
        <v>0</v>
      </c>
      <c r="M1320" s="11">
        <f t="shared" si="1650"/>
        <v>2767</v>
      </c>
      <c r="N1320" s="11">
        <f t="shared" si="1650"/>
        <v>0</v>
      </c>
      <c r="O1320" s="11">
        <f t="shared" si="1650"/>
        <v>0</v>
      </c>
      <c r="P1320" s="11">
        <f t="shared" si="1650"/>
        <v>0</v>
      </c>
      <c r="Q1320" s="11">
        <f t="shared" si="1650"/>
        <v>0</v>
      </c>
      <c r="R1320" s="11">
        <f t="shared" si="1650"/>
        <v>0</v>
      </c>
      <c r="S1320" s="11">
        <f t="shared" si="1650"/>
        <v>2767</v>
      </c>
      <c r="T1320" s="11">
        <f t="shared" si="1650"/>
        <v>0</v>
      </c>
      <c r="U1320" s="11">
        <f t="shared" si="1651"/>
        <v>0</v>
      </c>
      <c r="V1320" s="11">
        <f t="shared" si="1651"/>
        <v>0</v>
      </c>
      <c r="W1320" s="11">
        <f t="shared" si="1651"/>
        <v>0</v>
      </c>
      <c r="X1320" s="11">
        <f t="shared" si="1651"/>
        <v>0</v>
      </c>
      <c r="Y1320" s="11">
        <f t="shared" si="1651"/>
        <v>2767</v>
      </c>
      <c r="Z1320" s="11">
        <f t="shared" si="1651"/>
        <v>0</v>
      </c>
      <c r="AA1320" s="11">
        <f t="shared" si="1651"/>
        <v>0</v>
      </c>
      <c r="AB1320" s="11">
        <f t="shared" si="1651"/>
        <v>0</v>
      </c>
      <c r="AC1320" s="11">
        <f t="shared" si="1651"/>
        <v>0</v>
      </c>
      <c r="AD1320" s="11">
        <f t="shared" si="1651"/>
        <v>0</v>
      </c>
      <c r="AE1320" s="11">
        <f t="shared" si="1651"/>
        <v>2767</v>
      </c>
      <c r="AF1320" s="11">
        <f t="shared" si="1651"/>
        <v>0</v>
      </c>
      <c r="AG1320" s="11">
        <f t="shared" si="1652"/>
        <v>0</v>
      </c>
      <c r="AH1320" s="11">
        <f t="shared" si="1652"/>
        <v>0</v>
      </c>
      <c r="AI1320" s="11">
        <f t="shared" si="1652"/>
        <v>0</v>
      </c>
      <c r="AJ1320" s="11">
        <f t="shared" si="1652"/>
        <v>0</v>
      </c>
      <c r="AK1320" s="11">
        <f t="shared" si="1652"/>
        <v>2767</v>
      </c>
      <c r="AL1320" s="11">
        <f t="shared" si="1652"/>
        <v>0</v>
      </c>
    </row>
    <row r="1321" spans="1:38" ht="33" hidden="1">
      <c r="A1321" s="47" t="s">
        <v>11</v>
      </c>
      <c r="B1321" s="30" t="s">
        <v>254</v>
      </c>
      <c r="C1321" s="30" t="s">
        <v>28</v>
      </c>
      <c r="D1321" s="30" t="s">
        <v>32</v>
      </c>
      <c r="E1321" s="30" t="s">
        <v>262</v>
      </c>
      <c r="F1321" s="30" t="s">
        <v>12</v>
      </c>
      <c r="G1321" s="11">
        <f t="shared" si="1650"/>
        <v>2767</v>
      </c>
      <c r="H1321" s="11">
        <f t="shared" si="1650"/>
        <v>0</v>
      </c>
      <c r="I1321" s="11">
        <f t="shared" si="1650"/>
        <v>0</v>
      </c>
      <c r="J1321" s="11">
        <f t="shared" si="1650"/>
        <v>0</v>
      </c>
      <c r="K1321" s="11">
        <f t="shared" si="1650"/>
        <v>0</v>
      </c>
      <c r="L1321" s="11">
        <f t="shared" si="1650"/>
        <v>0</v>
      </c>
      <c r="M1321" s="11">
        <f t="shared" si="1650"/>
        <v>2767</v>
      </c>
      <c r="N1321" s="11">
        <f t="shared" si="1650"/>
        <v>0</v>
      </c>
      <c r="O1321" s="11">
        <f t="shared" si="1650"/>
        <v>0</v>
      </c>
      <c r="P1321" s="11">
        <f t="shared" si="1650"/>
        <v>0</v>
      </c>
      <c r="Q1321" s="11">
        <f t="shared" si="1650"/>
        <v>0</v>
      </c>
      <c r="R1321" s="11">
        <f t="shared" si="1650"/>
        <v>0</v>
      </c>
      <c r="S1321" s="11">
        <f t="shared" si="1650"/>
        <v>2767</v>
      </c>
      <c r="T1321" s="11">
        <f t="shared" si="1650"/>
        <v>0</v>
      </c>
      <c r="U1321" s="11">
        <f t="shared" si="1651"/>
        <v>0</v>
      </c>
      <c r="V1321" s="11">
        <f t="shared" si="1651"/>
        <v>0</v>
      </c>
      <c r="W1321" s="11">
        <f t="shared" si="1651"/>
        <v>0</v>
      </c>
      <c r="X1321" s="11">
        <f t="shared" si="1651"/>
        <v>0</v>
      </c>
      <c r="Y1321" s="11">
        <f t="shared" si="1651"/>
        <v>2767</v>
      </c>
      <c r="Z1321" s="11">
        <f t="shared" si="1651"/>
        <v>0</v>
      </c>
      <c r="AA1321" s="11">
        <f t="shared" si="1651"/>
        <v>0</v>
      </c>
      <c r="AB1321" s="11">
        <f t="shared" si="1651"/>
        <v>0</v>
      </c>
      <c r="AC1321" s="11">
        <f t="shared" si="1651"/>
        <v>0</v>
      </c>
      <c r="AD1321" s="11">
        <f t="shared" si="1651"/>
        <v>0</v>
      </c>
      <c r="AE1321" s="11">
        <f t="shared" si="1651"/>
        <v>2767</v>
      </c>
      <c r="AF1321" s="11">
        <f t="shared" si="1651"/>
        <v>0</v>
      </c>
      <c r="AG1321" s="11">
        <f t="shared" si="1652"/>
        <v>0</v>
      </c>
      <c r="AH1321" s="11">
        <f t="shared" si="1652"/>
        <v>0</v>
      </c>
      <c r="AI1321" s="11">
        <f t="shared" si="1652"/>
        <v>0</v>
      </c>
      <c r="AJ1321" s="11">
        <f t="shared" si="1652"/>
        <v>0</v>
      </c>
      <c r="AK1321" s="11">
        <f t="shared" si="1652"/>
        <v>2767</v>
      </c>
      <c r="AL1321" s="11">
        <f t="shared" si="1652"/>
        <v>0</v>
      </c>
    </row>
    <row r="1322" spans="1:38" hidden="1">
      <c r="A1322" s="47" t="s">
        <v>13</v>
      </c>
      <c r="B1322" s="30" t="s">
        <v>254</v>
      </c>
      <c r="C1322" s="30" t="s">
        <v>28</v>
      </c>
      <c r="D1322" s="30" t="s">
        <v>32</v>
      </c>
      <c r="E1322" s="30" t="s">
        <v>262</v>
      </c>
      <c r="F1322" s="26" t="s">
        <v>34</v>
      </c>
      <c r="G1322" s="9">
        <f>2683+84</f>
        <v>2767</v>
      </c>
      <c r="H1322" s="9"/>
      <c r="I1322" s="84"/>
      <c r="J1322" s="84"/>
      <c r="K1322" s="84"/>
      <c r="L1322" s="84"/>
      <c r="M1322" s="9">
        <f>G1322+I1322+J1322+K1322+L1322</f>
        <v>2767</v>
      </c>
      <c r="N1322" s="9">
        <f>H1322+L1322</f>
        <v>0</v>
      </c>
      <c r="O1322" s="85"/>
      <c r="P1322" s="85"/>
      <c r="Q1322" s="85"/>
      <c r="R1322" s="85"/>
      <c r="S1322" s="9">
        <f>M1322+O1322+P1322+Q1322+R1322</f>
        <v>2767</v>
      </c>
      <c r="T1322" s="9">
        <f>N1322+R1322</f>
        <v>0</v>
      </c>
      <c r="U1322" s="85"/>
      <c r="V1322" s="85"/>
      <c r="W1322" s="85"/>
      <c r="X1322" s="85"/>
      <c r="Y1322" s="9">
        <f>S1322+U1322+V1322+W1322+X1322</f>
        <v>2767</v>
      </c>
      <c r="Z1322" s="9">
        <f>T1322+X1322</f>
        <v>0</v>
      </c>
      <c r="AA1322" s="85"/>
      <c r="AB1322" s="85"/>
      <c r="AC1322" s="85"/>
      <c r="AD1322" s="85"/>
      <c r="AE1322" s="9">
        <f>Y1322+AA1322+AB1322+AC1322+AD1322</f>
        <v>2767</v>
      </c>
      <c r="AF1322" s="9">
        <f>Z1322+AD1322</f>
        <v>0</v>
      </c>
      <c r="AG1322" s="85"/>
      <c r="AH1322" s="85"/>
      <c r="AI1322" s="85"/>
      <c r="AJ1322" s="85"/>
      <c r="AK1322" s="9">
        <f>AE1322+AG1322+AH1322+AI1322+AJ1322</f>
        <v>2767</v>
      </c>
      <c r="AL1322" s="9">
        <f>AF1322+AJ1322</f>
        <v>0</v>
      </c>
    </row>
    <row r="1323" spans="1:38" hidden="1">
      <c r="A1323" s="47" t="s">
        <v>14</v>
      </c>
      <c r="B1323" s="30" t="s">
        <v>254</v>
      </c>
      <c r="C1323" s="30" t="s">
        <v>28</v>
      </c>
      <c r="D1323" s="30" t="s">
        <v>32</v>
      </c>
      <c r="E1323" s="30" t="s">
        <v>70</v>
      </c>
      <c r="F1323" s="26"/>
      <c r="G1323" s="9">
        <f t="shared" ref="G1323:H1324" si="1659">G1324</f>
        <v>0</v>
      </c>
      <c r="H1323" s="9">
        <f t="shared" si="1659"/>
        <v>0</v>
      </c>
      <c r="I1323" s="84"/>
      <c r="J1323" s="84"/>
      <c r="K1323" s="84"/>
      <c r="L1323" s="84"/>
      <c r="M1323" s="84"/>
      <c r="N1323" s="84"/>
      <c r="O1323" s="85"/>
      <c r="P1323" s="85"/>
      <c r="Q1323" s="85"/>
      <c r="R1323" s="85"/>
      <c r="S1323" s="85"/>
      <c r="T1323" s="85"/>
      <c r="U1323" s="85"/>
      <c r="V1323" s="85"/>
      <c r="W1323" s="85"/>
      <c r="X1323" s="85"/>
      <c r="Y1323" s="85"/>
      <c r="Z1323" s="85"/>
      <c r="AA1323" s="85"/>
      <c r="AB1323" s="85"/>
      <c r="AC1323" s="85"/>
      <c r="AD1323" s="85"/>
      <c r="AE1323" s="85"/>
      <c r="AF1323" s="85"/>
      <c r="AG1323" s="85"/>
      <c r="AH1323" s="85"/>
      <c r="AI1323" s="85"/>
      <c r="AJ1323" s="85"/>
      <c r="AK1323" s="85"/>
      <c r="AL1323" s="85"/>
    </row>
    <row r="1324" spans="1:38" ht="33" hidden="1">
      <c r="A1324" s="47" t="s">
        <v>685</v>
      </c>
      <c r="B1324" s="30" t="s">
        <v>254</v>
      </c>
      <c r="C1324" s="30" t="s">
        <v>28</v>
      </c>
      <c r="D1324" s="30" t="s">
        <v>32</v>
      </c>
      <c r="E1324" s="30" t="s">
        <v>684</v>
      </c>
      <c r="F1324" s="26"/>
      <c r="G1324" s="9">
        <f t="shared" si="1659"/>
        <v>0</v>
      </c>
      <c r="H1324" s="9">
        <f t="shared" si="1659"/>
        <v>0</v>
      </c>
      <c r="I1324" s="84"/>
      <c r="J1324" s="84"/>
      <c r="K1324" s="84"/>
      <c r="L1324" s="84"/>
      <c r="M1324" s="84"/>
      <c r="N1324" s="84"/>
      <c r="O1324" s="85"/>
      <c r="P1324" s="85"/>
      <c r="Q1324" s="85"/>
      <c r="R1324" s="85"/>
      <c r="S1324" s="85"/>
      <c r="T1324" s="85"/>
      <c r="U1324" s="85"/>
      <c r="V1324" s="85"/>
      <c r="W1324" s="85"/>
      <c r="X1324" s="85"/>
      <c r="Y1324" s="85"/>
      <c r="Z1324" s="85"/>
      <c r="AA1324" s="85"/>
      <c r="AB1324" s="85"/>
      <c r="AC1324" s="85"/>
      <c r="AD1324" s="85"/>
      <c r="AE1324" s="85"/>
      <c r="AF1324" s="85"/>
      <c r="AG1324" s="85"/>
      <c r="AH1324" s="85"/>
      <c r="AI1324" s="85"/>
      <c r="AJ1324" s="85"/>
      <c r="AK1324" s="85"/>
      <c r="AL1324" s="85"/>
    </row>
    <row r="1325" spans="1:38" ht="33" hidden="1">
      <c r="A1325" s="47" t="s">
        <v>11</v>
      </c>
      <c r="B1325" s="30" t="s">
        <v>254</v>
      </c>
      <c r="C1325" s="30" t="s">
        <v>28</v>
      </c>
      <c r="D1325" s="30" t="s">
        <v>32</v>
      </c>
      <c r="E1325" s="30" t="s">
        <v>684</v>
      </c>
      <c r="F1325" s="30" t="s">
        <v>12</v>
      </c>
      <c r="G1325" s="9">
        <f t="shared" ref="G1325:H1325" si="1660">G1326</f>
        <v>0</v>
      </c>
      <c r="H1325" s="9">
        <f t="shared" si="1660"/>
        <v>0</v>
      </c>
      <c r="I1325" s="84"/>
      <c r="J1325" s="84"/>
      <c r="K1325" s="84"/>
      <c r="L1325" s="84"/>
      <c r="M1325" s="84"/>
      <c r="N1325" s="84"/>
      <c r="O1325" s="85"/>
      <c r="P1325" s="85"/>
      <c r="Q1325" s="85"/>
      <c r="R1325" s="85"/>
      <c r="S1325" s="85"/>
      <c r="T1325" s="85"/>
      <c r="U1325" s="85"/>
      <c r="V1325" s="85"/>
      <c r="W1325" s="85"/>
      <c r="X1325" s="85"/>
      <c r="Y1325" s="85"/>
      <c r="Z1325" s="85"/>
      <c r="AA1325" s="85"/>
      <c r="AB1325" s="85"/>
      <c r="AC1325" s="85"/>
      <c r="AD1325" s="85"/>
      <c r="AE1325" s="85"/>
      <c r="AF1325" s="85"/>
      <c r="AG1325" s="85"/>
      <c r="AH1325" s="85"/>
      <c r="AI1325" s="85"/>
      <c r="AJ1325" s="85"/>
      <c r="AK1325" s="85"/>
      <c r="AL1325" s="85"/>
    </row>
    <row r="1326" spans="1:38" hidden="1">
      <c r="A1326" s="47" t="s">
        <v>13</v>
      </c>
      <c r="B1326" s="30" t="s">
        <v>254</v>
      </c>
      <c r="C1326" s="30" t="s">
        <v>28</v>
      </c>
      <c r="D1326" s="30" t="s">
        <v>32</v>
      </c>
      <c r="E1326" s="30" t="s">
        <v>684</v>
      </c>
      <c r="F1326" s="26" t="s">
        <v>34</v>
      </c>
      <c r="G1326" s="9"/>
      <c r="H1326" s="9"/>
      <c r="I1326" s="84"/>
      <c r="J1326" s="84"/>
      <c r="K1326" s="84"/>
      <c r="L1326" s="84"/>
      <c r="M1326" s="84"/>
      <c r="N1326" s="84"/>
      <c r="O1326" s="85"/>
      <c r="P1326" s="85"/>
      <c r="Q1326" s="85"/>
      <c r="R1326" s="85"/>
      <c r="S1326" s="85"/>
      <c r="T1326" s="85"/>
      <c r="U1326" s="85"/>
      <c r="V1326" s="85"/>
      <c r="W1326" s="85"/>
      <c r="X1326" s="85"/>
      <c r="Y1326" s="85"/>
      <c r="Z1326" s="85"/>
      <c r="AA1326" s="85"/>
      <c r="AB1326" s="85"/>
      <c r="AC1326" s="85"/>
      <c r="AD1326" s="85"/>
      <c r="AE1326" s="85"/>
      <c r="AF1326" s="85"/>
      <c r="AG1326" s="85"/>
      <c r="AH1326" s="85"/>
      <c r="AI1326" s="85"/>
      <c r="AJ1326" s="85"/>
      <c r="AK1326" s="85"/>
      <c r="AL1326" s="85"/>
    </row>
    <row r="1327" spans="1:38" hidden="1">
      <c r="A1327" s="47"/>
      <c r="B1327" s="30"/>
      <c r="C1327" s="30"/>
      <c r="D1327" s="30"/>
      <c r="E1327" s="30"/>
      <c r="F1327" s="26"/>
      <c r="G1327" s="9"/>
      <c r="H1327" s="9"/>
      <c r="I1327" s="84"/>
      <c r="J1327" s="84"/>
      <c r="K1327" s="84"/>
      <c r="L1327" s="84"/>
      <c r="M1327" s="84"/>
      <c r="N1327" s="84"/>
      <c r="O1327" s="85"/>
      <c r="P1327" s="85"/>
      <c r="Q1327" s="85"/>
      <c r="R1327" s="85"/>
      <c r="S1327" s="85"/>
      <c r="T1327" s="85"/>
      <c r="U1327" s="85"/>
      <c r="V1327" s="85"/>
      <c r="W1327" s="85"/>
      <c r="X1327" s="85"/>
      <c r="Y1327" s="85"/>
      <c r="Z1327" s="85"/>
      <c r="AA1327" s="85"/>
      <c r="AB1327" s="85"/>
      <c r="AC1327" s="85"/>
      <c r="AD1327" s="85"/>
      <c r="AE1327" s="85"/>
      <c r="AF1327" s="85"/>
      <c r="AG1327" s="85"/>
      <c r="AH1327" s="85"/>
      <c r="AI1327" s="85"/>
      <c r="AJ1327" s="85"/>
      <c r="AK1327" s="85"/>
      <c r="AL1327" s="85"/>
    </row>
    <row r="1328" spans="1:38" ht="18.75" hidden="1">
      <c r="A1328" s="63" t="s">
        <v>263</v>
      </c>
      <c r="B1328" s="35" t="s">
        <v>254</v>
      </c>
      <c r="C1328" s="35" t="s">
        <v>32</v>
      </c>
      <c r="D1328" s="35" t="s">
        <v>21</v>
      </c>
      <c r="E1328" s="35"/>
      <c r="F1328" s="35"/>
      <c r="G1328" s="13">
        <f t="shared" ref="G1328:V1334" si="1661">G1329</f>
        <v>44432</v>
      </c>
      <c r="H1328" s="13">
        <f t="shared" si="1661"/>
        <v>0</v>
      </c>
      <c r="I1328" s="13">
        <f t="shared" si="1661"/>
        <v>0</v>
      </c>
      <c r="J1328" s="13">
        <f t="shared" si="1661"/>
        <v>0</v>
      </c>
      <c r="K1328" s="13">
        <f t="shared" si="1661"/>
        <v>0</v>
      </c>
      <c r="L1328" s="13">
        <f t="shared" si="1661"/>
        <v>0</v>
      </c>
      <c r="M1328" s="13">
        <f t="shared" si="1661"/>
        <v>44432</v>
      </c>
      <c r="N1328" s="13">
        <f t="shared" si="1661"/>
        <v>0</v>
      </c>
      <c r="O1328" s="13">
        <f t="shared" si="1661"/>
        <v>0</v>
      </c>
      <c r="P1328" s="13">
        <f t="shared" si="1661"/>
        <v>0</v>
      </c>
      <c r="Q1328" s="13">
        <f t="shared" si="1661"/>
        <v>0</v>
      </c>
      <c r="R1328" s="13">
        <f t="shared" si="1661"/>
        <v>0</v>
      </c>
      <c r="S1328" s="13">
        <f t="shared" si="1661"/>
        <v>44432</v>
      </c>
      <c r="T1328" s="13">
        <f t="shared" si="1661"/>
        <v>0</v>
      </c>
      <c r="U1328" s="13">
        <f t="shared" si="1661"/>
        <v>0</v>
      </c>
      <c r="V1328" s="13">
        <f t="shared" si="1661"/>
        <v>0</v>
      </c>
      <c r="W1328" s="13">
        <f t="shared" ref="U1328:AJ1334" si="1662">W1329</f>
        <v>0</v>
      </c>
      <c r="X1328" s="13">
        <f t="shared" si="1662"/>
        <v>0</v>
      </c>
      <c r="Y1328" s="13">
        <f t="shared" si="1662"/>
        <v>44432</v>
      </c>
      <c r="Z1328" s="13">
        <f t="shared" si="1662"/>
        <v>0</v>
      </c>
      <c r="AA1328" s="13">
        <f t="shared" si="1662"/>
        <v>0</v>
      </c>
      <c r="AB1328" s="13">
        <f t="shared" si="1662"/>
        <v>0</v>
      </c>
      <c r="AC1328" s="13">
        <f t="shared" si="1662"/>
        <v>0</v>
      </c>
      <c r="AD1328" s="13">
        <f t="shared" si="1662"/>
        <v>0</v>
      </c>
      <c r="AE1328" s="13">
        <f t="shared" si="1662"/>
        <v>44432</v>
      </c>
      <c r="AF1328" s="13">
        <f t="shared" si="1662"/>
        <v>0</v>
      </c>
      <c r="AG1328" s="13">
        <f t="shared" si="1662"/>
        <v>0</v>
      </c>
      <c r="AH1328" s="13">
        <f t="shared" si="1662"/>
        <v>0</v>
      </c>
      <c r="AI1328" s="13">
        <f t="shared" si="1662"/>
        <v>0</v>
      </c>
      <c r="AJ1328" s="13">
        <f t="shared" si="1662"/>
        <v>0</v>
      </c>
      <c r="AK1328" s="13">
        <f t="shared" ref="AG1328:AL1334" si="1663">AK1329</f>
        <v>44432</v>
      </c>
      <c r="AL1328" s="13">
        <f t="shared" si="1663"/>
        <v>0</v>
      </c>
    </row>
    <row r="1329" spans="1:38" ht="49.5" hidden="1">
      <c r="A1329" s="28" t="s">
        <v>426</v>
      </c>
      <c r="B1329" s="64" t="s">
        <v>254</v>
      </c>
      <c r="C1329" s="64" t="s">
        <v>32</v>
      </c>
      <c r="D1329" s="64" t="s">
        <v>21</v>
      </c>
      <c r="E1329" s="64" t="s">
        <v>73</v>
      </c>
      <c r="F1329" s="64"/>
      <c r="G1329" s="19">
        <f t="shared" si="1661"/>
        <v>44432</v>
      </c>
      <c r="H1329" s="19">
        <f t="shared" si="1661"/>
        <v>0</v>
      </c>
      <c r="I1329" s="19">
        <f t="shared" si="1661"/>
        <v>0</v>
      </c>
      <c r="J1329" s="19">
        <f t="shared" si="1661"/>
        <v>0</v>
      </c>
      <c r="K1329" s="19">
        <f t="shared" si="1661"/>
        <v>0</v>
      </c>
      <c r="L1329" s="19">
        <f t="shared" si="1661"/>
        <v>0</v>
      </c>
      <c r="M1329" s="19">
        <f t="shared" si="1661"/>
        <v>44432</v>
      </c>
      <c r="N1329" s="19">
        <f t="shared" si="1661"/>
        <v>0</v>
      </c>
      <c r="O1329" s="19">
        <f t="shared" si="1661"/>
        <v>0</v>
      </c>
      <c r="P1329" s="19">
        <f t="shared" si="1661"/>
        <v>0</v>
      </c>
      <c r="Q1329" s="19">
        <f t="shared" si="1661"/>
        <v>0</v>
      </c>
      <c r="R1329" s="19">
        <f t="shared" si="1661"/>
        <v>0</v>
      </c>
      <c r="S1329" s="19">
        <f t="shared" si="1661"/>
        <v>44432</v>
      </c>
      <c r="T1329" s="19">
        <f t="shared" si="1661"/>
        <v>0</v>
      </c>
      <c r="U1329" s="19">
        <f t="shared" si="1662"/>
        <v>0</v>
      </c>
      <c r="V1329" s="19">
        <f t="shared" si="1662"/>
        <v>0</v>
      </c>
      <c r="W1329" s="19">
        <f t="shared" si="1662"/>
        <v>0</v>
      </c>
      <c r="X1329" s="19">
        <f t="shared" si="1662"/>
        <v>0</v>
      </c>
      <c r="Y1329" s="19">
        <f t="shared" si="1662"/>
        <v>44432</v>
      </c>
      <c r="Z1329" s="19">
        <f t="shared" si="1662"/>
        <v>0</v>
      </c>
      <c r="AA1329" s="19">
        <f t="shared" si="1662"/>
        <v>0</v>
      </c>
      <c r="AB1329" s="19">
        <f t="shared" si="1662"/>
        <v>0</v>
      </c>
      <c r="AC1329" s="19">
        <f t="shared" si="1662"/>
        <v>0</v>
      </c>
      <c r="AD1329" s="19">
        <f t="shared" si="1662"/>
        <v>0</v>
      </c>
      <c r="AE1329" s="19">
        <f t="shared" si="1662"/>
        <v>44432</v>
      </c>
      <c r="AF1329" s="19">
        <f t="shared" si="1662"/>
        <v>0</v>
      </c>
      <c r="AG1329" s="19">
        <f t="shared" si="1663"/>
        <v>0</v>
      </c>
      <c r="AH1329" s="19">
        <f t="shared" si="1663"/>
        <v>0</v>
      </c>
      <c r="AI1329" s="19">
        <f t="shared" si="1663"/>
        <v>0</v>
      </c>
      <c r="AJ1329" s="19">
        <f t="shared" si="1663"/>
        <v>0</v>
      </c>
      <c r="AK1329" s="19">
        <f t="shared" si="1663"/>
        <v>44432</v>
      </c>
      <c r="AL1329" s="19">
        <f t="shared" si="1663"/>
        <v>0</v>
      </c>
    </row>
    <row r="1330" spans="1:38" hidden="1">
      <c r="A1330" s="65" t="s">
        <v>264</v>
      </c>
      <c r="B1330" s="64" t="s">
        <v>254</v>
      </c>
      <c r="C1330" s="64" t="s">
        <v>32</v>
      </c>
      <c r="D1330" s="64" t="s">
        <v>21</v>
      </c>
      <c r="E1330" s="64" t="s">
        <v>546</v>
      </c>
      <c r="F1330" s="64"/>
      <c r="G1330" s="19">
        <f t="shared" si="1661"/>
        <v>44432</v>
      </c>
      <c r="H1330" s="19">
        <f t="shared" si="1661"/>
        <v>0</v>
      </c>
      <c r="I1330" s="19">
        <f t="shared" si="1661"/>
        <v>0</v>
      </c>
      <c r="J1330" s="19">
        <f t="shared" si="1661"/>
        <v>0</v>
      </c>
      <c r="K1330" s="19">
        <f t="shared" si="1661"/>
        <v>0</v>
      </c>
      <c r="L1330" s="19">
        <f t="shared" si="1661"/>
        <v>0</v>
      </c>
      <c r="M1330" s="19">
        <f t="shared" si="1661"/>
        <v>44432</v>
      </c>
      <c r="N1330" s="19">
        <f t="shared" si="1661"/>
        <v>0</v>
      </c>
      <c r="O1330" s="19">
        <f t="shared" si="1661"/>
        <v>0</v>
      </c>
      <c r="P1330" s="19">
        <f t="shared" si="1661"/>
        <v>0</v>
      </c>
      <c r="Q1330" s="19">
        <f t="shared" si="1661"/>
        <v>0</v>
      </c>
      <c r="R1330" s="19">
        <f t="shared" si="1661"/>
        <v>0</v>
      </c>
      <c r="S1330" s="19">
        <f t="shared" si="1661"/>
        <v>44432</v>
      </c>
      <c r="T1330" s="19">
        <f t="shared" si="1661"/>
        <v>0</v>
      </c>
      <c r="U1330" s="19">
        <f t="shared" si="1662"/>
        <v>0</v>
      </c>
      <c r="V1330" s="19">
        <f t="shared" si="1662"/>
        <v>0</v>
      </c>
      <c r="W1330" s="19">
        <f t="shared" si="1662"/>
        <v>0</v>
      </c>
      <c r="X1330" s="19">
        <f t="shared" si="1662"/>
        <v>0</v>
      </c>
      <c r="Y1330" s="19">
        <f t="shared" si="1662"/>
        <v>44432</v>
      </c>
      <c r="Z1330" s="19">
        <f t="shared" si="1662"/>
        <v>0</v>
      </c>
      <c r="AA1330" s="19">
        <f t="shared" si="1662"/>
        <v>0</v>
      </c>
      <c r="AB1330" s="19">
        <f t="shared" si="1662"/>
        <v>0</v>
      </c>
      <c r="AC1330" s="19">
        <f t="shared" si="1662"/>
        <v>0</v>
      </c>
      <c r="AD1330" s="19">
        <f t="shared" si="1662"/>
        <v>0</v>
      </c>
      <c r="AE1330" s="19">
        <f t="shared" si="1662"/>
        <v>44432</v>
      </c>
      <c r="AF1330" s="19">
        <f t="shared" si="1662"/>
        <v>0</v>
      </c>
      <c r="AG1330" s="19">
        <f t="shared" si="1663"/>
        <v>0</v>
      </c>
      <c r="AH1330" s="19">
        <f t="shared" si="1663"/>
        <v>0</v>
      </c>
      <c r="AI1330" s="19">
        <f t="shared" si="1663"/>
        <v>0</v>
      </c>
      <c r="AJ1330" s="19">
        <f t="shared" si="1663"/>
        <v>0</v>
      </c>
      <c r="AK1330" s="19">
        <f t="shared" si="1663"/>
        <v>44432</v>
      </c>
      <c r="AL1330" s="19">
        <f t="shared" si="1663"/>
        <v>0</v>
      </c>
    </row>
    <row r="1331" spans="1:38" ht="181.5" hidden="1">
      <c r="A1331" s="65" t="s">
        <v>644</v>
      </c>
      <c r="B1331" s="64" t="s">
        <v>254</v>
      </c>
      <c r="C1331" s="64" t="s">
        <v>32</v>
      </c>
      <c r="D1331" s="64" t="s">
        <v>21</v>
      </c>
      <c r="E1331" s="64" t="s">
        <v>547</v>
      </c>
      <c r="F1331" s="64"/>
      <c r="G1331" s="19">
        <f t="shared" ref="G1331" si="1664">G1332+G1334</f>
        <v>44432</v>
      </c>
      <c r="H1331" s="19">
        <f t="shared" ref="H1331:N1331" si="1665">H1332+H1334</f>
        <v>0</v>
      </c>
      <c r="I1331" s="19">
        <f t="shared" si="1665"/>
        <v>0</v>
      </c>
      <c r="J1331" s="19">
        <f t="shared" si="1665"/>
        <v>0</v>
      </c>
      <c r="K1331" s="19">
        <f t="shared" si="1665"/>
        <v>0</v>
      </c>
      <c r="L1331" s="19">
        <f t="shared" si="1665"/>
        <v>0</v>
      </c>
      <c r="M1331" s="19">
        <f t="shared" si="1665"/>
        <v>44432</v>
      </c>
      <c r="N1331" s="19">
        <f t="shared" si="1665"/>
        <v>0</v>
      </c>
      <c r="O1331" s="19">
        <f t="shared" ref="O1331:T1331" si="1666">O1332+O1334</f>
        <v>0</v>
      </c>
      <c r="P1331" s="19">
        <f t="shared" si="1666"/>
        <v>0</v>
      </c>
      <c r="Q1331" s="19">
        <f t="shared" si="1666"/>
        <v>0</v>
      </c>
      <c r="R1331" s="19">
        <f t="shared" si="1666"/>
        <v>0</v>
      </c>
      <c r="S1331" s="19">
        <f t="shared" si="1666"/>
        <v>44432</v>
      </c>
      <c r="T1331" s="19">
        <f t="shared" si="1666"/>
        <v>0</v>
      </c>
      <c r="U1331" s="19">
        <f t="shared" ref="U1331:Z1331" si="1667">U1332+U1334</f>
        <v>0</v>
      </c>
      <c r="V1331" s="19">
        <f t="shared" si="1667"/>
        <v>0</v>
      </c>
      <c r="W1331" s="19">
        <f t="shared" si="1667"/>
        <v>0</v>
      </c>
      <c r="X1331" s="19">
        <f t="shared" si="1667"/>
        <v>0</v>
      </c>
      <c r="Y1331" s="19">
        <f t="shared" si="1667"/>
        <v>44432</v>
      </c>
      <c r="Z1331" s="19">
        <f t="shared" si="1667"/>
        <v>0</v>
      </c>
      <c r="AA1331" s="19">
        <f t="shared" ref="AA1331:AF1331" si="1668">AA1332+AA1334</f>
        <v>0</v>
      </c>
      <c r="AB1331" s="19">
        <f t="shared" si="1668"/>
        <v>0</v>
      </c>
      <c r="AC1331" s="19">
        <f t="shared" si="1668"/>
        <v>0</v>
      </c>
      <c r="AD1331" s="19">
        <f t="shared" si="1668"/>
        <v>0</v>
      </c>
      <c r="AE1331" s="19">
        <f t="shared" si="1668"/>
        <v>44432</v>
      </c>
      <c r="AF1331" s="19">
        <f t="shared" si="1668"/>
        <v>0</v>
      </c>
      <c r="AG1331" s="19">
        <f t="shared" ref="AG1331:AL1331" si="1669">AG1332+AG1334</f>
        <v>0</v>
      </c>
      <c r="AH1331" s="19">
        <f t="shared" si="1669"/>
        <v>0</v>
      </c>
      <c r="AI1331" s="19">
        <f t="shared" si="1669"/>
        <v>0</v>
      </c>
      <c r="AJ1331" s="19">
        <f t="shared" si="1669"/>
        <v>0</v>
      </c>
      <c r="AK1331" s="19">
        <f t="shared" si="1669"/>
        <v>44432</v>
      </c>
      <c r="AL1331" s="19">
        <f t="shared" si="1669"/>
        <v>0</v>
      </c>
    </row>
    <row r="1332" spans="1:38" ht="33" hidden="1">
      <c r="A1332" s="25" t="s">
        <v>242</v>
      </c>
      <c r="B1332" s="64" t="s">
        <v>254</v>
      </c>
      <c r="C1332" s="64" t="s">
        <v>32</v>
      </c>
      <c r="D1332" s="64" t="s">
        <v>21</v>
      </c>
      <c r="E1332" s="64" t="s">
        <v>547</v>
      </c>
      <c r="F1332" s="64" t="s">
        <v>30</v>
      </c>
      <c r="G1332" s="19">
        <f t="shared" ref="G1332:AL1332" si="1670">G1333</f>
        <v>178</v>
      </c>
      <c r="H1332" s="19">
        <f t="shared" si="1670"/>
        <v>0</v>
      </c>
      <c r="I1332" s="19">
        <f t="shared" si="1670"/>
        <v>0</v>
      </c>
      <c r="J1332" s="19">
        <f t="shared" si="1670"/>
        <v>0</v>
      </c>
      <c r="K1332" s="19">
        <f t="shared" si="1670"/>
        <v>0</v>
      </c>
      <c r="L1332" s="19">
        <f t="shared" si="1670"/>
        <v>0</v>
      </c>
      <c r="M1332" s="19">
        <f t="shared" si="1670"/>
        <v>178</v>
      </c>
      <c r="N1332" s="19">
        <f t="shared" si="1670"/>
        <v>0</v>
      </c>
      <c r="O1332" s="19">
        <f t="shared" si="1670"/>
        <v>0</v>
      </c>
      <c r="P1332" s="19">
        <f t="shared" si="1670"/>
        <v>0</v>
      </c>
      <c r="Q1332" s="19">
        <f t="shared" si="1670"/>
        <v>0</v>
      </c>
      <c r="R1332" s="19">
        <f t="shared" si="1670"/>
        <v>0</v>
      </c>
      <c r="S1332" s="19">
        <f t="shared" si="1670"/>
        <v>178</v>
      </c>
      <c r="T1332" s="19">
        <f t="shared" si="1670"/>
        <v>0</v>
      </c>
      <c r="U1332" s="19">
        <f t="shared" si="1670"/>
        <v>0</v>
      </c>
      <c r="V1332" s="19">
        <f t="shared" si="1670"/>
        <v>0</v>
      </c>
      <c r="W1332" s="19">
        <f t="shared" si="1670"/>
        <v>0</v>
      </c>
      <c r="X1332" s="19">
        <f t="shared" si="1670"/>
        <v>0</v>
      </c>
      <c r="Y1332" s="19">
        <f t="shared" si="1670"/>
        <v>178</v>
      </c>
      <c r="Z1332" s="19">
        <f t="shared" si="1670"/>
        <v>0</v>
      </c>
      <c r="AA1332" s="19">
        <f t="shared" si="1670"/>
        <v>0</v>
      </c>
      <c r="AB1332" s="19">
        <f t="shared" si="1670"/>
        <v>0</v>
      </c>
      <c r="AC1332" s="19">
        <f t="shared" si="1670"/>
        <v>0</v>
      </c>
      <c r="AD1332" s="19">
        <f t="shared" si="1670"/>
        <v>0</v>
      </c>
      <c r="AE1332" s="19">
        <f t="shared" si="1670"/>
        <v>178</v>
      </c>
      <c r="AF1332" s="19">
        <f t="shared" si="1670"/>
        <v>0</v>
      </c>
      <c r="AG1332" s="19">
        <f t="shared" si="1670"/>
        <v>0</v>
      </c>
      <c r="AH1332" s="19">
        <f t="shared" si="1670"/>
        <v>0</v>
      </c>
      <c r="AI1332" s="19">
        <f t="shared" si="1670"/>
        <v>0</v>
      </c>
      <c r="AJ1332" s="19">
        <f t="shared" si="1670"/>
        <v>0</v>
      </c>
      <c r="AK1332" s="19">
        <f t="shared" si="1670"/>
        <v>178</v>
      </c>
      <c r="AL1332" s="19">
        <f t="shared" si="1670"/>
        <v>0</v>
      </c>
    </row>
    <row r="1333" spans="1:38" ht="33" hidden="1">
      <c r="A1333" s="44" t="s">
        <v>36</v>
      </c>
      <c r="B1333" s="64" t="s">
        <v>254</v>
      </c>
      <c r="C1333" s="64" t="s">
        <v>32</v>
      </c>
      <c r="D1333" s="64" t="s">
        <v>21</v>
      </c>
      <c r="E1333" s="64" t="s">
        <v>547</v>
      </c>
      <c r="F1333" s="64" t="s">
        <v>37</v>
      </c>
      <c r="G1333" s="9">
        <f>171+7</f>
        <v>178</v>
      </c>
      <c r="H1333" s="9"/>
      <c r="I1333" s="84"/>
      <c r="J1333" s="84"/>
      <c r="K1333" s="84"/>
      <c r="L1333" s="84"/>
      <c r="M1333" s="9">
        <f>G1333+I1333+J1333+K1333+L1333</f>
        <v>178</v>
      </c>
      <c r="N1333" s="9">
        <f>H1333+L1333</f>
        <v>0</v>
      </c>
      <c r="O1333" s="85"/>
      <c r="P1333" s="85"/>
      <c r="Q1333" s="85"/>
      <c r="R1333" s="85"/>
      <c r="S1333" s="9">
        <f>M1333+O1333+P1333+Q1333+R1333</f>
        <v>178</v>
      </c>
      <c r="T1333" s="9">
        <f>N1333+R1333</f>
        <v>0</v>
      </c>
      <c r="U1333" s="85"/>
      <c r="V1333" s="85"/>
      <c r="W1333" s="85"/>
      <c r="X1333" s="85"/>
      <c r="Y1333" s="9">
        <f>S1333+U1333+V1333+W1333+X1333</f>
        <v>178</v>
      </c>
      <c r="Z1333" s="9">
        <f>T1333+X1333</f>
        <v>0</v>
      </c>
      <c r="AA1333" s="85"/>
      <c r="AB1333" s="85"/>
      <c r="AC1333" s="85"/>
      <c r="AD1333" s="85"/>
      <c r="AE1333" s="9">
        <f>Y1333+AA1333+AB1333+AC1333+AD1333</f>
        <v>178</v>
      </c>
      <c r="AF1333" s="9">
        <f>Z1333+AD1333</f>
        <v>0</v>
      </c>
      <c r="AG1333" s="85"/>
      <c r="AH1333" s="85"/>
      <c r="AI1333" s="85"/>
      <c r="AJ1333" s="85"/>
      <c r="AK1333" s="9">
        <f>AE1333+AG1333+AH1333+AI1333+AJ1333</f>
        <v>178</v>
      </c>
      <c r="AL1333" s="9">
        <f>AF1333+AJ1333</f>
        <v>0</v>
      </c>
    </row>
    <row r="1334" spans="1:38" hidden="1">
      <c r="A1334" s="28" t="s">
        <v>100</v>
      </c>
      <c r="B1334" s="64" t="s">
        <v>254</v>
      </c>
      <c r="C1334" s="64" t="s">
        <v>32</v>
      </c>
      <c r="D1334" s="64" t="s">
        <v>21</v>
      </c>
      <c r="E1334" s="64" t="s">
        <v>547</v>
      </c>
      <c r="F1334" s="64" t="s">
        <v>101</v>
      </c>
      <c r="G1334" s="19">
        <f t="shared" si="1661"/>
        <v>44254</v>
      </c>
      <c r="H1334" s="19">
        <f t="shared" si="1661"/>
        <v>0</v>
      </c>
      <c r="I1334" s="19">
        <f t="shared" si="1661"/>
        <v>0</v>
      </c>
      <c r="J1334" s="19">
        <f t="shared" si="1661"/>
        <v>0</v>
      </c>
      <c r="K1334" s="19">
        <f t="shared" si="1661"/>
        <v>0</v>
      </c>
      <c r="L1334" s="19">
        <f t="shared" si="1661"/>
        <v>0</v>
      </c>
      <c r="M1334" s="19">
        <f t="shared" si="1661"/>
        <v>44254</v>
      </c>
      <c r="N1334" s="19">
        <f t="shared" si="1661"/>
        <v>0</v>
      </c>
      <c r="O1334" s="19">
        <f t="shared" si="1661"/>
        <v>0</v>
      </c>
      <c r="P1334" s="19">
        <f t="shared" si="1661"/>
        <v>0</v>
      </c>
      <c r="Q1334" s="19">
        <f t="shared" si="1661"/>
        <v>0</v>
      </c>
      <c r="R1334" s="19">
        <f t="shared" si="1661"/>
        <v>0</v>
      </c>
      <c r="S1334" s="19">
        <f t="shared" si="1661"/>
        <v>44254</v>
      </c>
      <c r="T1334" s="19">
        <f t="shared" si="1661"/>
        <v>0</v>
      </c>
      <c r="U1334" s="19">
        <f t="shared" si="1662"/>
        <v>0</v>
      </c>
      <c r="V1334" s="19">
        <f t="shared" si="1662"/>
        <v>0</v>
      </c>
      <c r="W1334" s="19">
        <f t="shared" si="1662"/>
        <v>0</v>
      </c>
      <c r="X1334" s="19">
        <f t="shared" si="1662"/>
        <v>0</v>
      </c>
      <c r="Y1334" s="19">
        <f t="shared" si="1662"/>
        <v>44254</v>
      </c>
      <c r="Z1334" s="19">
        <f t="shared" si="1662"/>
        <v>0</v>
      </c>
      <c r="AA1334" s="19">
        <f t="shared" si="1662"/>
        <v>0</v>
      </c>
      <c r="AB1334" s="19">
        <f t="shared" si="1662"/>
        <v>0</v>
      </c>
      <c r="AC1334" s="19">
        <f t="shared" si="1662"/>
        <v>0</v>
      </c>
      <c r="AD1334" s="19">
        <f t="shared" si="1662"/>
        <v>0</v>
      </c>
      <c r="AE1334" s="19">
        <f t="shared" si="1662"/>
        <v>44254</v>
      </c>
      <c r="AF1334" s="19">
        <f t="shared" si="1662"/>
        <v>0</v>
      </c>
      <c r="AG1334" s="19">
        <f t="shared" si="1663"/>
        <v>0</v>
      </c>
      <c r="AH1334" s="19">
        <f t="shared" si="1663"/>
        <v>0</v>
      </c>
      <c r="AI1334" s="19">
        <f t="shared" si="1663"/>
        <v>0</v>
      </c>
      <c r="AJ1334" s="19">
        <f t="shared" si="1663"/>
        <v>0</v>
      </c>
      <c r="AK1334" s="19">
        <f t="shared" si="1663"/>
        <v>44254</v>
      </c>
      <c r="AL1334" s="19">
        <f t="shared" si="1663"/>
        <v>0</v>
      </c>
    </row>
    <row r="1335" spans="1:38" ht="33" hidden="1">
      <c r="A1335" s="28" t="s">
        <v>169</v>
      </c>
      <c r="B1335" s="64" t="s">
        <v>254</v>
      </c>
      <c r="C1335" s="64" t="s">
        <v>32</v>
      </c>
      <c r="D1335" s="64" t="s">
        <v>21</v>
      </c>
      <c r="E1335" s="64" t="s">
        <v>547</v>
      </c>
      <c r="F1335" s="66">
        <v>320</v>
      </c>
      <c r="G1335" s="9">
        <f>42550+1704</f>
        <v>44254</v>
      </c>
      <c r="H1335" s="9"/>
      <c r="I1335" s="84"/>
      <c r="J1335" s="84"/>
      <c r="K1335" s="84"/>
      <c r="L1335" s="84"/>
      <c r="M1335" s="9">
        <f>G1335+I1335+J1335+K1335+L1335</f>
        <v>44254</v>
      </c>
      <c r="N1335" s="9">
        <f>H1335+L1335</f>
        <v>0</v>
      </c>
      <c r="O1335" s="85"/>
      <c r="P1335" s="85"/>
      <c r="Q1335" s="85"/>
      <c r="R1335" s="85"/>
      <c r="S1335" s="9">
        <f>M1335+O1335+P1335+Q1335+R1335</f>
        <v>44254</v>
      </c>
      <c r="T1335" s="9">
        <f>N1335+R1335</f>
        <v>0</v>
      </c>
      <c r="U1335" s="85"/>
      <c r="V1335" s="85"/>
      <c r="W1335" s="85"/>
      <c r="X1335" s="85"/>
      <c r="Y1335" s="9">
        <f>S1335+U1335+V1335+W1335+X1335</f>
        <v>44254</v>
      </c>
      <c r="Z1335" s="9">
        <f>T1335+X1335</f>
        <v>0</v>
      </c>
      <c r="AA1335" s="85"/>
      <c r="AB1335" s="85"/>
      <c r="AC1335" s="85"/>
      <c r="AD1335" s="85"/>
      <c r="AE1335" s="9">
        <f>Y1335+AA1335+AB1335+AC1335+AD1335</f>
        <v>44254</v>
      </c>
      <c r="AF1335" s="9">
        <f>Z1335+AD1335</f>
        <v>0</v>
      </c>
      <c r="AG1335" s="85"/>
      <c r="AH1335" s="85"/>
      <c r="AI1335" s="85"/>
      <c r="AJ1335" s="85"/>
      <c r="AK1335" s="9">
        <f>AE1335+AG1335+AH1335+AI1335+AJ1335</f>
        <v>44254</v>
      </c>
      <c r="AL1335" s="9">
        <f>AF1335+AJ1335</f>
        <v>0</v>
      </c>
    </row>
    <row r="1336" spans="1:38" hidden="1">
      <c r="A1336" s="28"/>
      <c r="B1336" s="64"/>
      <c r="C1336" s="64"/>
      <c r="D1336" s="64"/>
      <c r="E1336" s="64"/>
      <c r="F1336" s="66"/>
      <c r="G1336" s="9"/>
      <c r="H1336" s="9"/>
      <c r="I1336" s="84"/>
      <c r="J1336" s="84"/>
      <c r="K1336" s="84"/>
      <c r="L1336" s="84"/>
      <c r="M1336" s="84"/>
      <c r="N1336" s="84"/>
      <c r="O1336" s="85"/>
      <c r="P1336" s="85"/>
      <c r="Q1336" s="85"/>
      <c r="R1336" s="85"/>
      <c r="S1336" s="85"/>
      <c r="T1336" s="85"/>
      <c r="U1336" s="85"/>
      <c r="V1336" s="85"/>
      <c r="W1336" s="85"/>
      <c r="X1336" s="85"/>
      <c r="Y1336" s="85"/>
      <c r="Z1336" s="85"/>
      <c r="AA1336" s="85"/>
      <c r="AB1336" s="85"/>
      <c r="AC1336" s="85"/>
      <c r="AD1336" s="85"/>
      <c r="AE1336" s="85"/>
      <c r="AF1336" s="85"/>
      <c r="AG1336" s="85"/>
      <c r="AH1336" s="85"/>
      <c r="AI1336" s="85"/>
      <c r="AJ1336" s="85"/>
      <c r="AK1336" s="85"/>
      <c r="AL1336" s="85"/>
    </row>
    <row r="1337" spans="1:38" ht="18.75" hidden="1">
      <c r="A1337" s="63" t="s">
        <v>168</v>
      </c>
      <c r="B1337" s="35" t="s">
        <v>254</v>
      </c>
      <c r="C1337" s="35" t="s">
        <v>32</v>
      </c>
      <c r="D1337" s="35" t="s">
        <v>79</v>
      </c>
      <c r="E1337" s="35"/>
      <c r="F1337" s="35"/>
      <c r="G1337" s="15">
        <f t="shared" ref="G1337:AL1337" si="1671">G1338</f>
        <v>55904</v>
      </c>
      <c r="H1337" s="15">
        <f t="shared" si="1671"/>
        <v>0</v>
      </c>
      <c r="I1337" s="15">
        <f t="shared" si="1671"/>
        <v>0</v>
      </c>
      <c r="J1337" s="15">
        <f t="shared" si="1671"/>
        <v>0</v>
      </c>
      <c r="K1337" s="15">
        <f t="shared" si="1671"/>
        <v>0</v>
      </c>
      <c r="L1337" s="15">
        <f t="shared" si="1671"/>
        <v>0</v>
      </c>
      <c r="M1337" s="15">
        <f t="shared" si="1671"/>
        <v>55904</v>
      </c>
      <c r="N1337" s="15">
        <f t="shared" si="1671"/>
        <v>0</v>
      </c>
      <c r="O1337" s="15">
        <f t="shared" si="1671"/>
        <v>0</v>
      </c>
      <c r="P1337" s="15">
        <f t="shared" si="1671"/>
        <v>0</v>
      </c>
      <c r="Q1337" s="15">
        <f t="shared" si="1671"/>
        <v>0</v>
      </c>
      <c r="R1337" s="15">
        <f t="shared" si="1671"/>
        <v>0</v>
      </c>
      <c r="S1337" s="15">
        <f t="shared" si="1671"/>
        <v>55904</v>
      </c>
      <c r="T1337" s="15">
        <f t="shared" si="1671"/>
        <v>0</v>
      </c>
      <c r="U1337" s="15">
        <f t="shared" si="1671"/>
        <v>0</v>
      </c>
      <c r="V1337" s="15">
        <f t="shared" si="1671"/>
        <v>0</v>
      </c>
      <c r="W1337" s="15">
        <f t="shared" si="1671"/>
        <v>0</v>
      </c>
      <c r="X1337" s="15">
        <f t="shared" si="1671"/>
        <v>0</v>
      </c>
      <c r="Y1337" s="15">
        <f t="shared" si="1671"/>
        <v>55904</v>
      </c>
      <c r="Z1337" s="15">
        <f t="shared" si="1671"/>
        <v>0</v>
      </c>
      <c r="AA1337" s="15">
        <f t="shared" si="1671"/>
        <v>-105</v>
      </c>
      <c r="AB1337" s="15">
        <f t="shared" si="1671"/>
        <v>0</v>
      </c>
      <c r="AC1337" s="15">
        <f t="shared" si="1671"/>
        <v>0</v>
      </c>
      <c r="AD1337" s="15">
        <f t="shared" si="1671"/>
        <v>0</v>
      </c>
      <c r="AE1337" s="15">
        <f t="shared" si="1671"/>
        <v>55799</v>
      </c>
      <c r="AF1337" s="15">
        <f t="shared" si="1671"/>
        <v>0</v>
      </c>
      <c r="AG1337" s="15">
        <f t="shared" si="1671"/>
        <v>-476</v>
      </c>
      <c r="AH1337" s="15">
        <f t="shared" si="1671"/>
        <v>476</v>
      </c>
      <c r="AI1337" s="15">
        <f t="shared" si="1671"/>
        <v>0</v>
      </c>
      <c r="AJ1337" s="15">
        <f t="shared" si="1671"/>
        <v>9281</v>
      </c>
      <c r="AK1337" s="15">
        <f t="shared" si="1671"/>
        <v>65080</v>
      </c>
      <c r="AL1337" s="15">
        <f t="shared" si="1671"/>
        <v>9281</v>
      </c>
    </row>
    <row r="1338" spans="1:38" ht="66" hidden="1">
      <c r="A1338" s="25" t="s">
        <v>424</v>
      </c>
      <c r="B1338" s="30" t="s">
        <v>254</v>
      </c>
      <c r="C1338" s="30" t="s">
        <v>32</v>
      </c>
      <c r="D1338" s="30" t="s">
        <v>79</v>
      </c>
      <c r="E1338" s="30" t="s">
        <v>221</v>
      </c>
      <c r="F1338" s="30"/>
      <c r="G1338" s="9">
        <f t="shared" ref="G1338" si="1672">G1339+G1418</f>
        <v>55904</v>
      </c>
      <c r="H1338" s="9">
        <f t="shared" ref="H1338:N1338" si="1673">H1339+H1418</f>
        <v>0</v>
      </c>
      <c r="I1338" s="9">
        <f t="shared" si="1673"/>
        <v>0</v>
      </c>
      <c r="J1338" s="9">
        <f t="shared" si="1673"/>
        <v>0</v>
      </c>
      <c r="K1338" s="9">
        <f t="shared" si="1673"/>
        <v>0</v>
      </c>
      <c r="L1338" s="9">
        <f t="shared" si="1673"/>
        <v>0</v>
      </c>
      <c r="M1338" s="9">
        <f t="shared" si="1673"/>
        <v>55904</v>
      </c>
      <c r="N1338" s="9">
        <f t="shared" si="1673"/>
        <v>0</v>
      </c>
      <c r="O1338" s="9">
        <f t="shared" ref="O1338:T1338" si="1674">O1339+O1418</f>
        <v>0</v>
      </c>
      <c r="P1338" s="9">
        <f t="shared" si="1674"/>
        <v>0</v>
      </c>
      <c r="Q1338" s="9">
        <f t="shared" si="1674"/>
        <v>0</v>
      </c>
      <c r="R1338" s="9">
        <f t="shared" si="1674"/>
        <v>0</v>
      </c>
      <c r="S1338" s="9">
        <f t="shared" si="1674"/>
        <v>55904</v>
      </c>
      <c r="T1338" s="9">
        <f t="shared" si="1674"/>
        <v>0</v>
      </c>
      <c r="U1338" s="9">
        <f t="shared" ref="U1338:Z1338" si="1675">U1339+U1418</f>
        <v>0</v>
      </c>
      <c r="V1338" s="9">
        <f t="shared" si="1675"/>
        <v>0</v>
      </c>
      <c r="W1338" s="9">
        <f t="shared" si="1675"/>
        <v>0</v>
      </c>
      <c r="X1338" s="9">
        <f t="shared" si="1675"/>
        <v>0</v>
      </c>
      <c r="Y1338" s="9">
        <f t="shared" si="1675"/>
        <v>55904</v>
      </c>
      <c r="Z1338" s="9">
        <f t="shared" si="1675"/>
        <v>0</v>
      </c>
      <c r="AA1338" s="9">
        <f t="shared" ref="AA1338:AF1338" si="1676">AA1339+AA1418</f>
        <v>-105</v>
      </c>
      <c r="AB1338" s="9">
        <f t="shared" si="1676"/>
        <v>0</v>
      </c>
      <c r="AC1338" s="9">
        <f t="shared" si="1676"/>
        <v>0</v>
      </c>
      <c r="AD1338" s="9">
        <f t="shared" si="1676"/>
        <v>0</v>
      </c>
      <c r="AE1338" s="9">
        <f t="shared" si="1676"/>
        <v>55799</v>
      </c>
      <c r="AF1338" s="9">
        <f t="shared" si="1676"/>
        <v>0</v>
      </c>
      <c r="AG1338" s="9">
        <f t="shared" ref="AG1338:AL1338" si="1677">AG1339+AG1418</f>
        <v>-476</v>
      </c>
      <c r="AH1338" s="9">
        <f t="shared" si="1677"/>
        <v>476</v>
      </c>
      <c r="AI1338" s="9">
        <f t="shared" si="1677"/>
        <v>0</v>
      </c>
      <c r="AJ1338" s="9">
        <f t="shared" si="1677"/>
        <v>9281</v>
      </c>
      <c r="AK1338" s="9">
        <f t="shared" si="1677"/>
        <v>65080</v>
      </c>
      <c r="AL1338" s="9">
        <f t="shared" si="1677"/>
        <v>9281</v>
      </c>
    </row>
    <row r="1339" spans="1:38" hidden="1">
      <c r="A1339" s="47" t="s">
        <v>265</v>
      </c>
      <c r="B1339" s="30" t="s">
        <v>254</v>
      </c>
      <c r="C1339" s="30" t="s">
        <v>32</v>
      </c>
      <c r="D1339" s="30" t="s">
        <v>79</v>
      </c>
      <c r="E1339" s="30" t="s">
        <v>266</v>
      </c>
      <c r="F1339" s="30"/>
      <c r="G1339" s="9">
        <f t="shared" ref="G1339" si="1678">G1340+G1343+G1346+G1349+G1352+G1355+G1358+G1361+G1364+G1367+G1370+G1373+G1376+G1379+G1385+G1388+G1391+G1394+G1397+G1400+G1406+G1409+G1412+G1382+G1403+G1415</f>
        <v>54056</v>
      </c>
      <c r="H1339" s="9">
        <f t="shared" ref="H1339:N1339" si="1679">H1340+H1343+H1346+H1349+H1352+H1355+H1358+H1361+H1364+H1367+H1370+H1373+H1376+H1379+H1385+H1388+H1391+H1394+H1397+H1400+H1406+H1409+H1412+H1382+H1403+H1415</f>
        <v>0</v>
      </c>
      <c r="I1339" s="9">
        <f t="shared" si="1679"/>
        <v>0</v>
      </c>
      <c r="J1339" s="9">
        <f t="shared" si="1679"/>
        <v>0</v>
      </c>
      <c r="K1339" s="9">
        <f t="shared" si="1679"/>
        <v>0</v>
      </c>
      <c r="L1339" s="9">
        <f t="shared" si="1679"/>
        <v>0</v>
      </c>
      <c r="M1339" s="9">
        <f t="shared" si="1679"/>
        <v>54056</v>
      </c>
      <c r="N1339" s="9">
        <f t="shared" si="1679"/>
        <v>0</v>
      </c>
      <c r="O1339" s="9">
        <f t="shared" ref="O1339:T1339" si="1680">O1340+O1343+O1346+O1349+O1352+O1355+O1358+O1361+O1364+O1367+O1370+O1373+O1376+O1379+O1385+O1388+O1391+O1394+O1397+O1400+O1406+O1409+O1412+O1382+O1403+O1415</f>
        <v>0</v>
      </c>
      <c r="P1339" s="9">
        <f t="shared" si="1680"/>
        <v>0</v>
      </c>
      <c r="Q1339" s="9">
        <f t="shared" si="1680"/>
        <v>0</v>
      </c>
      <c r="R1339" s="9">
        <f t="shared" si="1680"/>
        <v>0</v>
      </c>
      <c r="S1339" s="9">
        <f t="shared" si="1680"/>
        <v>54056</v>
      </c>
      <c r="T1339" s="9">
        <f t="shared" si="1680"/>
        <v>0</v>
      </c>
      <c r="U1339" s="9">
        <f t="shared" ref="U1339:Z1339" si="1681">U1340+U1343+U1346+U1349+U1352+U1355+U1358+U1361+U1364+U1367+U1370+U1373+U1376+U1379+U1385+U1388+U1391+U1394+U1397+U1400+U1406+U1409+U1412+U1382+U1403+U1415</f>
        <v>0</v>
      </c>
      <c r="V1339" s="9">
        <f t="shared" si="1681"/>
        <v>0</v>
      </c>
      <c r="W1339" s="9">
        <f t="shared" si="1681"/>
        <v>0</v>
      </c>
      <c r="X1339" s="9">
        <f t="shared" si="1681"/>
        <v>0</v>
      </c>
      <c r="Y1339" s="9">
        <f t="shared" si="1681"/>
        <v>54056</v>
      </c>
      <c r="Z1339" s="9">
        <f t="shared" si="1681"/>
        <v>0</v>
      </c>
      <c r="AA1339" s="9">
        <f t="shared" ref="AA1339:AF1339" si="1682">AA1340+AA1343+AA1346+AA1349+AA1352+AA1355+AA1358+AA1361+AA1364+AA1367+AA1370+AA1373+AA1376+AA1379+AA1385+AA1388+AA1391+AA1394+AA1397+AA1400+AA1406+AA1409+AA1412+AA1382+AA1403+AA1415</f>
        <v>-105</v>
      </c>
      <c r="AB1339" s="9">
        <f t="shared" si="1682"/>
        <v>0</v>
      </c>
      <c r="AC1339" s="9">
        <f t="shared" si="1682"/>
        <v>0</v>
      </c>
      <c r="AD1339" s="9">
        <f t="shared" si="1682"/>
        <v>0</v>
      </c>
      <c r="AE1339" s="9">
        <f t="shared" si="1682"/>
        <v>53951</v>
      </c>
      <c r="AF1339" s="9">
        <f t="shared" si="1682"/>
        <v>0</v>
      </c>
      <c r="AG1339" s="9">
        <f t="shared" ref="AG1339:AL1339" si="1683">AG1340+AG1343+AG1346+AG1349+AG1352+AG1355+AG1358+AG1361+AG1364+AG1367+AG1370+AG1373+AG1376+AG1379+AG1385+AG1388+AG1391+AG1394+AG1397+AG1400+AG1406+AG1409+AG1412+AG1382+AG1403+AG1415</f>
        <v>-476</v>
      </c>
      <c r="AH1339" s="9">
        <f t="shared" si="1683"/>
        <v>0</v>
      </c>
      <c r="AI1339" s="9">
        <f t="shared" si="1683"/>
        <v>0</v>
      </c>
      <c r="AJ1339" s="9">
        <f t="shared" si="1683"/>
        <v>0</v>
      </c>
      <c r="AK1339" s="9">
        <f t="shared" si="1683"/>
        <v>53475</v>
      </c>
      <c r="AL1339" s="9">
        <f t="shared" si="1683"/>
        <v>0</v>
      </c>
    </row>
    <row r="1340" spans="1:38" hidden="1">
      <c r="A1340" s="28" t="s">
        <v>267</v>
      </c>
      <c r="B1340" s="30" t="s">
        <v>254</v>
      </c>
      <c r="C1340" s="30" t="s">
        <v>32</v>
      </c>
      <c r="D1340" s="30" t="s">
        <v>79</v>
      </c>
      <c r="E1340" s="30" t="s">
        <v>268</v>
      </c>
      <c r="F1340" s="30"/>
      <c r="G1340" s="9">
        <f t="shared" ref="G1340:V1341" si="1684">G1341</f>
        <v>774</v>
      </c>
      <c r="H1340" s="9">
        <f t="shared" si="1684"/>
        <v>0</v>
      </c>
      <c r="I1340" s="9">
        <f t="shared" si="1684"/>
        <v>0</v>
      </c>
      <c r="J1340" s="9">
        <f t="shared" si="1684"/>
        <v>0</v>
      </c>
      <c r="K1340" s="9">
        <f t="shared" si="1684"/>
        <v>0</v>
      </c>
      <c r="L1340" s="9">
        <f t="shared" si="1684"/>
        <v>0</v>
      </c>
      <c r="M1340" s="9">
        <f t="shared" si="1684"/>
        <v>774</v>
      </c>
      <c r="N1340" s="9">
        <f t="shared" si="1684"/>
        <v>0</v>
      </c>
      <c r="O1340" s="9">
        <f t="shared" si="1684"/>
        <v>0</v>
      </c>
      <c r="P1340" s="9">
        <f t="shared" si="1684"/>
        <v>0</v>
      </c>
      <c r="Q1340" s="9">
        <f t="shared" si="1684"/>
        <v>0</v>
      </c>
      <c r="R1340" s="9">
        <f t="shared" si="1684"/>
        <v>0</v>
      </c>
      <c r="S1340" s="9">
        <f t="shared" si="1684"/>
        <v>774</v>
      </c>
      <c r="T1340" s="9">
        <f t="shared" si="1684"/>
        <v>0</v>
      </c>
      <c r="U1340" s="9">
        <f t="shared" si="1684"/>
        <v>0</v>
      </c>
      <c r="V1340" s="9">
        <f t="shared" si="1684"/>
        <v>0</v>
      </c>
      <c r="W1340" s="9">
        <f t="shared" ref="U1340:AJ1341" si="1685">W1341</f>
        <v>0</v>
      </c>
      <c r="X1340" s="9">
        <f t="shared" si="1685"/>
        <v>0</v>
      </c>
      <c r="Y1340" s="9">
        <f t="shared" si="1685"/>
        <v>774</v>
      </c>
      <c r="Z1340" s="9">
        <f t="shared" si="1685"/>
        <v>0</v>
      </c>
      <c r="AA1340" s="9">
        <f t="shared" si="1685"/>
        <v>0</v>
      </c>
      <c r="AB1340" s="9">
        <f t="shared" si="1685"/>
        <v>0</v>
      </c>
      <c r="AC1340" s="9">
        <f t="shared" si="1685"/>
        <v>0</v>
      </c>
      <c r="AD1340" s="9">
        <f t="shared" si="1685"/>
        <v>0</v>
      </c>
      <c r="AE1340" s="9">
        <f t="shared" si="1685"/>
        <v>774</v>
      </c>
      <c r="AF1340" s="9">
        <f t="shared" si="1685"/>
        <v>0</v>
      </c>
      <c r="AG1340" s="9">
        <f t="shared" si="1685"/>
        <v>0</v>
      </c>
      <c r="AH1340" s="9">
        <f t="shared" si="1685"/>
        <v>0</v>
      </c>
      <c r="AI1340" s="9">
        <f t="shared" si="1685"/>
        <v>0</v>
      </c>
      <c r="AJ1340" s="9">
        <f t="shared" si="1685"/>
        <v>0</v>
      </c>
      <c r="AK1340" s="9">
        <f t="shared" ref="AG1340:AL1341" si="1686">AK1341</f>
        <v>774</v>
      </c>
      <c r="AL1340" s="9">
        <f t="shared" si="1686"/>
        <v>0</v>
      </c>
    </row>
    <row r="1341" spans="1:38" hidden="1">
      <c r="A1341" s="47" t="s">
        <v>100</v>
      </c>
      <c r="B1341" s="30" t="s">
        <v>254</v>
      </c>
      <c r="C1341" s="30" t="s">
        <v>32</v>
      </c>
      <c r="D1341" s="30" t="s">
        <v>79</v>
      </c>
      <c r="E1341" s="30" t="s">
        <v>268</v>
      </c>
      <c r="F1341" s="30" t="s">
        <v>101</v>
      </c>
      <c r="G1341" s="11">
        <f t="shared" si="1684"/>
        <v>774</v>
      </c>
      <c r="H1341" s="11">
        <f t="shared" si="1684"/>
        <v>0</v>
      </c>
      <c r="I1341" s="11">
        <f t="shared" si="1684"/>
        <v>0</v>
      </c>
      <c r="J1341" s="11">
        <f t="shared" si="1684"/>
        <v>0</v>
      </c>
      <c r="K1341" s="11">
        <f t="shared" si="1684"/>
        <v>0</v>
      </c>
      <c r="L1341" s="11">
        <f t="shared" si="1684"/>
        <v>0</v>
      </c>
      <c r="M1341" s="11">
        <f t="shared" si="1684"/>
        <v>774</v>
      </c>
      <c r="N1341" s="11">
        <f t="shared" si="1684"/>
        <v>0</v>
      </c>
      <c r="O1341" s="11">
        <f t="shared" si="1684"/>
        <v>0</v>
      </c>
      <c r="P1341" s="11">
        <f t="shared" si="1684"/>
        <v>0</v>
      </c>
      <c r="Q1341" s="11">
        <f t="shared" si="1684"/>
        <v>0</v>
      </c>
      <c r="R1341" s="11">
        <f t="shared" si="1684"/>
        <v>0</v>
      </c>
      <c r="S1341" s="11">
        <f t="shared" si="1684"/>
        <v>774</v>
      </c>
      <c r="T1341" s="11">
        <f t="shared" si="1684"/>
        <v>0</v>
      </c>
      <c r="U1341" s="11">
        <f t="shared" si="1685"/>
        <v>0</v>
      </c>
      <c r="V1341" s="11">
        <f t="shared" si="1685"/>
        <v>0</v>
      </c>
      <c r="W1341" s="11">
        <f t="shared" si="1685"/>
        <v>0</v>
      </c>
      <c r="X1341" s="11">
        <f t="shared" si="1685"/>
        <v>0</v>
      </c>
      <c r="Y1341" s="11">
        <f t="shared" si="1685"/>
        <v>774</v>
      </c>
      <c r="Z1341" s="11">
        <f t="shared" si="1685"/>
        <v>0</v>
      </c>
      <c r="AA1341" s="11">
        <f t="shared" si="1685"/>
        <v>0</v>
      </c>
      <c r="AB1341" s="11">
        <f t="shared" si="1685"/>
        <v>0</v>
      </c>
      <c r="AC1341" s="11">
        <f t="shared" si="1685"/>
        <v>0</v>
      </c>
      <c r="AD1341" s="11">
        <f t="shared" si="1685"/>
        <v>0</v>
      </c>
      <c r="AE1341" s="11">
        <f t="shared" si="1685"/>
        <v>774</v>
      </c>
      <c r="AF1341" s="11">
        <f t="shared" si="1685"/>
        <v>0</v>
      </c>
      <c r="AG1341" s="11">
        <f t="shared" si="1686"/>
        <v>0</v>
      </c>
      <c r="AH1341" s="11">
        <f t="shared" si="1686"/>
        <v>0</v>
      </c>
      <c r="AI1341" s="11">
        <f t="shared" si="1686"/>
        <v>0</v>
      </c>
      <c r="AJ1341" s="11">
        <f t="shared" si="1686"/>
        <v>0</v>
      </c>
      <c r="AK1341" s="11">
        <f t="shared" si="1686"/>
        <v>774</v>
      </c>
      <c r="AL1341" s="11">
        <f t="shared" si="1686"/>
        <v>0</v>
      </c>
    </row>
    <row r="1342" spans="1:38" hidden="1">
      <c r="A1342" s="47" t="s">
        <v>269</v>
      </c>
      <c r="B1342" s="30" t="s">
        <v>254</v>
      </c>
      <c r="C1342" s="30" t="s">
        <v>32</v>
      </c>
      <c r="D1342" s="30" t="s">
        <v>79</v>
      </c>
      <c r="E1342" s="30" t="s">
        <v>268</v>
      </c>
      <c r="F1342" s="59" t="s">
        <v>270</v>
      </c>
      <c r="G1342" s="9">
        <v>774</v>
      </c>
      <c r="H1342" s="9"/>
      <c r="I1342" s="84"/>
      <c r="J1342" s="84"/>
      <c r="K1342" s="84"/>
      <c r="L1342" s="84"/>
      <c r="M1342" s="9">
        <f>G1342+I1342+J1342+K1342+L1342</f>
        <v>774</v>
      </c>
      <c r="N1342" s="9">
        <f>H1342+L1342</f>
        <v>0</v>
      </c>
      <c r="O1342" s="85"/>
      <c r="P1342" s="85"/>
      <c r="Q1342" s="85"/>
      <c r="R1342" s="85"/>
      <c r="S1342" s="9">
        <f>M1342+O1342+P1342+Q1342+R1342</f>
        <v>774</v>
      </c>
      <c r="T1342" s="9">
        <f>N1342+R1342</f>
        <v>0</v>
      </c>
      <c r="U1342" s="85"/>
      <c r="V1342" s="85"/>
      <c r="W1342" s="85"/>
      <c r="X1342" s="85"/>
      <c r="Y1342" s="9">
        <f>S1342+U1342+V1342+W1342+X1342</f>
        <v>774</v>
      </c>
      <c r="Z1342" s="9">
        <f>T1342+X1342</f>
        <v>0</v>
      </c>
      <c r="AA1342" s="85"/>
      <c r="AB1342" s="85"/>
      <c r="AC1342" s="85"/>
      <c r="AD1342" s="85"/>
      <c r="AE1342" s="9">
        <f>Y1342+AA1342+AB1342+AC1342+AD1342</f>
        <v>774</v>
      </c>
      <c r="AF1342" s="9">
        <f>Z1342+AD1342</f>
        <v>0</v>
      </c>
      <c r="AG1342" s="85"/>
      <c r="AH1342" s="85"/>
      <c r="AI1342" s="85"/>
      <c r="AJ1342" s="85"/>
      <c r="AK1342" s="9">
        <f>AE1342+AG1342+AH1342+AI1342+AJ1342</f>
        <v>774</v>
      </c>
      <c r="AL1342" s="9">
        <f>AF1342+AJ1342</f>
        <v>0</v>
      </c>
    </row>
    <row r="1343" spans="1:38" ht="66" hidden="1">
      <c r="A1343" s="47" t="s">
        <v>271</v>
      </c>
      <c r="B1343" s="30" t="s">
        <v>254</v>
      </c>
      <c r="C1343" s="30" t="s">
        <v>32</v>
      </c>
      <c r="D1343" s="30" t="s">
        <v>79</v>
      </c>
      <c r="E1343" s="30" t="s">
        <v>272</v>
      </c>
      <c r="F1343" s="59"/>
      <c r="G1343" s="9">
        <f t="shared" ref="G1343:V1344" si="1687">G1344</f>
        <v>1098</v>
      </c>
      <c r="H1343" s="9">
        <f t="shared" si="1687"/>
        <v>0</v>
      </c>
      <c r="I1343" s="9">
        <f t="shared" si="1687"/>
        <v>0</v>
      </c>
      <c r="J1343" s="9">
        <f t="shared" si="1687"/>
        <v>0</v>
      </c>
      <c r="K1343" s="9">
        <f t="shared" si="1687"/>
        <v>0</v>
      </c>
      <c r="L1343" s="9">
        <f t="shared" si="1687"/>
        <v>0</v>
      </c>
      <c r="M1343" s="9">
        <f t="shared" si="1687"/>
        <v>1098</v>
      </c>
      <c r="N1343" s="9">
        <f t="shared" si="1687"/>
        <v>0</v>
      </c>
      <c r="O1343" s="9">
        <f t="shared" si="1687"/>
        <v>0</v>
      </c>
      <c r="P1343" s="9">
        <f t="shared" si="1687"/>
        <v>0</v>
      </c>
      <c r="Q1343" s="9">
        <f t="shared" si="1687"/>
        <v>0</v>
      </c>
      <c r="R1343" s="9">
        <f t="shared" si="1687"/>
        <v>0</v>
      </c>
      <c r="S1343" s="9">
        <f t="shared" si="1687"/>
        <v>1098</v>
      </c>
      <c r="T1343" s="9">
        <f t="shared" si="1687"/>
        <v>0</v>
      </c>
      <c r="U1343" s="9">
        <f t="shared" si="1687"/>
        <v>0</v>
      </c>
      <c r="V1343" s="9">
        <f t="shared" si="1687"/>
        <v>0</v>
      </c>
      <c r="W1343" s="9">
        <f t="shared" ref="U1343:AJ1344" si="1688">W1344</f>
        <v>0</v>
      </c>
      <c r="X1343" s="9">
        <f t="shared" si="1688"/>
        <v>0</v>
      </c>
      <c r="Y1343" s="9">
        <f t="shared" si="1688"/>
        <v>1098</v>
      </c>
      <c r="Z1343" s="9">
        <f t="shared" si="1688"/>
        <v>0</v>
      </c>
      <c r="AA1343" s="9">
        <f t="shared" si="1688"/>
        <v>0</v>
      </c>
      <c r="AB1343" s="9">
        <f t="shared" si="1688"/>
        <v>0</v>
      </c>
      <c r="AC1343" s="9">
        <f t="shared" si="1688"/>
        <v>0</v>
      </c>
      <c r="AD1343" s="9">
        <f t="shared" si="1688"/>
        <v>0</v>
      </c>
      <c r="AE1343" s="9">
        <f t="shared" si="1688"/>
        <v>1098</v>
      </c>
      <c r="AF1343" s="9">
        <f t="shared" si="1688"/>
        <v>0</v>
      </c>
      <c r="AG1343" s="9">
        <f t="shared" si="1688"/>
        <v>0</v>
      </c>
      <c r="AH1343" s="9">
        <f t="shared" si="1688"/>
        <v>0</v>
      </c>
      <c r="AI1343" s="9">
        <f t="shared" si="1688"/>
        <v>0</v>
      </c>
      <c r="AJ1343" s="9">
        <f t="shared" si="1688"/>
        <v>0</v>
      </c>
      <c r="AK1343" s="9">
        <f t="shared" ref="AG1343:AL1344" si="1689">AK1344</f>
        <v>1098</v>
      </c>
      <c r="AL1343" s="9">
        <f t="shared" si="1689"/>
        <v>0</v>
      </c>
    </row>
    <row r="1344" spans="1:38" hidden="1">
      <c r="A1344" s="47" t="s">
        <v>100</v>
      </c>
      <c r="B1344" s="30" t="s">
        <v>254</v>
      </c>
      <c r="C1344" s="30" t="s">
        <v>32</v>
      </c>
      <c r="D1344" s="30" t="s">
        <v>79</v>
      </c>
      <c r="E1344" s="30" t="s">
        <v>272</v>
      </c>
      <c r="F1344" s="59" t="s">
        <v>101</v>
      </c>
      <c r="G1344" s="9">
        <f t="shared" si="1687"/>
        <v>1098</v>
      </c>
      <c r="H1344" s="9">
        <f t="shared" si="1687"/>
        <v>0</v>
      </c>
      <c r="I1344" s="9">
        <f t="shared" si="1687"/>
        <v>0</v>
      </c>
      <c r="J1344" s="9">
        <f t="shared" si="1687"/>
        <v>0</v>
      </c>
      <c r="K1344" s="9">
        <f t="shared" si="1687"/>
        <v>0</v>
      </c>
      <c r="L1344" s="9">
        <f t="shared" si="1687"/>
        <v>0</v>
      </c>
      <c r="M1344" s="9">
        <f t="shared" si="1687"/>
        <v>1098</v>
      </c>
      <c r="N1344" s="9">
        <f t="shared" si="1687"/>
        <v>0</v>
      </c>
      <c r="O1344" s="9">
        <f t="shared" si="1687"/>
        <v>0</v>
      </c>
      <c r="P1344" s="9">
        <f t="shared" si="1687"/>
        <v>0</v>
      </c>
      <c r="Q1344" s="9">
        <f t="shared" si="1687"/>
        <v>0</v>
      </c>
      <c r="R1344" s="9">
        <f t="shared" si="1687"/>
        <v>0</v>
      </c>
      <c r="S1344" s="9">
        <f t="shared" si="1687"/>
        <v>1098</v>
      </c>
      <c r="T1344" s="9">
        <f t="shared" si="1687"/>
        <v>0</v>
      </c>
      <c r="U1344" s="9">
        <f t="shared" si="1688"/>
        <v>0</v>
      </c>
      <c r="V1344" s="9">
        <f t="shared" si="1688"/>
        <v>0</v>
      </c>
      <c r="W1344" s="9">
        <f t="shared" si="1688"/>
        <v>0</v>
      </c>
      <c r="X1344" s="9">
        <f t="shared" si="1688"/>
        <v>0</v>
      </c>
      <c r="Y1344" s="9">
        <f t="shared" si="1688"/>
        <v>1098</v>
      </c>
      <c r="Z1344" s="9">
        <f t="shared" si="1688"/>
        <v>0</v>
      </c>
      <c r="AA1344" s="9">
        <f t="shared" si="1688"/>
        <v>0</v>
      </c>
      <c r="AB1344" s="9">
        <f t="shared" si="1688"/>
        <v>0</v>
      </c>
      <c r="AC1344" s="9">
        <f t="shared" si="1688"/>
        <v>0</v>
      </c>
      <c r="AD1344" s="9">
        <f t="shared" si="1688"/>
        <v>0</v>
      </c>
      <c r="AE1344" s="9">
        <f t="shared" si="1688"/>
        <v>1098</v>
      </c>
      <c r="AF1344" s="9">
        <f t="shared" si="1688"/>
        <v>0</v>
      </c>
      <c r="AG1344" s="9">
        <f t="shared" si="1689"/>
        <v>0</v>
      </c>
      <c r="AH1344" s="9">
        <f t="shared" si="1689"/>
        <v>0</v>
      </c>
      <c r="AI1344" s="9">
        <f t="shared" si="1689"/>
        <v>0</v>
      </c>
      <c r="AJ1344" s="9">
        <f t="shared" si="1689"/>
        <v>0</v>
      </c>
      <c r="AK1344" s="9">
        <f t="shared" si="1689"/>
        <v>1098</v>
      </c>
      <c r="AL1344" s="9">
        <f t="shared" si="1689"/>
        <v>0</v>
      </c>
    </row>
    <row r="1345" spans="1:38" hidden="1">
      <c r="A1345" s="47" t="s">
        <v>269</v>
      </c>
      <c r="B1345" s="30" t="s">
        <v>254</v>
      </c>
      <c r="C1345" s="30" t="s">
        <v>32</v>
      </c>
      <c r="D1345" s="30" t="s">
        <v>79</v>
      </c>
      <c r="E1345" s="30" t="s">
        <v>272</v>
      </c>
      <c r="F1345" s="59" t="s">
        <v>270</v>
      </c>
      <c r="G1345" s="9">
        <v>1098</v>
      </c>
      <c r="H1345" s="9"/>
      <c r="I1345" s="84"/>
      <c r="J1345" s="84"/>
      <c r="K1345" s="84"/>
      <c r="L1345" s="84"/>
      <c r="M1345" s="9">
        <f>G1345+I1345+J1345+K1345+L1345</f>
        <v>1098</v>
      </c>
      <c r="N1345" s="9">
        <f>H1345+L1345</f>
        <v>0</v>
      </c>
      <c r="O1345" s="85"/>
      <c r="P1345" s="85"/>
      <c r="Q1345" s="85"/>
      <c r="R1345" s="85"/>
      <c r="S1345" s="9">
        <f>M1345+O1345+P1345+Q1345+R1345</f>
        <v>1098</v>
      </c>
      <c r="T1345" s="9">
        <f>N1345+R1345</f>
        <v>0</v>
      </c>
      <c r="U1345" s="85"/>
      <c r="V1345" s="85"/>
      <c r="W1345" s="85"/>
      <c r="X1345" s="85"/>
      <c r="Y1345" s="9">
        <f>S1345+U1345+V1345+W1345+X1345</f>
        <v>1098</v>
      </c>
      <c r="Z1345" s="9">
        <f>T1345+X1345</f>
        <v>0</v>
      </c>
      <c r="AA1345" s="85"/>
      <c r="AB1345" s="85"/>
      <c r="AC1345" s="85"/>
      <c r="AD1345" s="85"/>
      <c r="AE1345" s="9">
        <f>Y1345+AA1345+AB1345+AC1345+AD1345</f>
        <v>1098</v>
      </c>
      <c r="AF1345" s="9">
        <f>Z1345+AD1345</f>
        <v>0</v>
      </c>
      <c r="AG1345" s="85"/>
      <c r="AH1345" s="85"/>
      <c r="AI1345" s="85"/>
      <c r="AJ1345" s="85"/>
      <c r="AK1345" s="9">
        <f>AE1345+AG1345+AH1345+AI1345+AJ1345</f>
        <v>1098</v>
      </c>
      <c r="AL1345" s="9">
        <f>AF1345+AJ1345</f>
        <v>0</v>
      </c>
    </row>
    <row r="1346" spans="1:38" ht="49.5" hidden="1">
      <c r="A1346" s="47" t="s">
        <v>273</v>
      </c>
      <c r="B1346" s="30" t="s">
        <v>254</v>
      </c>
      <c r="C1346" s="30" t="s">
        <v>32</v>
      </c>
      <c r="D1346" s="30" t="s">
        <v>79</v>
      </c>
      <c r="E1346" s="30" t="s">
        <v>274</v>
      </c>
      <c r="F1346" s="59"/>
      <c r="G1346" s="9">
        <f t="shared" ref="G1346:V1347" si="1690">G1347</f>
        <v>7761</v>
      </c>
      <c r="H1346" s="9">
        <f t="shared" si="1690"/>
        <v>0</v>
      </c>
      <c r="I1346" s="9">
        <f t="shared" si="1690"/>
        <v>0</v>
      </c>
      <c r="J1346" s="9">
        <f t="shared" si="1690"/>
        <v>0</v>
      </c>
      <c r="K1346" s="9">
        <f t="shared" si="1690"/>
        <v>0</v>
      </c>
      <c r="L1346" s="9">
        <f t="shared" si="1690"/>
        <v>0</v>
      </c>
      <c r="M1346" s="9">
        <f t="shared" si="1690"/>
        <v>7761</v>
      </c>
      <c r="N1346" s="9">
        <f t="shared" si="1690"/>
        <v>0</v>
      </c>
      <c r="O1346" s="9">
        <f t="shared" si="1690"/>
        <v>0</v>
      </c>
      <c r="P1346" s="9">
        <f t="shared" si="1690"/>
        <v>0</v>
      </c>
      <c r="Q1346" s="9">
        <f t="shared" si="1690"/>
        <v>0</v>
      </c>
      <c r="R1346" s="9">
        <f t="shared" si="1690"/>
        <v>0</v>
      </c>
      <c r="S1346" s="9">
        <f t="shared" si="1690"/>
        <v>7761</v>
      </c>
      <c r="T1346" s="9">
        <f t="shared" si="1690"/>
        <v>0</v>
      </c>
      <c r="U1346" s="9">
        <f t="shared" si="1690"/>
        <v>0</v>
      </c>
      <c r="V1346" s="9">
        <f t="shared" si="1690"/>
        <v>0</v>
      </c>
      <c r="W1346" s="9">
        <f t="shared" ref="U1346:AJ1347" si="1691">W1347</f>
        <v>0</v>
      </c>
      <c r="X1346" s="9">
        <f t="shared" si="1691"/>
        <v>0</v>
      </c>
      <c r="Y1346" s="9">
        <f t="shared" si="1691"/>
        <v>7761</v>
      </c>
      <c r="Z1346" s="9">
        <f t="shared" si="1691"/>
        <v>0</v>
      </c>
      <c r="AA1346" s="9">
        <f t="shared" si="1691"/>
        <v>0</v>
      </c>
      <c r="AB1346" s="9">
        <f t="shared" si="1691"/>
        <v>0</v>
      </c>
      <c r="AC1346" s="9">
        <f t="shared" si="1691"/>
        <v>0</v>
      </c>
      <c r="AD1346" s="9">
        <f t="shared" si="1691"/>
        <v>0</v>
      </c>
      <c r="AE1346" s="9">
        <f t="shared" si="1691"/>
        <v>7761</v>
      </c>
      <c r="AF1346" s="9">
        <f t="shared" si="1691"/>
        <v>0</v>
      </c>
      <c r="AG1346" s="9">
        <f t="shared" si="1691"/>
        <v>0</v>
      </c>
      <c r="AH1346" s="9">
        <f t="shared" si="1691"/>
        <v>0</v>
      </c>
      <c r="AI1346" s="9">
        <f t="shared" si="1691"/>
        <v>0</v>
      </c>
      <c r="AJ1346" s="9">
        <f t="shared" si="1691"/>
        <v>0</v>
      </c>
      <c r="AK1346" s="9">
        <f t="shared" ref="AG1346:AL1347" si="1692">AK1347</f>
        <v>7761</v>
      </c>
      <c r="AL1346" s="9">
        <f t="shared" si="1692"/>
        <v>0</v>
      </c>
    </row>
    <row r="1347" spans="1:38" hidden="1">
      <c r="A1347" s="47" t="s">
        <v>100</v>
      </c>
      <c r="B1347" s="30" t="s">
        <v>254</v>
      </c>
      <c r="C1347" s="30" t="s">
        <v>32</v>
      </c>
      <c r="D1347" s="30" t="s">
        <v>79</v>
      </c>
      <c r="E1347" s="30" t="s">
        <v>274</v>
      </c>
      <c r="F1347" s="59" t="s">
        <v>101</v>
      </c>
      <c r="G1347" s="9">
        <f t="shared" si="1690"/>
        <v>7761</v>
      </c>
      <c r="H1347" s="9">
        <f t="shared" si="1690"/>
        <v>0</v>
      </c>
      <c r="I1347" s="9">
        <f t="shared" si="1690"/>
        <v>0</v>
      </c>
      <c r="J1347" s="9">
        <f t="shared" si="1690"/>
        <v>0</v>
      </c>
      <c r="K1347" s="9">
        <f t="shared" si="1690"/>
        <v>0</v>
      </c>
      <c r="L1347" s="9">
        <f t="shared" si="1690"/>
        <v>0</v>
      </c>
      <c r="M1347" s="9">
        <f t="shared" si="1690"/>
        <v>7761</v>
      </c>
      <c r="N1347" s="9">
        <f t="shared" si="1690"/>
        <v>0</v>
      </c>
      <c r="O1347" s="9">
        <f t="shared" si="1690"/>
        <v>0</v>
      </c>
      <c r="P1347" s="9">
        <f t="shared" si="1690"/>
        <v>0</v>
      </c>
      <c r="Q1347" s="9">
        <f t="shared" si="1690"/>
        <v>0</v>
      </c>
      <c r="R1347" s="9">
        <f t="shared" si="1690"/>
        <v>0</v>
      </c>
      <c r="S1347" s="9">
        <f t="shared" si="1690"/>
        <v>7761</v>
      </c>
      <c r="T1347" s="9">
        <f t="shared" si="1690"/>
        <v>0</v>
      </c>
      <c r="U1347" s="9">
        <f t="shared" si="1691"/>
        <v>0</v>
      </c>
      <c r="V1347" s="9">
        <f t="shared" si="1691"/>
        <v>0</v>
      </c>
      <c r="W1347" s="9">
        <f t="shared" si="1691"/>
        <v>0</v>
      </c>
      <c r="X1347" s="9">
        <f t="shared" si="1691"/>
        <v>0</v>
      </c>
      <c r="Y1347" s="9">
        <f t="shared" si="1691"/>
        <v>7761</v>
      </c>
      <c r="Z1347" s="9">
        <f t="shared" si="1691"/>
        <v>0</v>
      </c>
      <c r="AA1347" s="9">
        <f t="shared" si="1691"/>
        <v>0</v>
      </c>
      <c r="AB1347" s="9">
        <f t="shared" si="1691"/>
        <v>0</v>
      </c>
      <c r="AC1347" s="9">
        <f t="shared" si="1691"/>
        <v>0</v>
      </c>
      <c r="AD1347" s="9">
        <f t="shared" si="1691"/>
        <v>0</v>
      </c>
      <c r="AE1347" s="9">
        <f t="shared" si="1691"/>
        <v>7761</v>
      </c>
      <c r="AF1347" s="9">
        <f t="shared" si="1691"/>
        <v>0</v>
      </c>
      <c r="AG1347" s="9">
        <f t="shared" si="1692"/>
        <v>0</v>
      </c>
      <c r="AH1347" s="9">
        <f t="shared" si="1692"/>
        <v>0</v>
      </c>
      <c r="AI1347" s="9">
        <f t="shared" si="1692"/>
        <v>0</v>
      </c>
      <c r="AJ1347" s="9">
        <f t="shared" si="1692"/>
        <v>0</v>
      </c>
      <c r="AK1347" s="9">
        <f t="shared" si="1692"/>
        <v>7761</v>
      </c>
      <c r="AL1347" s="9">
        <f t="shared" si="1692"/>
        <v>0</v>
      </c>
    </row>
    <row r="1348" spans="1:38" hidden="1">
      <c r="A1348" s="47" t="s">
        <v>269</v>
      </c>
      <c r="B1348" s="30" t="s">
        <v>254</v>
      </c>
      <c r="C1348" s="30" t="s">
        <v>32</v>
      </c>
      <c r="D1348" s="30" t="s">
        <v>79</v>
      </c>
      <c r="E1348" s="30" t="s">
        <v>274</v>
      </c>
      <c r="F1348" s="59" t="s">
        <v>270</v>
      </c>
      <c r="G1348" s="9">
        <v>7761</v>
      </c>
      <c r="H1348" s="9"/>
      <c r="I1348" s="84"/>
      <c r="J1348" s="84"/>
      <c r="K1348" s="84"/>
      <c r="L1348" s="84"/>
      <c r="M1348" s="9">
        <f>G1348+I1348+J1348+K1348+L1348</f>
        <v>7761</v>
      </c>
      <c r="N1348" s="9">
        <f>H1348+L1348</f>
        <v>0</v>
      </c>
      <c r="O1348" s="85"/>
      <c r="P1348" s="85"/>
      <c r="Q1348" s="85"/>
      <c r="R1348" s="85"/>
      <c r="S1348" s="9">
        <f>M1348+O1348+P1348+Q1348+R1348</f>
        <v>7761</v>
      </c>
      <c r="T1348" s="9">
        <f>N1348+R1348</f>
        <v>0</v>
      </c>
      <c r="U1348" s="85"/>
      <c r="V1348" s="85"/>
      <c r="W1348" s="85"/>
      <c r="X1348" s="85"/>
      <c r="Y1348" s="9">
        <f>S1348+U1348+V1348+W1348+X1348</f>
        <v>7761</v>
      </c>
      <c r="Z1348" s="9">
        <f>T1348+X1348</f>
        <v>0</v>
      </c>
      <c r="AA1348" s="85"/>
      <c r="AB1348" s="85"/>
      <c r="AC1348" s="85"/>
      <c r="AD1348" s="85"/>
      <c r="AE1348" s="9">
        <f>Y1348+AA1348+AB1348+AC1348+AD1348</f>
        <v>7761</v>
      </c>
      <c r="AF1348" s="9">
        <f>Z1348+AD1348</f>
        <v>0</v>
      </c>
      <c r="AG1348" s="85"/>
      <c r="AH1348" s="85"/>
      <c r="AI1348" s="85"/>
      <c r="AJ1348" s="85"/>
      <c r="AK1348" s="9">
        <f>AE1348+AG1348+AH1348+AI1348+AJ1348</f>
        <v>7761</v>
      </c>
      <c r="AL1348" s="9">
        <f>AF1348+AJ1348</f>
        <v>0</v>
      </c>
    </row>
    <row r="1349" spans="1:38" ht="66" hidden="1">
      <c r="A1349" s="28" t="s">
        <v>404</v>
      </c>
      <c r="B1349" s="30" t="s">
        <v>254</v>
      </c>
      <c r="C1349" s="30" t="s">
        <v>32</v>
      </c>
      <c r="D1349" s="30" t="s">
        <v>79</v>
      </c>
      <c r="E1349" s="30" t="s">
        <v>275</v>
      </c>
      <c r="F1349" s="30"/>
      <c r="G1349" s="11">
        <f t="shared" ref="G1349:V1350" si="1693">G1350</f>
        <v>116</v>
      </c>
      <c r="H1349" s="11">
        <f t="shared" si="1693"/>
        <v>0</v>
      </c>
      <c r="I1349" s="11">
        <f t="shared" si="1693"/>
        <v>0</v>
      </c>
      <c r="J1349" s="11">
        <f t="shared" si="1693"/>
        <v>0</v>
      </c>
      <c r="K1349" s="11">
        <f t="shared" si="1693"/>
        <v>0</v>
      </c>
      <c r="L1349" s="11">
        <f t="shared" si="1693"/>
        <v>0</v>
      </c>
      <c r="M1349" s="11">
        <f t="shared" si="1693"/>
        <v>116</v>
      </c>
      <c r="N1349" s="11">
        <f t="shared" si="1693"/>
        <v>0</v>
      </c>
      <c r="O1349" s="11">
        <f t="shared" si="1693"/>
        <v>0</v>
      </c>
      <c r="P1349" s="11">
        <f t="shared" si="1693"/>
        <v>0</v>
      </c>
      <c r="Q1349" s="11">
        <f t="shared" si="1693"/>
        <v>0</v>
      </c>
      <c r="R1349" s="11">
        <f t="shared" si="1693"/>
        <v>0</v>
      </c>
      <c r="S1349" s="11">
        <f t="shared" si="1693"/>
        <v>116</v>
      </c>
      <c r="T1349" s="11">
        <f t="shared" si="1693"/>
        <v>0</v>
      </c>
      <c r="U1349" s="11">
        <f t="shared" si="1693"/>
        <v>0</v>
      </c>
      <c r="V1349" s="11">
        <f t="shared" si="1693"/>
        <v>0</v>
      </c>
      <c r="W1349" s="11">
        <f t="shared" ref="U1349:AJ1350" si="1694">W1350</f>
        <v>0</v>
      </c>
      <c r="X1349" s="11">
        <f t="shared" si="1694"/>
        <v>0</v>
      </c>
      <c r="Y1349" s="11">
        <f t="shared" si="1694"/>
        <v>116</v>
      </c>
      <c r="Z1349" s="11">
        <f t="shared" si="1694"/>
        <v>0</v>
      </c>
      <c r="AA1349" s="11">
        <f t="shared" si="1694"/>
        <v>7</v>
      </c>
      <c r="AB1349" s="11">
        <f t="shared" si="1694"/>
        <v>0</v>
      </c>
      <c r="AC1349" s="11">
        <f t="shared" si="1694"/>
        <v>0</v>
      </c>
      <c r="AD1349" s="11">
        <f t="shared" si="1694"/>
        <v>0</v>
      </c>
      <c r="AE1349" s="11">
        <f t="shared" si="1694"/>
        <v>123</v>
      </c>
      <c r="AF1349" s="11">
        <f t="shared" si="1694"/>
        <v>0</v>
      </c>
      <c r="AG1349" s="11">
        <f t="shared" si="1694"/>
        <v>0</v>
      </c>
      <c r="AH1349" s="11">
        <f t="shared" si="1694"/>
        <v>0</v>
      </c>
      <c r="AI1349" s="11">
        <f t="shared" si="1694"/>
        <v>0</v>
      </c>
      <c r="AJ1349" s="11">
        <f t="shared" si="1694"/>
        <v>0</v>
      </c>
      <c r="AK1349" s="11">
        <f t="shared" ref="AG1349:AL1350" si="1695">AK1350</f>
        <v>123</v>
      </c>
      <c r="AL1349" s="11">
        <f t="shared" si="1695"/>
        <v>0</v>
      </c>
    </row>
    <row r="1350" spans="1:38" hidden="1">
      <c r="A1350" s="47" t="s">
        <v>100</v>
      </c>
      <c r="B1350" s="30" t="s">
        <v>254</v>
      </c>
      <c r="C1350" s="30" t="s">
        <v>32</v>
      </c>
      <c r="D1350" s="30" t="s">
        <v>79</v>
      </c>
      <c r="E1350" s="30" t="s">
        <v>275</v>
      </c>
      <c r="F1350" s="30" t="s">
        <v>101</v>
      </c>
      <c r="G1350" s="11">
        <f t="shared" si="1693"/>
        <v>116</v>
      </c>
      <c r="H1350" s="11">
        <f t="shared" si="1693"/>
        <v>0</v>
      </c>
      <c r="I1350" s="11">
        <f t="shared" si="1693"/>
        <v>0</v>
      </c>
      <c r="J1350" s="11">
        <f t="shared" si="1693"/>
        <v>0</v>
      </c>
      <c r="K1350" s="11">
        <f t="shared" si="1693"/>
        <v>0</v>
      </c>
      <c r="L1350" s="11">
        <f t="shared" si="1693"/>
        <v>0</v>
      </c>
      <c r="M1350" s="11">
        <f t="shared" si="1693"/>
        <v>116</v>
      </c>
      <c r="N1350" s="11">
        <f t="shared" si="1693"/>
        <v>0</v>
      </c>
      <c r="O1350" s="11">
        <f t="shared" si="1693"/>
        <v>0</v>
      </c>
      <c r="P1350" s="11">
        <f t="shared" si="1693"/>
        <v>0</v>
      </c>
      <c r="Q1350" s="11">
        <f t="shared" si="1693"/>
        <v>0</v>
      </c>
      <c r="R1350" s="11">
        <f t="shared" si="1693"/>
        <v>0</v>
      </c>
      <c r="S1350" s="11">
        <f t="shared" si="1693"/>
        <v>116</v>
      </c>
      <c r="T1350" s="11">
        <f t="shared" si="1693"/>
        <v>0</v>
      </c>
      <c r="U1350" s="11">
        <f t="shared" si="1694"/>
        <v>0</v>
      </c>
      <c r="V1350" s="11">
        <f t="shared" si="1694"/>
        <v>0</v>
      </c>
      <c r="W1350" s="11">
        <f t="shared" si="1694"/>
        <v>0</v>
      </c>
      <c r="X1350" s="11">
        <f t="shared" si="1694"/>
        <v>0</v>
      </c>
      <c r="Y1350" s="11">
        <f t="shared" si="1694"/>
        <v>116</v>
      </c>
      <c r="Z1350" s="11">
        <f t="shared" si="1694"/>
        <v>0</v>
      </c>
      <c r="AA1350" s="11">
        <f t="shared" si="1694"/>
        <v>7</v>
      </c>
      <c r="AB1350" s="11">
        <f t="shared" si="1694"/>
        <v>0</v>
      </c>
      <c r="AC1350" s="11">
        <f t="shared" si="1694"/>
        <v>0</v>
      </c>
      <c r="AD1350" s="11">
        <f t="shared" si="1694"/>
        <v>0</v>
      </c>
      <c r="AE1350" s="11">
        <f t="shared" si="1694"/>
        <v>123</v>
      </c>
      <c r="AF1350" s="11">
        <f t="shared" si="1694"/>
        <v>0</v>
      </c>
      <c r="AG1350" s="11">
        <f t="shared" si="1695"/>
        <v>0</v>
      </c>
      <c r="AH1350" s="11">
        <f t="shared" si="1695"/>
        <v>0</v>
      </c>
      <c r="AI1350" s="11">
        <f t="shared" si="1695"/>
        <v>0</v>
      </c>
      <c r="AJ1350" s="11">
        <f t="shared" si="1695"/>
        <v>0</v>
      </c>
      <c r="AK1350" s="11">
        <f t="shared" si="1695"/>
        <v>123</v>
      </c>
      <c r="AL1350" s="11">
        <f t="shared" si="1695"/>
        <v>0</v>
      </c>
    </row>
    <row r="1351" spans="1:38" hidden="1">
      <c r="A1351" s="47" t="s">
        <v>269</v>
      </c>
      <c r="B1351" s="30" t="s">
        <v>254</v>
      </c>
      <c r="C1351" s="30" t="s">
        <v>32</v>
      </c>
      <c r="D1351" s="30" t="s">
        <v>79</v>
      </c>
      <c r="E1351" s="30" t="s">
        <v>275</v>
      </c>
      <c r="F1351" s="59" t="s">
        <v>270</v>
      </c>
      <c r="G1351" s="9">
        <v>116</v>
      </c>
      <c r="H1351" s="9"/>
      <c r="I1351" s="84"/>
      <c r="J1351" s="84"/>
      <c r="K1351" s="84"/>
      <c r="L1351" s="84"/>
      <c r="M1351" s="9">
        <f>G1351+I1351+J1351+K1351+L1351</f>
        <v>116</v>
      </c>
      <c r="N1351" s="9">
        <f>H1351+L1351</f>
        <v>0</v>
      </c>
      <c r="O1351" s="85"/>
      <c r="P1351" s="85"/>
      <c r="Q1351" s="85"/>
      <c r="R1351" s="85"/>
      <c r="S1351" s="9">
        <f>M1351+O1351+P1351+Q1351+R1351</f>
        <v>116</v>
      </c>
      <c r="T1351" s="9">
        <f>N1351+R1351</f>
        <v>0</v>
      </c>
      <c r="U1351" s="85"/>
      <c r="V1351" s="85"/>
      <c r="W1351" s="85"/>
      <c r="X1351" s="85"/>
      <c r="Y1351" s="9">
        <f>S1351+U1351+V1351+W1351+X1351</f>
        <v>116</v>
      </c>
      <c r="Z1351" s="9">
        <f>T1351+X1351</f>
        <v>0</v>
      </c>
      <c r="AA1351" s="11">
        <v>7</v>
      </c>
      <c r="AB1351" s="85"/>
      <c r="AC1351" s="85"/>
      <c r="AD1351" s="85"/>
      <c r="AE1351" s="9">
        <f>Y1351+AA1351+AB1351+AC1351+AD1351</f>
        <v>123</v>
      </c>
      <c r="AF1351" s="9">
        <f>Z1351+AD1351</f>
        <v>0</v>
      </c>
      <c r="AG1351" s="11"/>
      <c r="AH1351" s="85"/>
      <c r="AI1351" s="85"/>
      <c r="AJ1351" s="85"/>
      <c r="AK1351" s="9">
        <f>AE1351+AG1351+AH1351+AI1351+AJ1351</f>
        <v>123</v>
      </c>
      <c r="AL1351" s="9">
        <f>AF1351+AJ1351</f>
        <v>0</v>
      </c>
    </row>
    <row r="1352" spans="1:38" ht="49.5" hidden="1">
      <c r="A1352" s="28" t="s">
        <v>276</v>
      </c>
      <c r="B1352" s="30" t="s">
        <v>254</v>
      </c>
      <c r="C1352" s="30" t="s">
        <v>32</v>
      </c>
      <c r="D1352" s="30" t="s">
        <v>79</v>
      </c>
      <c r="E1352" s="30" t="s">
        <v>277</v>
      </c>
      <c r="F1352" s="30"/>
      <c r="G1352" s="11">
        <f t="shared" ref="G1352:V1353" si="1696">G1353</f>
        <v>2584</v>
      </c>
      <c r="H1352" s="11">
        <f t="shared" si="1696"/>
        <v>0</v>
      </c>
      <c r="I1352" s="11">
        <f t="shared" si="1696"/>
        <v>0</v>
      </c>
      <c r="J1352" s="11">
        <f t="shared" si="1696"/>
        <v>0</v>
      </c>
      <c r="K1352" s="11">
        <f t="shared" si="1696"/>
        <v>0</v>
      </c>
      <c r="L1352" s="11">
        <f t="shared" si="1696"/>
        <v>0</v>
      </c>
      <c r="M1352" s="11">
        <f t="shared" si="1696"/>
        <v>2584</v>
      </c>
      <c r="N1352" s="11">
        <f t="shared" si="1696"/>
        <v>0</v>
      </c>
      <c r="O1352" s="11">
        <f t="shared" si="1696"/>
        <v>0</v>
      </c>
      <c r="P1352" s="11">
        <f t="shared" si="1696"/>
        <v>0</v>
      </c>
      <c r="Q1352" s="11">
        <f t="shared" si="1696"/>
        <v>0</v>
      </c>
      <c r="R1352" s="11">
        <f t="shared" si="1696"/>
        <v>0</v>
      </c>
      <c r="S1352" s="11">
        <f t="shared" si="1696"/>
        <v>2584</v>
      </c>
      <c r="T1352" s="11">
        <f t="shared" si="1696"/>
        <v>0</v>
      </c>
      <c r="U1352" s="11">
        <f t="shared" si="1696"/>
        <v>0</v>
      </c>
      <c r="V1352" s="11">
        <f t="shared" si="1696"/>
        <v>0</v>
      </c>
      <c r="W1352" s="11">
        <f t="shared" ref="U1352:AJ1353" si="1697">W1353</f>
        <v>0</v>
      </c>
      <c r="X1352" s="11">
        <f t="shared" si="1697"/>
        <v>0</v>
      </c>
      <c r="Y1352" s="11">
        <f t="shared" si="1697"/>
        <v>2584</v>
      </c>
      <c r="Z1352" s="11">
        <f t="shared" si="1697"/>
        <v>0</v>
      </c>
      <c r="AA1352" s="11">
        <f t="shared" si="1697"/>
        <v>0</v>
      </c>
      <c r="AB1352" s="11">
        <f t="shared" si="1697"/>
        <v>0</v>
      </c>
      <c r="AC1352" s="11">
        <f t="shared" si="1697"/>
        <v>0</v>
      </c>
      <c r="AD1352" s="11">
        <f t="shared" si="1697"/>
        <v>0</v>
      </c>
      <c r="AE1352" s="11">
        <f t="shared" si="1697"/>
        <v>2584</v>
      </c>
      <c r="AF1352" s="11">
        <f t="shared" si="1697"/>
        <v>0</v>
      </c>
      <c r="AG1352" s="11">
        <f t="shared" si="1697"/>
        <v>-407</v>
      </c>
      <c r="AH1352" s="11">
        <f t="shared" si="1697"/>
        <v>0</v>
      </c>
      <c r="AI1352" s="11">
        <f t="shared" si="1697"/>
        <v>0</v>
      </c>
      <c r="AJ1352" s="11">
        <f t="shared" si="1697"/>
        <v>0</v>
      </c>
      <c r="AK1352" s="11">
        <f t="shared" ref="AG1352:AL1353" si="1698">AK1353</f>
        <v>2177</v>
      </c>
      <c r="AL1352" s="11">
        <f t="shared" si="1698"/>
        <v>0</v>
      </c>
    </row>
    <row r="1353" spans="1:38" hidden="1">
      <c r="A1353" s="47" t="s">
        <v>100</v>
      </c>
      <c r="B1353" s="30" t="s">
        <v>254</v>
      </c>
      <c r="C1353" s="30" t="s">
        <v>32</v>
      </c>
      <c r="D1353" s="30" t="s">
        <v>79</v>
      </c>
      <c r="E1353" s="30" t="s">
        <v>277</v>
      </c>
      <c r="F1353" s="30" t="s">
        <v>101</v>
      </c>
      <c r="G1353" s="11">
        <f t="shared" si="1696"/>
        <v>2584</v>
      </c>
      <c r="H1353" s="11">
        <f t="shared" si="1696"/>
        <v>0</v>
      </c>
      <c r="I1353" s="11">
        <f t="shared" si="1696"/>
        <v>0</v>
      </c>
      <c r="J1353" s="11">
        <f t="shared" si="1696"/>
        <v>0</v>
      </c>
      <c r="K1353" s="11">
        <f t="shared" si="1696"/>
        <v>0</v>
      </c>
      <c r="L1353" s="11">
        <f t="shared" si="1696"/>
        <v>0</v>
      </c>
      <c r="M1353" s="11">
        <f t="shared" si="1696"/>
        <v>2584</v>
      </c>
      <c r="N1353" s="11">
        <f t="shared" si="1696"/>
        <v>0</v>
      </c>
      <c r="O1353" s="11">
        <f t="shared" si="1696"/>
        <v>0</v>
      </c>
      <c r="P1353" s="11">
        <f t="shared" si="1696"/>
        <v>0</v>
      </c>
      <c r="Q1353" s="11">
        <f t="shared" si="1696"/>
        <v>0</v>
      </c>
      <c r="R1353" s="11">
        <f t="shared" si="1696"/>
        <v>0</v>
      </c>
      <c r="S1353" s="11">
        <f t="shared" si="1696"/>
        <v>2584</v>
      </c>
      <c r="T1353" s="11">
        <f t="shared" si="1696"/>
        <v>0</v>
      </c>
      <c r="U1353" s="11">
        <f t="shared" si="1697"/>
        <v>0</v>
      </c>
      <c r="V1353" s="11">
        <f t="shared" si="1697"/>
        <v>0</v>
      </c>
      <c r="W1353" s="11">
        <f t="shared" si="1697"/>
        <v>0</v>
      </c>
      <c r="X1353" s="11">
        <f t="shared" si="1697"/>
        <v>0</v>
      </c>
      <c r="Y1353" s="11">
        <f t="shared" si="1697"/>
        <v>2584</v>
      </c>
      <c r="Z1353" s="11">
        <f t="shared" si="1697"/>
        <v>0</v>
      </c>
      <c r="AA1353" s="11">
        <f t="shared" si="1697"/>
        <v>0</v>
      </c>
      <c r="AB1353" s="11">
        <f t="shared" si="1697"/>
        <v>0</v>
      </c>
      <c r="AC1353" s="11">
        <f t="shared" si="1697"/>
        <v>0</v>
      </c>
      <c r="AD1353" s="11">
        <f t="shared" si="1697"/>
        <v>0</v>
      </c>
      <c r="AE1353" s="11">
        <f t="shared" si="1697"/>
        <v>2584</v>
      </c>
      <c r="AF1353" s="11">
        <f t="shared" si="1697"/>
        <v>0</v>
      </c>
      <c r="AG1353" s="11">
        <f t="shared" si="1698"/>
        <v>-407</v>
      </c>
      <c r="AH1353" s="11">
        <f t="shared" si="1698"/>
        <v>0</v>
      </c>
      <c r="AI1353" s="11">
        <f t="shared" si="1698"/>
        <v>0</v>
      </c>
      <c r="AJ1353" s="11">
        <f t="shared" si="1698"/>
        <v>0</v>
      </c>
      <c r="AK1353" s="11">
        <f t="shared" si="1698"/>
        <v>2177</v>
      </c>
      <c r="AL1353" s="11">
        <f t="shared" si="1698"/>
        <v>0</v>
      </c>
    </row>
    <row r="1354" spans="1:38" hidden="1">
      <c r="A1354" s="47" t="s">
        <v>269</v>
      </c>
      <c r="B1354" s="30" t="s">
        <v>254</v>
      </c>
      <c r="C1354" s="30" t="s">
        <v>32</v>
      </c>
      <c r="D1354" s="30" t="s">
        <v>79</v>
      </c>
      <c r="E1354" s="30" t="s">
        <v>277</v>
      </c>
      <c r="F1354" s="59" t="s">
        <v>270</v>
      </c>
      <c r="G1354" s="9">
        <v>2584</v>
      </c>
      <c r="H1354" s="9"/>
      <c r="I1354" s="84"/>
      <c r="J1354" s="84"/>
      <c r="K1354" s="84"/>
      <c r="L1354" s="84"/>
      <c r="M1354" s="9">
        <f>G1354+I1354+J1354+K1354+L1354</f>
        <v>2584</v>
      </c>
      <c r="N1354" s="9">
        <f>H1354+L1354</f>
        <v>0</v>
      </c>
      <c r="O1354" s="85"/>
      <c r="P1354" s="85"/>
      <c r="Q1354" s="85"/>
      <c r="R1354" s="85"/>
      <c r="S1354" s="9">
        <f>M1354+O1354+P1354+Q1354+R1354</f>
        <v>2584</v>
      </c>
      <c r="T1354" s="9">
        <f>N1354+R1354</f>
        <v>0</v>
      </c>
      <c r="U1354" s="85"/>
      <c r="V1354" s="85"/>
      <c r="W1354" s="85"/>
      <c r="X1354" s="85"/>
      <c r="Y1354" s="9">
        <f>S1354+U1354+V1354+W1354+X1354</f>
        <v>2584</v>
      </c>
      <c r="Z1354" s="9">
        <f>T1354+X1354</f>
        <v>0</v>
      </c>
      <c r="AA1354" s="85"/>
      <c r="AB1354" s="85"/>
      <c r="AC1354" s="85"/>
      <c r="AD1354" s="85"/>
      <c r="AE1354" s="9">
        <f>Y1354+AA1354+AB1354+AC1354+AD1354</f>
        <v>2584</v>
      </c>
      <c r="AF1354" s="9">
        <f>Z1354+AD1354</f>
        <v>0</v>
      </c>
      <c r="AG1354" s="11">
        <v>-407</v>
      </c>
      <c r="AH1354" s="85"/>
      <c r="AI1354" s="85"/>
      <c r="AJ1354" s="85"/>
      <c r="AK1354" s="9">
        <f>AE1354+AG1354+AH1354+AI1354+AJ1354</f>
        <v>2177</v>
      </c>
      <c r="AL1354" s="9">
        <f>AF1354+AJ1354</f>
        <v>0</v>
      </c>
    </row>
    <row r="1355" spans="1:38" ht="33" hidden="1">
      <c r="A1355" s="28" t="s">
        <v>278</v>
      </c>
      <c r="B1355" s="30" t="s">
        <v>254</v>
      </c>
      <c r="C1355" s="30" t="s">
        <v>32</v>
      </c>
      <c r="D1355" s="30" t="s">
        <v>79</v>
      </c>
      <c r="E1355" s="30" t="s">
        <v>279</v>
      </c>
      <c r="F1355" s="30"/>
      <c r="G1355" s="11">
        <f t="shared" ref="G1355:V1356" si="1699">G1356</f>
        <v>984</v>
      </c>
      <c r="H1355" s="11">
        <f t="shared" si="1699"/>
        <v>0</v>
      </c>
      <c r="I1355" s="11">
        <f t="shared" si="1699"/>
        <v>0</v>
      </c>
      <c r="J1355" s="11">
        <f t="shared" si="1699"/>
        <v>0</v>
      </c>
      <c r="K1355" s="11">
        <f t="shared" si="1699"/>
        <v>0</v>
      </c>
      <c r="L1355" s="11">
        <f t="shared" si="1699"/>
        <v>0</v>
      </c>
      <c r="M1355" s="11">
        <f t="shared" si="1699"/>
        <v>984</v>
      </c>
      <c r="N1355" s="11">
        <f t="shared" si="1699"/>
        <v>0</v>
      </c>
      <c r="O1355" s="11">
        <f t="shared" si="1699"/>
        <v>0</v>
      </c>
      <c r="P1355" s="11">
        <f t="shared" si="1699"/>
        <v>0</v>
      </c>
      <c r="Q1355" s="11">
        <f t="shared" si="1699"/>
        <v>0</v>
      </c>
      <c r="R1355" s="11">
        <f t="shared" si="1699"/>
        <v>0</v>
      </c>
      <c r="S1355" s="11">
        <f t="shared" si="1699"/>
        <v>984</v>
      </c>
      <c r="T1355" s="11">
        <f t="shared" si="1699"/>
        <v>0</v>
      </c>
      <c r="U1355" s="11">
        <f t="shared" si="1699"/>
        <v>0</v>
      </c>
      <c r="V1355" s="11">
        <f t="shared" si="1699"/>
        <v>0</v>
      </c>
      <c r="W1355" s="11">
        <f t="shared" ref="U1355:AJ1356" si="1700">W1356</f>
        <v>0</v>
      </c>
      <c r="X1355" s="11">
        <f t="shared" si="1700"/>
        <v>0</v>
      </c>
      <c r="Y1355" s="11">
        <f t="shared" si="1700"/>
        <v>984</v>
      </c>
      <c r="Z1355" s="11">
        <f t="shared" si="1700"/>
        <v>0</v>
      </c>
      <c r="AA1355" s="11">
        <f t="shared" si="1700"/>
        <v>0</v>
      </c>
      <c r="AB1355" s="11">
        <f t="shared" si="1700"/>
        <v>0</v>
      </c>
      <c r="AC1355" s="11">
        <f t="shared" si="1700"/>
        <v>0</v>
      </c>
      <c r="AD1355" s="11">
        <f t="shared" si="1700"/>
        <v>0</v>
      </c>
      <c r="AE1355" s="11">
        <f t="shared" si="1700"/>
        <v>984</v>
      </c>
      <c r="AF1355" s="11">
        <f t="shared" si="1700"/>
        <v>0</v>
      </c>
      <c r="AG1355" s="11">
        <f t="shared" si="1700"/>
        <v>0</v>
      </c>
      <c r="AH1355" s="11">
        <f t="shared" si="1700"/>
        <v>0</v>
      </c>
      <c r="AI1355" s="11">
        <f t="shared" si="1700"/>
        <v>0</v>
      </c>
      <c r="AJ1355" s="11">
        <f t="shared" si="1700"/>
        <v>0</v>
      </c>
      <c r="AK1355" s="11">
        <f t="shared" ref="AG1355:AL1356" si="1701">AK1356</f>
        <v>984</v>
      </c>
      <c r="AL1355" s="11">
        <f t="shared" si="1701"/>
        <v>0</v>
      </c>
    </row>
    <row r="1356" spans="1:38" hidden="1">
      <c r="A1356" s="47" t="s">
        <v>100</v>
      </c>
      <c r="B1356" s="30" t="s">
        <v>254</v>
      </c>
      <c r="C1356" s="30" t="s">
        <v>32</v>
      </c>
      <c r="D1356" s="30" t="s">
        <v>79</v>
      </c>
      <c r="E1356" s="30" t="s">
        <v>279</v>
      </c>
      <c r="F1356" s="30" t="s">
        <v>101</v>
      </c>
      <c r="G1356" s="11">
        <f t="shared" si="1699"/>
        <v>984</v>
      </c>
      <c r="H1356" s="11">
        <f t="shared" si="1699"/>
        <v>0</v>
      </c>
      <c r="I1356" s="11">
        <f t="shared" si="1699"/>
        <v>0</v>
      </c>
      <c r="J1356" s="11">
        <f t="shared" si="1699"/>
        <v>0</v>
      </c>
      <c r="K1356" s="11">
        <f t="shared" si="1699"/>
        <v>0</v>
      </c>
      <c r="L1356" s="11">
        <f t="shared" si="1699"/>
        <v>0</v>
      </c>
      <c r="M1356" s="11">
        <f t="shared" si="1699"/>
        <v>984</v>
      </c>
      <c r="N1356" s="11">
        <f t="shared" si="1699"/>
        <v>0</v>
      </c>
      <c r="O1356" s="11">
        <f t="shared" si="1699"/>
        <v>0</v>
      </c>
      <c r="P1356" s="11">
        <f t="shared" si="1699"/>
        <v>0</v>
      </c>
      <c r="Q1356" s="11">
        <f t="shared" si="1699"/>
        <v>0</v>
      </c>
      <c r="R1356" s="11">
        <f t="shared" si="1699"/>
        <v>0</v>
      </c>
      <c r="S1356" s="11">
        <f t="shared" si="1699"/>
        <v>984</v>
      </c>
      <c r="T1356" s="11">
        <f t="shared" si="1699"/>
        <v>0</v>
      </c>
      <c r="U1356" s="11">
        <f t="shared" si="1700"/>
        <v>0</v>
      </c>
      <c r="V1356" s="11">
        <f t="shared" si="1700"/>
        <v>0</v>
      </c>
      <c r="W1356" s="11">
        <f t="shared" si="1700"/>
        <v>0</v>
      </c>
      <c r="X1356" s="11">
        <f t="shared" si="1700"/>
        <v>0</v>
      </c>
      <c r="Y1356" s="11">
        <f t="shared" si="1700"/>
        <v>984</v>
      </c>
      <c r="Z1356" s="11">
        <f t="shared" si="1700"/>
        <v>0</v>
      </c>
      <c r="AA1356" s="11">
        <f t="shared" si="1700"/>
        <v>0</v>
      </c>
      <c r="AB1356" s="11">
        <f t="shared" si="1700"/>
        <v>0</v>
      </c>
      <c r="AC1356" s="11">
        <f t="shared" si="1700"/>
        <v>0</v>
      </c>
      <c r="AD1356" s="11">
        <f t="shared" si="1700"/>
        <v>0</v>
      </c>
      <c r="AE1356" s="11">
        <f t="shared" si="1700"/>
        <v>984</v>
      </c>
      <c r="AF1356" s="11">
        <f t="shared" si="1700"/>
        <v>0</v>
      </c>
      <c r="AG1356" s="11">
        <f t="shared" si="1701"/>
        <v>0</v>
      </c>
      <c r="AH1356" s="11">
        <f t="shared" si="1701"/>
        <v>0</v>
      </c>
      <c r="AI1356" s="11">
        <f t="shared" si="1701"/>
        <v>0</v>
      </c>
      <c r="AJ1356" s="11">
        <f t="shared" si="1701"/>
        <v>0</v>
      </c>
      <c r="AK1356" s="11">
        <f t="shared" si="1701"/>
        <v>984</v>
      </c>
      <c r="AL1356" s="11">
        <f t="shared" si="1701"/>
        <v>0</v>
      </c>
    </row>
    <row r="1357" spans="1:38" hidden="1">
      <c r="A1357" s="47" t="s">
        <v>269</v>
      </c>
      <c r="B1357" s="30" t="s">
        <v>254</v>
      </c>
      <c r="C1357" s="30" t="s">
        <v>32</v>
      </c>
      <c r="D1357" s="30" t="s">
        <v>79</v>
      </c>
      <c r="E1357" s="30" t="s">
        <v>279</v>
      </c>
      <c r="F1357" s="59" t="s">
        <v>270</v>
      </c>
      <c r="G1357" s="9">
        <v>984</v>
      </c>
      <c r="H1357" s="9"/>
      <c r="I1357" s="84"/>
      <c r="J1357" s="84"/>
      <c r="K1357" s="84"/>
      <c r="L1357" s="84"/>
      <c r="M1357" s="9">
        <f>G1357+I1357+J1357+K1357+L1357</f>
        <v>984</v>
      </c>
      <c r="N1357" s="9">
        <f>H1357+L1357</f>
        <v>0</v>
      </c>
      <c r="O1357" s="85"/>
      <c r="P1357" s="85"/>
      <c r="Q1357" s="85"/>
      <c r="R1357" s="85"/>
      <c r="S1357" s="9">
        <f>M1357+O1357+P1357+Q1357+R1357</f>
        <v>984</v>
      </c>
      <c r="T1357" s="9">
        <f>N1357+R1357</f>
        <v>0</v>
      </c>
      <c r="U1357" s="85"/>
      <c r="V1357" s="85"/>
      <c r="W1357" s="85"/>
      <c r="X1357" s="85"/>
      <c r="Y1357" s="9">
        <f>S1357+U1357+V1357+W1357+X1357</f>
        <v>984</v>
      </c>
      <c r="Z1357" s="9">
        <f>T1357+X1357</f>
        <v>0</v>
      </c>
      <c r="AA1357" s="85"/>
      <c r="AB1357" s="85"/>
      <c r="AC1357" s="85"/>
      <c r="AD1357" s="85"/>
      <c r="AE1357" s="9">
        <f>Y1357+AA1357+AB1357+AC1357+AD1357</f>
        <v>984</v>
      </c>
      <c r="AF1357" s="9">
        <f>Z1357+AD1357</f>
        <v>0</v>
      </c>
      <c r="AG1357" s="85"/>
      <c r="AH1357" s="85"/>
      <c r="AI1357" s="85"/>
      <c r="AJ1357" s="85"/>
      <c r="AK1357" s="9">
        <f>AE1357+AG1357+AH1357+AI1357+AJ1357</f>
        <v>984</v>
      </c>
      <c r="AL1357" s="9">
        <f>AF1357+AJ1357</f>
        <v>0</v>
      </c>
    </row>
    <row r="1358" spans="1:38" ht="33" hidden="1">
      <c r="A1358" s="28" t="s">
        <v>280</v>
      </c>
      <c r="B1358" s="30" t="s">
        <v>254</v>
      </c>
      <c r="C1358" s="30" t="s">
        <v>32</v>
      </c>
      <c r="D1358" s="30" t="s">
        <v>79</v>
      </c>
      <c r="E1358" s="30" t="s">
        <v>281</v>
      </c>
      <c r="F1358" s="30"/>
      <c r="G1358" s="11">
        <f t="shared" ref="G1358:V1359" si="1702">G1359</f>
        <v>122</v>
      </c>
      <c r="H1358" s="11">
        <f t="shared" si="1702"/>
        <v>0</v>
      </c>
      <c r="I1358" s="11">
        <f t="shared" si="1702"/>
        <v>0</v>
      </c>
      <c r="J1358" s="11">
        <f t="shared" si="1702"/>
        <v>0</v>
      </c>
      <c r="K1358" s="11">
        <f t="shared" si="1702"/>
        <v>0</v>
      </c>
      <c r="L1358" s="11">
        <f t="shared" si="1702"/>
        <v>0</v>
      </c>
      <c r="M1358" s="11">
        <f t="shared" si="1702"/>
        <v>122</v>
      </c>
      <c r="N1358" s="11">
        <f t="shared" si="1702"/>
        <v>0</v>
      </c>
      <c r="O1358" s="11">
        <f t="shared" si="1702"/>
        <v>0</v>
      </c>
      <c r="P1358" s="11">
        <f t="shared" si="1702"/>
        <v>0</v>
      </c>
      <c r="Q1358" s="11">
        <f t="shared" si="1702"/>
        <v>0</v>
      </c>
      <c r="R1358" s="11">
        <f t="shared" si="1702"/>
        <v>0</v>
      </c>
      <c r="S1358" s="11">
        <f t="shared" si="1702"/>
        <v>122</v>
      </c>
      <c r="T1358" s="11">
        <f t="shared" si="1702"/>
        <v>0</v>
      </c>
      <c r="U1358" s="11">
        <f t="shared" si="1702"/>
        <v>0</v>
      </c>
      <c r="V1358" s="11">
        <f t="shared" si="1702"/>
        <v>0</v>
      </c>
      <c r="W1358" s="11">
        <f t="shared" ref="U1358:AJ1359" si="1703">W1359</f>
        <v>0</v>
      </c>
      <c r="X1358" s="11">
        <f t="shared" si="1703"/>
        <v>0</v>
      </c>
      <c r="Y1358" s="11">
        <f t="shared" si="1703"/>
        <v>122</v>
      </c>
      <c r="Z1358" s="11">
        <f t="shared" si="1703"/>
        <v>0</v>
      </c>
      <c r="AA1358" s="11">
        <f t="shared" si="1703"/>
        <v>0</v>
      </c>
      <c r="AB1358" s="11">
        <f t="shared" si="1703"/>
        <v>0</v>
      </c>
      <c r="AC1358" s="11">
        <f t="shared" si="1703"/>
        <v>0</v>
      </c>
      <c r="AD1358" s="11">
        <f t="shared" si="1703"/>
        <v>0</v>
      </c>
      <c r="AE1358" s="11">
        <f t="shared" si="1703"/>
        <v>122</v>
      </c>
      <c r="AF1358" s="11">
        <f t="shared" si="1703"/>
        <v>0</v>
      </c>
      <c r="AG1358" s="11">
        <f t="shared" si="1703"/>
        <v>0</v>
      </c>
      <c r="AH1358" s="11">
        <f t="shared" si="1703"/>
        <v>0</v>
      </c>
      <c r="AI1358" s="11">
        <f t="shared" si="1703"/>
        <v>0</v>
      </c>
      <c r="AJ1358" s="11">
        <f t="shared" si="1703"/>
        <v>0</v>
      </c>
      <c r="AK1358" s="11">
        <f t="shared" ref="AG1358:AL1359" si="1704">AK1359</f>
        <v>122</v>
      </c>
      <c r="AL1358" s="11">
        <f t="shared" si="1704"/>
        <v>0</v>
      </c>
    </row>
    <row r="1359" spans="1:38" hidden="1">
      <c r="A1359" s="47" t="s">
        <v>100</v>
      </c>
      <c r="B1359" s="30" t="s">
        <v>254</v>
      </c>
      <c r="C1359" s="30" t="s">
        <v>32</v>
      </c>
      <c r="D1359" s="30" t="s">
        <v>79</v>
      </c>
      <c r="E1359" s="30" t="s">
        <v>281</v>
      </c>
      <c r="F1359" s="30" t="s">
        <v>101</v>
      </c>
      <c r="G1359" s="11">
        <f t="shared" si="1702"/>
        <v>122</v>
      </c>
      <c r="H1359" s="11">
        <f t="shared" si="1702"/>
        <v>0</v>
      </c>
      <c r="I1359" s="11">
        <f t="shared" si="1702"/>
        <v>0</v>
      </c>
      <c r="J1359" s="11">
        <f t="shared" si="1702"/>
        <v>0</v>
      </c>
      <c r="K1359" s="11">
        <f t="shared" si="1702"/>
        <v>0</v>
      </c>
      <c r="L1359" s="11">
        <f t="shared" si="1702"/>
        <v>0</v>
      </c>
      <c r="M1359" s="11">
        <f t="shared" si="1702"/>
        <v>122</v>
      </c>
      <c r="N1359" s="11">
        <f t="shared" si="1702"/>
        <v>0</v>
      </c>
      <c r="O1359" s="11">
        <f t="shared" si="1702"/>
        <v>0</v>
      </c>
      <c r="P1359" s="11">
        <f t="shared" si="1702"/>
        <v>0</v>
      </c>
      <c r="Q1359" s="11">
        <f t="shared" si="1702"/>
        <v>0</v>
      </c>
      <c r="R1359" s="11">
        <f t="shared" si="1702"/>
        <v>0</v>
      </c>
      <c r="S1359" s="11">
        <f t="shared" si="1702"/>
        <v>122</v>
      </c>
      <c r="T1359" s="11">
        <f t="shared" si="1702"/>
        <v>0</v>
      </c>
      <c r="U1359" s="11">
        <f t="shared" si="1703"/>
        <v>0</v>
      </c>
      <c r="V1359" s="11">
        <f t="shared" si="1703"/>
        <v>0</v>
      </c>
      <c r="W1359" s="11">
        <f t="shared" si="1703"/>
        <v>0</v>
      </c>
      <c r="X1359" s="11">
        <f t="shared" si="1703"/>
        <v>0</v>
      </c>
      <c r="Y1359" s="11">
        <f t="shared" si="1703"/>
        <v>122</v>
      </c>
      <c r="Z1359" s="11">
        <f t="shared" si="1703"/>
        <v>0</v>
      </c>
      <c r="AA1359" s="11">
        <f t="shared" si="1703"/>
        <v>0</v>
      </c>
      <c r="AB1359" s="11">
        <f t="shared" si="1703"/>
        <v>0</v>
      </c>
      <c r="AC1359" s="11">
        <f t="shared" si="1703"/>
        <v>0</v>
      </c>
      <c r="AD1359" s="11">
        <f t="shared" si="1703"/>
        <v>0</v>
      </c>
      <c r="AE1359" s="11">
        <f t="shared" si="1703"/>
        <v>122</v>
      </c>
      <c r="AF1359" s="11">
        <f t="shared" si="1703"/>
        <v>0</v>
      </c>
      <c r="AG1359" s="11">
        <f t="shared" si="1704"/>
        <v>0</v>
      </c>
      <c r="AH1359" s="11">
        <f t="shared" si="1704"/>
        <v>0</v>
      </c>
      <c r="AI1359" s="11">
        <f t="shared" si="1704"/>
        <v>0</v>
      </c>
      <c r="AJ1359" s="11">
        <f t="shared" si="1704"/>
        <v>0</v>
      </c>
      <c r="AK1359" s="11">
        <f t="shared" si="1704"/>
        <v>122</v>
      </c>
      <c r="AL1359" s="11">
        <f t="shared" si="1704"/>
        <v>0</v>
      </c>
    </row>
    <row r="1360" spans="1:38" hidden="1">
      <c r="A1360" s="47" t="s">
        <v>269</v>
      </c>
      <c r="B1360" s="30" t="s">
        <v>254</v>
      </c>
      <c r="C1360" s="30" t="s">
        <v>32</v>
      </c>
      <c r="D1360" s="30" t="s">
        <v>79</v>
      </c>
      <c r="E1360" s="30" t="s">
        <v>281</v>
      </c>
      <c r="F1360" s="59" t="s">
        <v>270</v>
      </c>
      <c r="G1360" s="9">
        <v>122</v>
      </c>
      <c r="H1360" s="9"/>
      <c r="I1360" s="84"/>
      <c r="J1360" s="84"/>
      <c r="K1360" s="84"/>
      <c r="L1360" s="84"/>
      <c r="M1360" s="9">
        <f>G1360+I1360+J1360+K1360+L1360</f>
        <v>122</v>
      </c>
      <c r="N1360" s="9">
        <f>H1360+L1360</f>
        <v>0</v>
      </c>
      <c r="O1360" s="85"/>
      <c r="P1360" s="85"/>
      <c r="Q1360" s="85"/>
      <c r="R1360" s="85"/>
      <c r="S1360" s="9">
        <f>M1360+O1360+P1360+Q1360+R1360</f>
        <v>122</v>
      </c>
      <c r="T1360" s="9">
        <f>N1360+R1360</f>
        <v>0</v>
      </c>
      <c r="U1360" s="85"/>
      <c r="V1360" s="85"/>
      <c r="W1360" s="85"/>
      <c r="X1360" s="85"/>
      <c r="Y1360" s="9">
        <f>S1360+U1360+V1360+W1360+X1360</f>
        <v>122</v>
      </c>
      <c r="Z1360" s="9">
        <f>T1360+X1360</f>
        <v>0</v>
      </c>
      <c r="AA1360" s="85"/>
      <c r="AB1360" s="85"/>
      <c r="AC1360" s="85"/>
      <c r="AD1360" s="85"/>
      <c r="AE1360" s="9">
        <f>Y1360+AA1360+AB1360+AC1360+AD1360</f>
        <v>122</v>
      </c>
      <c r="AF1360" s="9">
        <f>Z1360+AD1360</f>
        <v>0</v>
      </c>
      <c r="AG1360" s="85"/>
      <c r="AH1360" s="85"/>
      <c r="AI1360" s="85"/>
      <c r="AJ1360" s="85"/>
      <c r="AK1360" s="9">
        <f>AE1360+AG1360+AH1360+AI1360+AJ1360</f>
        <v>122</v>
      </c>
      <c r="AL1360" s="9">
        <f>AF1360+AJ1360</f>
        <v>0</v>
      </c>
    </row>
    <row r="1361" spans="1:38" ht="49.5" hidden="1">
      <c r="A1361" s="28" t="s">
        <v>282</v>
      </c>
      <c r="B1361" s="30" t="s">
        <v>254</v>
      </c>
      <c r="C1361" s="30" t="s">
        <v>32</v>
      </c>
      <c r="D1361" s="30" t="s">
        <v>79</v>
      </c>
      <c r="E1361" s="30" t="s">
        <v>283</v>
      </c>
      <c r="F1361" s="30"/>
      <c r="G1361" s="11">
        <f t="shared" ref="G1361:V1362" si="1705">G1362</f>
        <v>459</v>
      </c>
      <c r="H1361" s="11">
        <f t="shared" si="1705"/>
        <v>0</v>
      </c>
      <c r="I1361" s="11">
        <f t="shared" si="1705"/>
        <v>0</v>
      </c>
      <c r="J1361" s="11">
        <f t="shared" si="1705"/>
        <v>0</v>
      </c>
      <c r="K1361" s="11">
        <f t="shared" si="1705"/>
        <v>0</v>
      </c>
      <c r="L1361" s="11">
        <f t="shared" si="1705"/>
        <v>0</v>
      </c>
      <c r="M1361" s="11">
        <f t="shared" si="1705"/>
        <v>459</v>
      </c>
      <c r="N1361" s="11">
        <f t="shared" si="1705"/>
        <v>0</v>
      </c>
      <c r="O1361" s="11">
        <f t="shared" si="1705"/>
        <v>0</v>
      </c>
      <c r="P1361" s="11">
        <f t="shared" si="1705"/>
        <v>0</v>
      </c>
      <c r="Q1361" s="11">
        <f t="shared" si="1705"/>
        <v>0</v>
      </c>
      <c r="R1361" s="11">
        <f t="shared" si="1705"/>
        <v>0</v>
      </c>
      <c r="S1361" s="11">
        <f t="shared" si="1705"/>
        <v>459</v>
      </c>
      <c r="T1361" s="11">
        <f t="shared" si="1705"/>
        <v>0</v>
      </c>
      <c r="U1361" s="11">
        <f t="shared" si="1705"/>
        <v>0</v>
      </c>
      <c r="V1361" s="11">
        <f t="shared" si="1705"/>
        <v>0</v>
      </c>
      <c r="W1361" s="11">
        <f t="shared" ref="U1361:AJ1362" si="1706">W1362</f>
        <v>0</v>
      </c>
      <c r="X1361" s="11">
        <f t="shared" si="1706"/>
        <v>0</v>
      </c>
      <c r="Y1361" s="11">
        <f t="shared" si="1706"/>
        <v>459</v>
      </c>
      <c r="Z1361" s="11">
        <f t="shared" si="1706"/>
        <v>0</v>
      </c>
      <c r="AA1361" s="11">
        <f t="shared" si="1706"/>
        <v>0</v>
      </c>
      <c r="AB1361" s="11">
        <f t="shared" si="1706"/>
        <v>0</v>
      </c>
      <c r="AC1361" s="11">
        <f t="shared" si="1706"/>
        <v>0</v>
      </c>
      <c r="AD1361" s="11">
        <f t="shared" si="1706"/>
        <v>0</v>
      </c>
      <c r="AE1361" s="11">
        <f t="shared" si="1706"/>
        <v>459</v>
      </c>
      <c r="AF1361" s="11">
        <f t="shared" si="1706"/>
        <v>0</v>
      </c>
      <c r="AG1361" s="11">
        <f t="shared" si="1706"/>
        <v>0</v>
      </c>
      <c r="AH1361" s="11">
        <f t="shared" si="1706"/>
        <v>0</v>
      </c>
      <c r="AI1361" s="11">
        <f t="shared" si="1706"/>
        <v>0</v>
      </c>
      <c r="AJ1361" s="11">
        <f t="shared" si="1706"/>
        <v>0</v>
      </c>
      <c r="AK1361" s="11">
        <f t="shared" ref="AG1361:AL1362" si="1707">AK1362</f>
        <v>459</v>
      </c>
      <c r="AL1361" s="11">
        <f t="shared" si="1707"/>
        <v>0</v>
      </c>
    </row>
    <row r="1362" spans="1:38" hidden="1">
      <c r="A1362" s="47" t="s">
        <v>100</v>
      </c>
      <c r="B1362" s="30" t="s">
        <v>254</v>
      </c>
      <c r="C1362" s="30" t="s">
        <v>32</v>
      </c>
      <c r="D1362" s="30" t="s">
        <v>79</v>
      </c>
      <c r="E1362" s="30" t="s">
        <v>283</v>
      </c>
      <c r="F1362" s="30" t="s">
        <v>101</v>
      </c>
      <c r="G1362" s="11">
        <f t="shared" si="1705"/>
        <v>459</v>
      </c>
      <c r="H1362" s="11">
        <f t="shared" si="1705"/>
        <v>0</v>
      </c>
      <c r="I1362" s="11">
        <f t="shared" si="1705"/>
        <v>0</v>
      </c>
      <c r="J1362" s="11">
        <f t="shared" si="1705"/>
        <v>0</v>
      </c>
      <c r="K1362" s="11">
        <f t="shared" si="1705"/>
        <v>0</v>
      </c>
      <c r="L1362" s="11">
        <f t="shared" si="1705"/>
        <v>0</v>
      </c>
      <c r="M1362" s="11">
        <f t="shared" si="1705"/>
        <v>459</v>
      </c>
      <c r="N1362" s="11">
        <f t="shared" si="1705"/>
        <v>0</v>
      </c>
      <c r="O1362" s="11">
        <f t="shared" si="1705"/>
        <v>0</v>
      </c>
      <c r="P1362" s="11">
        <f t="shared" si="1705"/>
        <v>0</v>
      </c>
      <c r="Q1362" s="11">
        <f t="shared" si="1705"/>
        <v>0</v>
      </c>
      <c r="R1362" s="11">
        <f t="shared" si="1705"/>
        <v>0</v>
      </c>
      <c r="S1362" s="11">
        <f t="shared" si="1705"/>
        <v>459</v>
      </c>
      <c r="T1362" s="11">
        <f t="shared" si="1705"/>
        <v>0</v>
      </c>
      <c r="U1362" s="11">
        <f t="shared" si="1706"/>
        <v>0</v>
      </c>
      <c r="V1362" s="11">
        <f t="shared" si="1706"/>
        <v>0</v>
      </c>
      <c r="W1362" s="11">
        <f t="shared" si="1706"/>
        <v>0</v>
      </c>
      <c r="X1362" s="11">
        <f t="shared" si="1706"/>
        <v>0</v>
      </c>
      <c r="Y1362" s="11">
        <f t="shared" si="1706"/>
        <v>459</v>
      </c>
      <c r="Z1362" s="11">
        <f t="shared" si="1706"/>
        <v>0</v>
      </c>
      <c r="AA1362" s="11">
        <f t="shared" si="1706"/>
        <v>0</v>
      </c>
      <c r="AB1362" s="11">
        <f t="shared" si="1706"/>
        <v>0</v>
      </c>
      <c r="AC1362" s="11">
        <f t="shared" si="1706"/>
        <v>0</v>
      </c>
      <c r="AD1362" s="11">
        <f t="shared" si="1706"/>
        <v>0</v>
      </c>
      <c r="AE1362" s="11">
        <f t="shared" si="1706"/>
        <v>459</v>
      </c>
      <c r="AF1362" s="11">
        <f t="shared" si="1706"/>
        <v>0</v>
      </c>
      <c r="AG1362" s="11">
        <f t="shared" si="1707"/>
        <v>0</v>
      </c>
      <c r="AH1362" s="11">
        <f t="shared" si="1707"/>
        <v>0</v>
      </c>
      <c r="AI1362" s="11">
        <f t="shared" si="1707"/>
        <v>0</v>
      </c>
      <c r="AJ1362" s="11">
        <f t="shared" si="1707"/>
        <v>0</v>
      </c>
      <c r="AK1362" s="11">
        <f t="shared" si="1707"/>
        <v>459</v>
      </c>
      <c r="AL1362" s="11">
        <f t="shared" si="1707"/>
        <v>0</v>
      </c>
    </row>
    <row r="1363" spans="1:38" hidden="1">
      <c r="A1363" s="47" t="s">
        <v>269</v>
      </c>
      <c r="B1363" s="30" t="s">
        <v>254</v>
      </c>
      <c r="C1363" s="30" t="s">
        <v>32</v>
      </c>
      <c r="D1363" s="30" t="s">
        <v>79</v>
      </c>
      <c r="E1363" s="30" t="s">
        <v>283</v>
      </c>
      <c r="F1363" s="59" t="s">
        <v>270</v>
      </c>
      <c r="G1363" s="9">
        <v>459</v>
      </c>
      <c r="H1363" s="9"/>
      <c r="I1363" s="84"/>
      <c r="J1363" s="84"/>
      <c r="K1363" s="84"/>
      <c r="L1363" s="84"/>
      <c r="M1363" s="9">
        <f>G1363+I1363+J1363+K1363+L1363</f>
        <v>459</v>
      </c>
      <c r="N1363" s="9">
        <f>H1363+L1363</f>
        <v>0</v>
      </c>
      <c r="O1363" s="85"/>
      <c r="P1363" s="85"/>
      <c r="Q1363" s="85"/>
      <c r="R1363" s="85"/>
      <c r="S1363" s="9">
        <f>M1363+O1363+P1363+Q1363+R1363</f>
        <v>459</v>
      </c>
      <c r="T1363" s="9">
        <f>N1363+R1363</f>
        <v>0</v>
      </c>
      <c r="U1363" s="85"/>
      <c r="V1363" s="85"/>
      <c r="W1363" s="85"/>
      <c r="X1363" s="85"/>
      <c r="Y1363" s="9">
        <f>S1363+U1363+V1363+W1363+X1363</f>
        <v>459</v>
      </c>
      <c r="Z1363" s="9">
        <f>T1363+X1363</f>
        <v>0</v>
      </c>
      <c r="AA1363" s="85"/>
      <c r="AB1363" s="85"/>
      <c r="AC1363" s="85"/>
      <c r="AD1363" s="85"/>
      <c r="AE1363" s="9">
        <f>Y1363+AA1363+AB1363+AC1363+AD1363</f>
        <v>459</v>
      </c>
      <c r="AF1363" s="9">
        <f>Z1363+AD1363</f>
        <v>0</v>
      </c>
      <c r="AG1363" s="85"/>
      <c r="AH1363" s="85"/>
      <c r="AI1363" s="85"/>
      <c r="AJ1363" s="85"/>
      <c r="AK1363" s="9">
        <f>AE1363+AG1363+AH1363+AI1363+AJ1363</f>
        <v>459</v>
      </c>
      <c r="AL1363" s="9">
        <f>AF1363+AJ1363</f>
        <v>0</v>
      </c>
    </row>
    <row r="1364" spans="1:38" ht="33" hidden="1">
      <c r="A1364" s="28" t="s">
        <v>284</v>
      </c>
      <c r="B1364" s="30" t="s">
        <v>254</v>
      </c>
      <c r="C1364" s="30" t="s">
        <v>32</v>
      </c>
      <c r="D1364" s="30" t="s">
        <v>79</v>
      </c>
      <c r="E1364" s="30" t="s">
        <v>285</v>
      </c>
      <c r="F1364" s="30"/>
      <c r="G1364" s="11">
        <f t="shared" ref="G1364:V1365" si="1708">G1365</f>
        <v>3304</v>
      </c>
      <c r="H1364" s="11">
        <f t="shared" si="1708"/>
        <v>0</v>
      </c>
      <c r="I1364" s="11">
        <f t="shared" si="1708"/>
        <v>0</v>
      </c>
      <c r="J1364" s="11">
        <f t="shared" si="1708"/>
        <v>0</v>
      </c>
      <c r="K1364" s="11">
        <f t="shared" si="1708"/>
        <v>0</v>
      </c>
      <c r="L1364" s="11">
        <f t="shared" si="1708"/>
        <v>0</v>
      </c>
      <c r="M1364" s="11">
        <f t="shared" si="1708"/>
        <v>3304</v>
      </c>
      <c r="N1364" s="11">
        <f t="shared" si="1708"/>
        <v>0</v>
      </c>
      <c r="O1364" s="11">
        <f t="shared" si="1708"/>
        <v>0</v>
      </c>
      <c r="P1364" s="11">
        <f t="shared" si="1708"/>
        <v>0</v>
      </c>
      <c r="Q1364" s="11">
        <f t="shared" si="1708"/>
        <v>0</v>
      </c>
      <c r="R1364" s="11">
        <f t="shared" si="1708"/>
        <v>0</v>
      </c>
      <c r="S1364" s="11">
        <f t="shared" si="1708"/>
        <v>3304</v>
      </c>
      <c r="T1364" s="11">
        <f t="shared" si="1708"/>
        <v>0</v>
      </c>
      <c r="U1364" s="11">
        <f t="shared" si="1708"/>
        <v>0</v>
      </c>
      <c r="V1364" s="11">
        <f t="shared" si="1708"/>
        <v>0</v>
      </c>
      <c r="W1364" s="11">
        <f t="shared" ref="U1364:AJ1365" si="1709">W1365</f>
        <v>0</v>
      </c>
      <c r="X1364" s="11">
        <f t="shared" si="1709"/>
        <v>0</v>
      </c>
      <c r="Y1364" s="11">
        <f t="shared" si="1709"/>
        <v>3304</v>
      </c>
      <c r="Z1364" s="11">
        <f t="shared" si="1709"/>
        <v>0</v>
      </c>
      <c r="AA1364" s="11">
        <f t="shared" si="1709"/>
        <v>0</v>
      </c>
      <c r="AB1364" s="11">
        <f t="shared" si="1709"/>
        <v>0</v>
      </c>
      <c r="AC1364" s="11">
        <f t="shared" si="1709"/>
        <v>0</v>
      </c>
      <c r="AD1364" s="11">
        <f t="shared" si="1709"/>
        <v>0</v>
      </c>
      <c r="AE1364" s="11">
        <f t="shared" si="1709"/>
        <v>3304</v>
      </c>
      <c r="AF1364" s="11">
        <f t="shared" si="1709"/>
        <v>0</v>
      </c>
      <c r="AG1364" s="11">
        <f t="shared" si="1709"/>
        <v>0</v>
      </c>
      <c r="AH1364" s="11">
        <f t="shared" si="1709"/>
        <v>0</v>
      </c>
      <c r="AI1364" s="11">
        <f t="shared" si="1709"/>
        <v>0</v>
      </c>
      <c r="AJ1364" s="11">
        <f t="shared" si="1709"/>
        <v>0</v>
      </c>
      <c r="AK1364" s="11">
        <f t="shared" ref="AG1364:AL1365" si="1710">AK1365</f>
        <v>3304</v>
      </c>
      <c r="AL1364" s="11">
        <f t="shared" si="1710"/>
        <v>0</v>
      </c>
    </row>
    <row r="1365" spans="1:38" hidden="1">
      <c r="A1365" s="47" t="s">
        <v>100</v>
      </c>
      <c r="B1365" s="30" t="s">
        <v>254</v>
      </c>
      <c r="C1365" s="30" t="s">
        <v>32</v>
      </c>
      <c r="D1365" s="30" t="s">
        <v>79</v>
      </c>
      <c r="E1365" s="30" t="s">
        <v>285</v>
      </c>
      <c r="F1365" s="30" t="s">
        <v>101</v>
      </c>
      <c r="G1365" s="11">
        <f t="shared" si="1708"/>
        <v>3304</v>
      </c>
      <c r="H1365" s="11">
        <f t="shared" si="1708"/>
        <v>0</v>
      </c>
      <c r="I1365" s="11">
        <f t="shared" si="1708"/>
        <v>0</v>
      </c>
      <c r="J1365" s="11">
        <f t="shared" si="1708"/>
        <v>0</v>
      </c>
      <c r="K1365" s="11">
        <f t="shared" si="1708"/>
        <v>0</v>
      </c>
      <c r="L1365" s="11">
        <f t="shared" si="1708"/>
        <v>0</v>
      </c>
      <c r="M1365" s="11">
        <f t="shared" si="1708"/>
        <v>3304</v>
      </c>
      <c r="N1365" s="11">
        <f t="shared" si="1708"/>
        <v>0</v>
      </c>
      <c r="O1365" s="11">
        <f t="shared" si="1708"/>
        <v>0</v>
      </c>
      <c r="P1365" s="11">
        <f t="shared" si="1708"/>
        <v>0</v>
      </c>
      <c r="Q1365" s="11">
        <f t="shared" si="1708"/>
        <v>0</v>
      </c>
      <c r="R1365" s="11">
        <f t="shared" si="1708"/>
        <v>0</v>
      </c>
      <c r="S1365" s="11">
        <f t="shared" si="1708"/>
        <v>3304</v>
      </c>
      <c r="T1365" s="11">
        <f t="shared" si="1708"/>
        <v>0</v>
      </c>
      <c r="U1365" s="11">
        <f t="shared" si="1709"/>
        <v>0</v>
      </c>
      <c r="V1365" s="11">
        <f t="shared" si="1709"/>
        <v>0</v>
      </c>
      <c r="W1365" s="11">
        <f t="shared" si="1709"/>
        <v>0</v>
      </c>
      <c r="X1365" s="11">
        <f t="shared" si="1709"/>
        <v>0</v>
      </c>
      <c r="Y1365" s="11">
        <f t="shared" si="1709"/>
        <v>3304</v>
      </c>
      <c r="Z1365" s="11">
        <f t="shared" si="1709"/>
        <v>0</v>
      </c>
      <c r="AA1365" s="11">
        <f t="shared" si="1709"/>
        <v>0</v>
      </c>
      <c r="AB1365" s="11">
        <f t="shared" si="1709"/>
        <v>0</v>
      </c>
      <c r="AC1365" s="11">
        <f t="shared" si="1709"/>
        <v>0</v>
      </c>
      <c r="AD1365" s="11">
        <f t="shared" si="1709"/>
        <v>0</v>
      </c>
      <c r="AE1365" s="11">
        <f t="shared" si="1709"/>
        <v>3304</v>
      </c>
      <c r="AF1365" s="11">
        <f t="shared" si="1709"/>
        <v>0</v>
      </c>
      <c r="AG1365" s="11">
        <f t="shared" si="1710"/>
        <v>0</v>
      </c>
      <c r="AH1365" s="11">
        <f t="shared" si="1710"/>
        <v>0</v>
      </c>
      <c r="AI1365" s="11">
        <f t="shared" si="1710"/>
        <v>0</v>
      </c>
      <c r="AJ1365" s="11">
        <f t="shared" si="1710"/>
        <v>0</v>
      </c>
      <c r="AK1365" s="11">
        <f t="shared" si="1710"/>
        <v>3304</v>
      </c>
      <c r="AL1365" s="11">
        <f t="shared" si="1710"/>
        <v>0</v>
      </c>
    </row>
    <row r="1366" spans="1:38" hidden="1">
      <c r="A1366" s="47" t="s">
        <v>269</v>
      </c>
      <c r="B1366" s="30" t="s">
        <v>254</v>
      </c>
      <c r="C1366" s="30" t="s">
        <v>32</v>
      </c>
      <c r="D1366" s="30" t="s">
        <v>79</v>
      </c>
      <c r="E1366" s="30" t="s">
        <v>285</v>
      </c>
      <c r="F1366" s="59" t="s">
        <v>270</v>
      </c>
      <c r="G1366" s="9">
        <v>3304</v>
      </c>
      <c r="H1366" s="9"/>
      <c r="I1366" s="84"/>
      <c r="J1366" s="84"/>
      <c r="K1366" s="84"/>
      <c r="L1366" s="84"/>
      <c r="M1366" s="9">
        <f>G1366+I1366+J1366+K1366+L1366</f>
        <v>3304</v>
      </c>
      <c r="N1366" s="9">
        <f>H1366+L1366</f>
        <v>0</v>
      </c>
      <c r="O1366" s="85"/>
      <c r="P1366" s="85"/>
      <c r="Q1366" s="85"/>
      <c r="R1366" s="85"/>
      <c r="S1366" s="9">
        <f>M1366+O1366+P1366+Q1366+R1366</f>
        <v>3304</v>
      </c>
      <c r="T1366" s="9">
        <f>N1366+R1366</f>
        <v>0</v>
      </c>
      <c r="U1366" s="85"/>
      <c r="V1366" s="85"/>
      <c r="W1366" s="85"/>
      <c r="X1366" s="85"/>
      <c r="Y1366" s="9">
        <f>S1366+U1366+V1366+W1366+X1366</f>
        <v>3304</v>
      </c>
      <c r="Z1366" s="9">
        <f>T1366+X1366</f>
        <v>0</v>
      </c>
      <c r="AA1366" s="85"/>
      <c r="AB1366" s="85"/>
      <c r="AC1366" s="85"/>
      <c r="AD1366" s="85"/>
      <c r="AE1366" s="9">
        <f>Y1366+AA1366+AB1366+AC1366+AD1366</f>
        <v>3304</v>
      </c>
      <c r="AF1366" s="9">
        <f>Z1366+AD1366</f>
        <v>0</v>
      </c>
      <c r="AG1366" s="85"/>
      <c r="AH1366" s="85"/>
      <c r="AI1366" s="85"/>
      <c r="AJ1366" s="85"/>
      <c r="AK1366" s="9">
        <f>AE1366+AG1366+AH1366+AI1366+AJ1366</f>
        <v>3304</v>
      </c>
      <c r="AL1366" s="9">
        <f>AF1366+AJ1366</f>
        <v>0</v>
      </c>
    </row>
    <row r="1367" spans="1:38" ht="82.5" hidden="1">
      <c r="A1367" s="28" t="s">
        <v>286</v>
      </c>
      <c r="B1367" s="30" t="s">
        <v>254</v>
      </c>
      <c r="C1367" s="30" t="s">
        <v>32</v>
      </c>
      <c r="D1367" s="30" t="s">
        <v>79</v>
      </c>
      <c r="E1367" s="30" t="s">
        <v>287</v>
      </c>
      <c r="F1367" s="30"/>
      <c r="G1367" s="11">
        <f t="shared" ref="G1367:V1368" si="1711">G1368</f>
        <v>378</v>
      </c>
      <c r="H1367" s="11">
        <f t="shared" si="1711"/>
        <v>0</v>
      </c>
      <c r="I1367" s="11">
        <f t="shared" si="1711"/>
        <v>0</v>
      </c>
      <c r="J1367" s="11">
        <f t="shared" si="1711"/>
        <v>0</v>
      </c>
      <c r="K1367" s="11">
        <f t="shared" si="1711"/>
        <v>0</v>
      </c>
      <c r="L1367" s="11">
        <f t="shared" si="1711"/>
        <v>0</v>
      </c>
      <c r="M1367" s="11">
        <f t="shared" si="1711"/>
        <v>378</v>
      </c>
      <c r="N1367" s="11">
        <f t="shared" si="1711"/>
        <v>0</v>
      </c>
      <c r="O1367" s="11">
        <f t="shared" si="1711"/>
        <v>0</v>
      </c>
      <c r="P1367" s="11">
        <f t="shared" si="1711"/>
        <v>0</v>
      </c>
      <c r="Q1367" s="11">
        <f t="shared" si="1711"/>
        <v>0</v>
      </c>
      <c r="R1367" s="11">
        <f t="shared" si="1711"/>
        <v>0</v>
      </c>
      <c r="S1367" s="11">
        <f t="shared" si="1711"/>
        <v>378</v>
      </c>
      <c r="T1367" s="11">
        <f t="shared" si="1711"/>
        <v>0</v>
      </c>
      <c r="U1367" s="11">
        <f t="shared" si="1711"/>
        <v>0</v>
      </c>
      <c r="V1367" s="11">
        <f t="shared" si="1711"/>
        <v>0</v>
      </c>
      <c r="W1367" s="11">
        <f t="shared" ref="U1367:AJ1368" si="1712">W1368</f>
        <v>0</v>
      </c>
      <c r="X1367" s="11">
        <f t="shared" si="1712"/>
        <v>0</v>
      </c>
      <c r="Y1367" s="11">
        <f t="shared" si="1712"/>
        <v>378</v>
      </c>
      <c r="Z1367" s="11">
        <f t="shared" si="1712"/>
        <v>0</v>
      </c>
      <c r="AA1367" s="11">
        <f t="shared" si="1712"/>
        <v>0</v>
      </c>
      <c r="AB1367" s="11">
        <f t="shared" si="1712"/>
        <v>0</v>
      </c>
      <c r="AC1367" s="11">
        <f t="shared" si="1712"/>
        <v>0</v>
      </c>
      <c r="AD1367" s="11">
        <f t="shared" si="1712"/>
        <v>0</v>
      </c>
      <c r="AE1367" s="11">
        <f t="shared" si="1712"/>
        <v>378</v>
      </c>
      <c r="AF1367" s="11">
        <f t="shared" si="1712"/>
        <v>0</v>
      </c>
      <c r="AG1367" s="11">
        <f t="shared" si="1712"/>
        <v>0</v>
      </c>
      <c r="AH1367" s="11">
        <f t="shared" si="1712"/>
        <v>0</v>
      </c>
      <c r="AI1367" s="11">
        <f t="shared" si="1712"/>
        <v>0</v>
      </c>
      <c r="AJ1367" s="11">
        <f t="shared" si="1712"/>
        <v>0</v>
      </c>
      <c r="AK1367" s="11">
        <f t="shared" ref="AG1367:AL1368" si="1713">AK1368</f>
        <v>378</v>
      </c>
      <c r="AL1367" s="11">
        <f t="shared" si="1713"/>
        <v>0</v>
      </c>
    </row>
    <row r="1368" spans="1:38" hidden="1">
      <c r="A1368" s="47" t="s">
        <v>100</v>
      </c>
      <c r="B1368" s="30" t="s">
        <v>254</v>
      </c>
      <c r="C1368" s="30" t="s">
        <v>32</v>
      </c>
      <c r="D1368" s="30" t="s">
        <v>79</v>
      </c>
      <c r="E1368" s="30" t="s">
        <v>287</v>
      </c>
      <c r="F1368" s="30" t="s">
        <v>101</v>
      </c>
      <c r="G1368" s="11">
        <f t="shared" si="1711"/>
        <v>378</v>
      </c>
      <c r="H1368" s="11">
        <f t="shared" si="1711"/>
        <v>0</v>
      </c>
      <c r="I1368" s="11">
        <f t="shared" si="1711"/>
        <v>0</v>
      </c>
      <c r="J1368" s="11">
        <f t="shared" si="1711"/>
        <v>0</v>
      </c>
      <c r="K1368" s="11">
        <f t="shared" si="1711"/>
        <v>0</v>
      </c>
      <c r="L1368" s="11">
        <f t="shared" si="1711"/>
        <v>0</v>
      </c>
      <c r="M1368" s="11">
        <f t="shared" si="1711"/>
        <v>378</v>
      </c>
      <c r="N1368" s="11">
        <f t="shared" si="1711"/>
        <v>0</v>
      </c>
      <c r="O1368" s="11">
        <f t="shared" si="1711"/>
        <v>0</v>
      </c>
      <c r="P1368" s="11">
        <f t="shared" si="1711"/>
        <v>0</v>
      </c>
      <c r="Q1368" s="11">
        <f t="shared" si="1711"/>
        <v>0</v>
      </c>
      <c r="R1368" s="11">
        <f t="shared" si="1711"/>
        <v>0</v>
      </c>
      <c r="S1368" s="11">
        <f t="shared" si="1711"/>
        <v>378</v>
      </c>
      <c r="T1368" s="11">
        <f t="shared" si="1711"/>
        <v>0</v>
      </c>
      <c r="U1368" s="11">
        <f t="shared" si="1712"/>
        <v>0</v>
      </c>
      <c r="V1368" s="11">
        <f t="shared" si="1712"/>
        <v>0</v>
      </c>
      <c r="W1368" s="11">
        <f t="shared" si="1712"/>
        <v>0</v>
      </c>
      <c r="X1368" s="11">
        <f t="shared" si="1712"/>
        <v>0</v>
      </c>
      <c r="Y1368" s="11">
        <f t="shared" si="1712"/>
        <v>378</v>
      </c>
      <c r="Z1368" s="11">
        <f t="shared" si="1712"/>
        <v>0</v>
      </c>
      <c r="AA1368" s="11">
        <f t="shared" si="1712"/>
        <v>0</v>
      </c>
      <c r="AB1368" s="11">
        <f t="shared" si="1712"/>
        <v>0</v>
      </c>
      <c r="AC1368" s="11">
        <f t="shared" si="1712"/>
        <v>0</v>
      </c>
      <c r="AD1368" s="11">
        <f t="shared" si="1712"/>
        <v>0</v>
      </c>
      <c r="AE1368" s="11">
        <f t="shared" si="1712"/>
        <v>378</v>
      </c>
      <c r="AF1368" s="11">
        <f t="shared" si="1712"/>
        <v>0</v>
      </c>
      <c r="AG1368" s="11">
        <f t="shared" si="1713"/>
        <v>0</v>
      </c>
      <c r="AH1368" s="11">
        <f t="shared" si="1713"/>
        <v>0</v>
      </c>
      <c r="AI1368" s="11">
        <f t="shared" si="1713"/>
        <v>0</v>
      </c>
      <c r="AJ1368" s="11">
        <f t="shared" si="1713"/>
        <v>0</v>
      </c>
      <c r="AK1368" s="11">
        <f t="shared" si="1713"/>
        <v>378</v>
      </c>
      <c r="AL1368" s="11">
        <f t="shared" si="1713"/>
        <v>0</v>
      </c>
    </row>
    <row r="1369" spans="1:38" hidden="1">
      <c r="A1369" s="47" t="s">
        <v>269</v>
      </c>
      <c r="B1369" s="30" t="s">
        <v>254</v>
      </c>
      <c r="C1369" s="30" t="s">
        <v>32</v>
      </c>
      <c r="D1369" s="30" t="s">
        <v>79</v>
      </c>
      <c r="E1369" s="30" t="s">
        <v>287</v>
      </c>
      <c r="F1369" s="59" t="s">
        <v>270</v>
      </c>
      <c r="G1369" s="9">
        <v>378</v>
      </c>
      <c r="H1369" s="9"/>
      <c r="I1369" s="84"/>
      <c r="J1369" s="84"/>
      <c r="K1369" s="84"/>
      <c r="L1369" s="84"/>
      <c r="M1369" s="9">
        <f>G1369+I1369+J1369+K1369+L1369</f>
        <v>378</v>
      </c>
      <c r="N1369" s="9">
        <f>H1369+L1369</f>
        <v>0</v>
      </c>
      <c r="O1369" s="85"/>
      <c r="P1369" s="85"/>
      <c r="Q1369" s="85"/>
      <c r="R1369" s="85"/>
      <c r="S1369" s="9">
        <f>M1369+O1369+P1369+Q1369+R1369</f>
        <v>378</v>
      </c>
      <c r="T1369" s="9">
        <f>N1369+R1369</f>
        <v>0</v>
      </c>
      <c r="U1369" s="85"/>
      <c r="V1369" s="85"/>
      <c r="W1369" s="85"/>
      <c r="X1369" s="85"/>
      <c r="Y1369" s="9">
        <f>S1369+U1369+V1369+W1369+X1369</f>
        <v>378</v>
      </c>
      <c r="Z1369" s="9">
        <f>T1369+X1369</f>
        <v>0</v>
      </c>
      <c r="AA1369" s="85"/>
      <c r="AB1369" s="85"/>
      <c r="AC1369" s="85"/>
      <c r="AD1369" s="85"/>
      <c r="AE1369" s="9">
        <f>Y1369+AA1369+AB1369+AC1369+AD1369</f>
        <v>378</v>
      </c>
      <c r="AF1369" s="9">
        <f>Z1369+AD1369</f>
        <v>0</v>
      </c>
      <c r="AG1369" s="85"/>
      <c r="AH1369" s="85"/>
      <c r="AI1369" s="85"/>
      <c r="AJ1369" s="85"/>
      <c r="AK1369" s="9">
        <f>AE1369+AG1369+AH1369+AI1369+AJ1369</f>
        <v>378</v>
      </c>
      <c r="AL1369" s="9">
        <f>AF1369+AJ1369</f>
        <v>0</v>
      </c>
    </row>
    <row r="1370" spans="1:38" ht="49.5" hidden="1">
      <c r="A1370" s="28" t="s">
        <v>288</v>
      </c>
      <c r="B1370" s="30" t="s">
        <v>254</v>
      </c>
      <c r="C1370" s="30" t="s">
        <v>32</v>
      </c>
      <c r="D1370" s="30" t="s">
        <v>79</v>
      </c>
      <c r="E1370" s="30" t="s">
        <v>289</v>
      </c>
      <c r="F1370" s="30"/>
      <c r="G1370" s="11">
        <f t="shared" ref="G1370:V1371" si="1714">G1371</f>
        <v>100</v>
      </c>
      <c r="H1370" s="11">
        <f t="shared" si="1714"/>
        <v>0</v>
      </c>
      <c r="I1370" s="11">
        <f t="shared" si="1714"/>
        <v>0</v>
      </c>
      <c r="J1370" s="11">
        <f t="shared" si="1714"/>
        <v>0</v>
      </c>
      <c r="K1370" s="11">
        <f t="shared" si="1714"/>
        <v>0</v>
      </c>
      <c r="L1370" s="11">
        <f t="shared" si="1714"/>
        <v>0</v>
      </c>
      <c r="M1370" s="11">
        <f t="shared" si="1714"/>
        <v>100</v>
      </c>
      <c r="N1370" s="11">
        <f t="shared" si="1714"/>
        <v>0</v>
      </c>
      <c r="O1370" s="11">
        <f t="shared" si="1714"/>
        <v>0</v>
      </c>
      <c r="P1370" s="11">
        <f t="shared" si="1714"/>
        <v>0</v>
      </c>
      <c r="Q1370" s="11">
        <f t="shared" si="1714"/>
        <v>0</v>
      </c>
      <c r="R1370" s="11">
        <f t="shared" si="1714"/>
        <v>0</v>
      </c>
      <c r="S1370" s="11">
        <f t="shared" si="1714"/>
        <v>100</v>
      </c>
      <c r="T1370" s="11">
        <f t="shared" si="1714"/>
        <v>0</v>
      </c>
      <c r="U1370" s="11">
        <f t="shared" si="1714"/>
        <v>0</v>
      </c>
      <c r="V1370" s="11">
        <f t="shared" si="1714"/>
        <v>0</v>
      </c>
      <c r="W1370" s="11">
        <f t="shared" ref="U1370:AJ1371" si="1715">W1371</f>
        <v>0</v>
      </c>
      <c r="X1370" s="11">
        <f t="shared" si="1715"/>
        <v>0</v>
      </c>
      <c r="Y1370" s="11">
        <f t="shared" si="1715"/>
        <v>100</v>
      </c>
      <c r="Z1370" s="11">
        <f t="shared" si="1715"/>
        <v>0</v>
      </c>
      <c r="AA1370" s="11">
        <f t="shared" si="1715"/>
        <v>0</v>
      </c>
      <c r="AB1370" s="11">
        <f t="shared" si="1715"/>
        <v>0</v>
      </c>
      <c r="AC1370" s="11">
        <f t="shared" si="1715"/>
        <v>0</v>
      </c>
      <c r="AD1370" s="11">
        <f t="shared" si="1715"/>
        <v>0</v>
      </c>
      <c r="AE1370" s="11">
        <f t="shared" si="1715"/>
        <v>100</v>
      </c>
      <c r="AF1370" s="11">
        <f t="shared" si="1715"/>
        <v>0</v>
      </c>
      <c r="AG1370" s="11">
        <f t="shared" si="1715"/>
        <v>0</v>
      </c>
      <c r="AH1370" s="11">
        <f t="shared" si="1715"/>
        <v>0</v>
      </c>
      <c r="AI1370" s="11">
        <f t="shared" si="1715"/>
        <v>0</v>
      </c>
      <c r="AJ1370" s="11">
        <f t="shared" si="1715"/>
        <v>0</v>
      </c>
      <c r="AK1370" s="11">
        <f t="shared" ref="AG1370:AL1371" si="1716">AK1371</f>
        <v>100</v>
      </c>
      <c r="AL1370" s="11">
        <f t="shared" si="1716"/>
        <v>0</v>
      </c>
    </row>
    <row r="1371" spans="1:38" hidden="1">
      <c r="A1371" s="47" t="s">
        <v>100</v>
      </c>
      <c r="B1371" s="30" t="s">
        <v>254</v>
      </c>
      <c r="C1371" s="30" t="s">
        <v>32</v>
      </c>
      <c r="D1371" s="30" t="s">
        <v>79</v>
      </c>
      <c r="E1371" s="30" t="s">
        <v>289</v>
      </c>
      <c r="F1371" s="30" t="s">
        <v>101</v>
      </c>
      <c r="G1371" s="11">
        <f t="shared" si="1714"/>
        <v>100</v>
      </c>
      <c r="H1371" s="11">
        <f t="shared" si="1714"/>
        <v>0</v>
      </c>
      <c r="I1371" s="11">
        <f t="shared" si="1714"/>
        <v>0</v>
      </c>
      <c r="J1371" s="11">
        <f t="shared" si="1714"/>
        <v>0</v>
      </c>
      <c r="K1371" s="11">
        <f t="shared" si="1714"/>
        <v>0</v>
      </c>
      <c r="L1371" s="11">
        <f t="shared" si="1714"/>
        <v>0</v>
      </c>
      <c r="M1371" s="11">
        <f t="shared" si="1714"/>
        <v>100</v>
      </c>
      <c r="N1371" s="11">
        <f t="shared" si="1714"/>
        <v>0</v>
      </c>
      <c r="O1371" s="11">
        <f t="shared" si="1714"/>
        <v>0</v>
      </c>
      <c r="P1371" s="11">
        <f t="shared" si="1714"/>
        <v>0</v>
      </c>
      <c r="Q1371" s="11">
        <f t="shared" si="1714"/>
        <v>0</v>
      </c>
      <c r="R1371" s="11">
        <f t="shared" si="1714"/>
        <v>0</v>
      </c>
      <c r="S1371" s="11">
        <f t="shared" si="1714"/>
        <v>100</v>
      </c>
      <c r="T1371" s="11">
        <f t="shared" si="1714"/>
        <v>0</v>
      </c>
      <c r="U1371" s="11">
        <f t="shared" si="1715"/>
        <v>0</v>
      </c>
      <c r="V1371" s="11">
        <f t="shared" si="1715"/>
        <v>0</v>
      </c>
      <c r="W1371" s="11">
        <f t="shared" si="1715"/>
        <v>0</v>
      </c>
      <c r="X1371" s="11">
        <f t="shared" si="1715"/>
        <v>0</v>
      </c>
      <c r="Y1371" s="11">
        <f t="shared" si="1715"/>
        <v>100</v>
      </c>
      <c r="Z1371" s="11">
        <f t="shared" si="1715"/>
        <v>0</v>
      </c>
      <c r="AA1371" s="11">
        <f t="shared" si="1715"/>
        <v>0</v>
      </c>
      <c r="AB1371" s="11">
        <f t="shared" si="1715"/>
        <v>0</v>
      </c>
      <c r="AC1371" s="11">
        <f t="shared" si="1715"/>
        <v>0</v>
      </c>
      <c r="AD1371" s="11">
        <f t="shared" si="1715"/>
        <v>0</v>
      </c>
      <c r="AE1371" s="11">
        <f t="shared" si="1715"/>
        <v>100</v>
      </c>
      <c r="AF1371" s="11">
        <f t="shared" si="1715"/>
        <v>0</v>
      </c>
      <c r="AG1371" s="11">
        <f t="shared" si="1716"/>
        <v>0</v>
      </c>
      <c r="AH1371" s="11">
        <f t="shared" si="1716"/>
        <v>0</v>
      </c>
      <c r="AI1371" s="11">
        <f t="shared" si="1716"/>
        <v>0</v>
      </c>
      <c r="AJ1371" s="11">
        <f t="shared" si="1716"/>
        <v>0</v>
      </c>
      <c r="AK1371" s="11">
        <f t="shared" si="1716"/>
        <v>100</v>
      </c>
      <c r="AL1371" s="11">
        <f t="shared" si="1716"/>
        <v>0</v>
      </c>
    </row>
    <row r="1372" spans="1:38" hidden="1">
      <c r="A1372" s="47" t="s">
        <v>269</v>
      </c>
      <c r="B1372" s="30" t="s">
        <v>254</v>
      </c>
      <c r="C1372" s="30" t="s">
        <v>32</v>
      </c>
      <c r="D1372" s="30" t="s">
        <v>79</v>
      </c>
      <c r="E1372" s="30" t="s">
        <v>289</v>
      </c>
      <c r="F1372" s="59" t="s">
        <v>270</v>
      </c>
      <c r="G1372" s="9">
        <v>100</v>
      </c>
      <c r="H1372" s="9"/>
      <c r="I1372" s="84"/>
      <c r="J1372" s="84"/>
      <c r="K1372" s="84"/>
      <c r="L1372" s="84"/>
      <c r="M1372" s="9">
        <f>G1372+I1372+J1372+K1372+L1372</f>
        <v>100</v>
      </c>
      <c r="N1372" s="9">
        <f>H1372+L1372</f>
        <v>0</v>
      </c>
      <c r="O1372" s="85"/>
      <c r="P1372" s="85"/>
      <c r="Q1372" s="85"/>
      <c r="R1372" s="85"/>
      <c r="S1372" s="9">
        <f>M1372+O1372+P1372+Q1372+R1372</f>
        <v>100</v>
      </c>
      <c r="T1372" s="9">
        <f>N1372+R1372</f>
        <v>0</v>
      </c>
      <c r="U1372" s="85"/>
      <c r="V1372" s="85"/>
      <c r="W1372" s="85"/>
      <c r="X1372" s="85"/>
      <c r="Y1372" s="9">
        <f>S1372+U1372+V1372+W1372+X1372</f>
        <v>100</v>
      </c>
      <c r="Z1372" s="9">
        <f>T1372+X1372</f>
        <v>0</v>
      </c>
      <c r="AA1372" s="85"/>
      <c r="AB1372" s="85"/>
      <c r="AC1372" s="85"/>
      <c r="AD1372" s="85"/>
      <c r="AE1372" s="9">
        <f>Y1372+AA1372+AB1372+AC1372+AD1372</f>
        <v>100</v>
      </c>
      <c r="AF1372" s="9">
        <f>Z1372+AD1372</f>
        <v>0</v>
      </c>
      <c r="AG1372" s="85"/>
      <c r="AH1372" s="85"/>
      <c r="AI1372" s="85"/>
      <c r="AJ1372" s="85"/>
      <c r="AK1372" s="9">
        <f>AE1372+AG1372+AH1372+AI1372+AJ1372</f>
        <v>100</v>
      </c>
      <c r="AL1372" s="9">
        <f>AF1372+AJ1372</f>
        <v>0</v>
      </c>
    </row>
    <row r="1373" spans="1:38" ht="148.5" hidden="1">
      <c r="A1373" s="28" t="s">
        <v>290</v>
      </c>
      <c r="B1373" s="30" t="s">
        <v>254</v>
      </c>
      <c r="C1373" s="30" t="s">
        <v>32</v>
      </c>
      <c r="D1373" s="30" t="s">
        <v>79</v>
      </c>
      <c r="E1373" s="30" t="s">
        <v>291</v>
      </c>
      <c r="F1373" s="30"/>
      <c r="G1373" s="11">
        <f t="shared" ref="G1373:V1374" si="1717">G1374</f>
        <v>30</v>
      </c>
      <c r="H1373" s="11">
        <f t="shared" si="1717"/>
        <v>0</v>
      </c>
      <c r="I1373" s="11">
        <f t="shared" si="1717"/>
        <v>0</v>
      </c>
      <c r="J1373" s="11">
        <f t="shared" si="1717"/>
        <v>0</v>
      </c>
      <c r="K1373" s="11">
        <f t="shared" si="1717"/>
        <v>0</v>
      </c>
      <c r="L1373" s="11">
        <f t="shared" si="1717"/>
        <v>0</v>
      </c>
      <c r="M1373" s="11">
        <f t="shared" si="1717"/>
        <v>30</v>
      </c>
      <c r="N1373" s="11">
        <f t="shared" si="1717"/>
        <v>0</v>
      </c>
      <c r="O1373" s="11">
        <f t="shared" si="1717"/>
        <v>0</v>
      </c>
      <c r="P1373" s="11">
        <f t="shared" si="1717"/>
        <v>0</v>
      </c>
      <c r="Q1373" s="11">
        <f t="shared" si="1717"/>
        <v>0</v>
      </c>
      <c r="R1373" s="11">
        <f t="shared" si="1717"/>
        <v>0</v>
      </c>
      <c r="S1373" s="11">
        <f t="shared" si="1717"/>
        <v>30</v>
      </c>
      <c r="T1373" s="11">
        <f t="shared" si="1717"/>
        <v>0</v>
      </c>
      <c r="U1373" s="11">
        <f t="shared" si="1717"/>
        <v>0</v>
      </c>
      <c r="V1373" s="11">
        <f t="shared" si="1717"/>
        <v>0</v>
      </c>
      <c r="W1373" s="11">
        <f t="shared" ref="U1373:AJ1374" si="1718">W1374</f>
        <v>0</v>
      </c>
      <c r="X1373" s="11">
        <f t="shared" si="1718"/>
        <v>0</v>
      </c>
      <c r="Y1373" s="11">
        <f t="shared" si="1718"/>
        <v>30</v>
      </c>
      <c r="Z1373" s="11">
        <f t="shared" si="1718"/>
        <v>0</v>
      </c>
      <c r="AA1373" s="11">
        <f t="shared" si="1718"/>
        <v>0</v>
      </c>
      <c r="AB1373" s="11">
        <f t="shared" si="1718"/>
        <v>0</v>
      </c>
      <c r="AC1373" s="11">
        <f t="shared" si="1718"/>
        <v>0</v>
      </c>
      <c r="AD1373" s="11">
        <f t="shared" si="1718"/>
        <v>0</v>
      </c>
      <c r="AE1373" s="11">
        <f t="shared" si="1718"/>
        <v>30</v>
      </c>
      <c r="AF1373" s="11">
        <f t="shared" si="1718"/>
        <v>0</v>
      </c>
      <c r="AG1373" s="11">
        <f t="shared" si="1718"/>
        <v>0</v>
      </c>
      <c r="AH1373" s="11">
        <f t="shared" si="1718"/>
        <v>0</v>
      </c>
      <c r="AI1373" s="11">
        <f t="shared" si="1718"/>
        <v>0</v>
      </c>
      <c r="AJ1373" s="11">
        <f t="shared" si="1718"/>
        <v>0</v>
      </c>
      <c r="AK1373" s="11">
        <f t="shared" ref="AG1373:AL1374" si="1719">AK1374</f>
        <v>30</v>
      </c>
      <c r="AL1373" s="11">
        <f t="shared" si="1719"/>
        <v>0</v>
      </c>
    </row>
    <row r="1374" spans="1:38" hidden="1">
      <c r="A1374" s="47" t="s">
        <v>100</v>
      </c>
      <c r="B1374" s="30" t="s">
        <v>254</v>
      </c>
      <c r="C1374" s="30" t="s">
        <v>32</v>
      </c>
      <c r="D1374" s="30" t="s">
        <v>79</v>
      </c>
      <c r="E1374" s="30" t="s">
        <v>291</v>
      </c>
      <c r="F1374" s="30" t="s">
        <v>101</v>
      </c>
      <c r="G1374" s="11">
        <f t="shared" si="1717"/>
        <v>30</v>
      </c>
      <c r="H1374" s="11">
        <f t="shared" si="1717"/>
        <v>0</v>
      </c>
      <c r="I1374" s="11">
        <f t="shared" si="1717"/>
        <v>0</v>
      </c>
      <c r="J1374" s="11">
        <f t="shared" si="1717"/>
        <v>0</v>
      </c>
      <c r="K1374" s="11">
        <f t="shared" si="1717"/>
        <v>0</v>
      </c>
      <c r="L1374" s="11">
        <f t="shared" si="1717"/>
        <v>0</v>
      </c>
      <c r="M1374" s="11">
        <f t="shared" si="1717"/>
        <v>30</v>
      </c>
      <c r="N1374" s="11">
        <f t="shared" si="1717"/>
        <v>0</v>
      </c>
      <c r="O1374" s="11">
        <f t="shared" si="1717"/>
        <v>0</v>
      </c>
      <c r="P1374" s="11">
        <f t="shared" si="1717"/>
        <v>0</v>
      </c>
      <c r="Q1374" s="11">
        <f t="shared" si="1717"/>
        <v>0</v>
      </c>
      <c r="R1374" s="11">
        <f t="shared" si="1717"/>
        <v>0</v>
      </c>
      <c r="S1374" s="11">
        <f t="shared" si="1717"/>
        <v>30</v>
      </c>
      <c r="T1374" s="11">
        <f t="shared" si="1717"/>
        <v>0</v>
      </c>
      <c r="U1374" s="11">
        <f t="shared" si="1718"/>
        <v>0</v>
      </c>
      <c r="V1374" s="11">
        <f t="shared" si="1718"/>
        <v>0</v>
      </c>
      <c r="W1374" s="11">
        <f t="shared" si="1718"/>
        <v>0</v>
      </c>
      <c r="X1374" s="11">
        <f t="shared" si="1718"/>
        <v>0</v>
      </c>
      <c r="Y1374" s="11">
        <f t="shared" si="1718"/>
        <v>30</v>
      </c>
      <c r="Z1374" s="11">
        <f t="shared" si="1718"/>
        <v>0</v>
      </c>
      <c r="AA1374" s="11">
        <f t="shared" si="1718"/>
        <v>0</v>
      </c>
      <c r="AB1374" s="11">
        <f t="shared" si="1718"/>
        <v>0</v>
      </c>
      <c r="AC1374" s="11">
        <f t="shared" si="1718"/>
        <v>0</v>
      </c>
      <c r="AD1374" s="11">
        <f t="shared" si="1718"/>
        <v>0</v>
      </c>
      <c r="AE1374" s="11">
        <f t="shared" si="1718"/>
        <v>30</v>
      </c>
      <c r="AF1374" s="11">
        <f t="shared" si="1718"/>
        <v>0</v>
      </c>
      <c r="AG1374" s="11">
        <f t="shared" si="1719"/>
        <v>0</v>
      </c>
      <c r="AH1374" s="11">
        <f t="shared" si="1719"/>
        <v>0</v>
      </c>
      <c r="AI1374" s="11">
        <f t="shared" si="1719"/>
        <v>0</v>
      </c>
      <c r="AJ1374" s="11">
        <f t="shared" si="1719"/>
        <v>0</v>
      </c>
      <c r="AK1374" s="11">
        <f t="shared" si="1719"/>
        <v>30</v>
      </c>
      <c r="AL1374" s="11">
        <f t="shared" si="1719"/>
        <v>0</v>
      </c>
    </row>
    <row r="1375" spans="1:38" hidden="1">
      <c r="A1375" s="47" t="s">
        <v>269</v>
      </c>
      <c r="B1375" s="30" t="s">
        <v>254</v>
      </c>
      <c r="C1375" s="30" t="s">
        <v>32</v>
      </c>
      <c r="D1375" s="30" t="s">
        <v>79</v>
      </c>
      <c r="E1375" s="30" t="s">
        <v>291</v>
      </c>
      <c r="F1375" s="59" t="s">
        <v>270</v>
      </c>
      <c r="G1375" s="9">
        <v>30</v>
      </c>
      <c r="H1375" s="9"/>
      <c r="I1375" s="84"/>
      <c r="J1375" s="84"/>
      <c r="K1375" s="84"/>
      <c r="L1375" s="84"/>
      <c r="M1375" s="9">
        <f>G1375+I1375+J1375+K1375+L1375</f>
        <v>30</v>
      </c>
      <c r="N1375" s="9">
        <f>H1375+L1375</f>
        <v>0</v>
      </c>
      <c r="O1375" s="85"/>
      <c r="P1375" s="85"/>
      <c r="Q1375" s="85"/>
      <c r="R1375" s="85"/>
      <c r="S1375" s="9">
        <f>M1375+O1375+P1375+Q1375+R1375</f>
        <v>30</v>
      </c>
      <c r="T1375" s="9">
        <f>N1375+R1375</f>
        <v>0</v>
      </c>
      <c r="U1375" s="85"/>
      <c r="V1375" s="85"/>
      <c r="W1375" s="85"/>
      <c r="X1375" s="85"/>
      <c r="Y1375" s="9">
        <f>S1375+U1375+V1375+W1375+X1375</f>
        <v>30</v>
      </c>
      <c r="Z1375" s="9">
        <f>T1375+X1375</f>
        <v>0</v>
      </c>
      <c r="AA1375" s="85"/>
      <c r="AB1375" s="85"/>
      <c r="AC1375" s="85"/>
      <c r="AD1375" s="85"/>
      <c r="AE1375" s="9">
        <f>Y1375+AA1375+AB1375+AC1375+AD1375</f>
        <v>30</v>
      </c>
      <c r="AF1375" s="9">
        <f>Z1375+AD1375</f>
        <v>0</v>
      </c>
      <c r="AG1375" s="85"/>
      <c r="AH1375" s="85"/>
      <c r="AI1375" s="85"/>
      <c r="AJ1375" s="85"/>
      <c r="AK1375" s="9">
        <f>AE1375+AG1375+AH1375+AI1375+AJ1375</f>
        <v>30</v>
      </c>
      <c r="AL1375" s="9">
        <f>AF1375+AJ1375</f>
        <v>0</v>
      </c>
    </row>
    <row r="1376" spans="1:38" ht="99" hidden="1">
      <c r="A1376" s="28" t="s">
        <v>292</v>
      </c>
      <c r="B1376" s="30" t="s">
        <v>254</v>
      </c>
      <c r="C1376" s="30" t="s">
        <v>32</v>
      </c>
      <c r="D1376" s="30" t="s">
        <v>79</v>
      </c>
      <c r="E1376" s="30" t="s">
        <v>293</v>
      </c>
      <c r="F1376" s="30"/>
      <c r="G1376" s="11">
        <f t="shared" ref="G1376:V1377" si="1720">G1377</f>
        <v>50</v>
      </c>
      <c r="H1376" s="11">
        <f t="shared" si="1720"/>
        <v>0</v>
      </c>
      <c r="I1376" s="11">
        <f t="shared" si="1720"/>
        <v>0</v>
      </c>
      <c r="J1376" s="11">
        <f t="shared" si="1720"/>
        <v>0</v>
      </c>
      <c r="K1376" s="11">
        <f t="shared" si="1720"/>
        <v>0</v>
      </c>
      <c r="L1376" s="11">
        <f t="shared" si="1720"/>
        <v>0</v>
      </c>
      <c r="M1376" s="11">
        <f t="shared" si="1720"/>
        <v>50</v>
      </c>
      <c r="N1376" s="11">
        <f t="shared" si="1720"/>
        <v>0</v>
      </c>
      <c r="O1376" s="11">
        <f t="shared" si="1720"/>
        <v>0</v>
      </c>
      <c r="P1376" s="11">
        <f t="shared" si="1720"/>
        <v>0</v>
      </c>
      <c r="Q1376" s="11">
        <f t="shared" si="1720"/>
        <v>0</v>
      </c>
      <c r="R1376" s="11">
        <f t="shared" si="1720"/>
        <v>0</v>
      </c>
      <c r="S1376" s="11">
        <f t="shared" si="1720"/>
        <v>50</v>
      </c>
      <c r="T1376" s="11">
        <f t="shared" si="1720"/>
        <v>0</v>
      </c>
      <c r="U1376" s="11">
        <f t="shared" si="1720"/>
        <v>0</v>
      </c>
      <c r="V1376" s="11">
        <f t="shared" si="1720"/>
        <v>0</v>
      </c>
      <c r="W1376" s="11">
        <f t="shared" ref="U1376:AJ1377" si="1721">W1377</f>
        <v>0</v>
      </c>
      <c r="X1376" s="11">
        <f t="shared" si="1721"/>
        <v>0</v>
      </c>
      <c r="Y1376" s="11">
        <f t="shared" si="1721"/>
        <v>50</v>
      </c>
      <c r="Z1376" s="11">
        <f t="shared" si="1721"/>
        <v>0</v>
      </c>
      <c r="AA1376" s="11">
        <f t="shared" si="1721"/>
        <v>0</v>
      </c>
      <c r="AB1376" s="11">
        <f t="shared" si="1721"/>
        <v>0</v>
      </c>
      <c r="AC1376" s="11">
        <f t="shared" si="1721"/>
        <v>0</v>
      </c>
      <c r="AD1376" s="11">
        <f t="shared" si="1721"/>
        <v>0</v>
      </c>
      <c r="AE1376" s="11">
        <f t="shared" si="1721"/>
        <v>50</v>
      </c>
      <c r="AF1376" s="11">
        <f t="shared" si="1721"/>
        <v>0</v>
      </c>
      <c r="AG1376" s="11">
        <f t="shared" si="1721"/>
        <v>0</v>
      </c>
      <c r="AH1376" s="11">
        <f t="shared" si="1721"/>
        <v>0</v>
      </c>
      <c r="AI1376" s="11">
        <f t="shared" si="1721"/>
        <v>0</v>
      </c>
      <c r="AJ1376" s="11">
        <f t="shared" si="1721"/>
        <v>0</v>
      </c>
      <c r="AK1376" s="11">
        <f t="shared" ref="AG1376:AL1377" si="1722">AK1377</f>
        <v>50</v>
      </c>
      <c r="AL1376" s="11">
        <f t="shared" si="1722"/>
        <v>0</v>
      </c>
    </row>
    <row r="1377" spans="1:38" hidden="1">
      <c r="A1377" s="47" t="s">
        <v>100</v>
      </c>
      <c r="B1377" s="30" t="s">
        <v>254</v>
      </c>
      <c r="C1377" s="30" t="s">
        <v>32</v>
      </c>
      <c r="D1377" s="30" t="s">
        <v>79</v>
      </c>
      <c r="E1377" s="30" t="s">
        <v>293</v>
      </c>
      <c r="F1377" s="30" t="s">
        <v>101</v>
      </c>
      <c r="G1377" s="11">
        <f t="shared" si="1720"/>
        <v>50</v>
      </c>
      <c r="H1377" s="11">
        <f t="shared" si="1720"/>
        <v>0</v>
      </c>
      <c r="I1377" s="11">
        <f t="shared" si="1720"/>
        <v>0</v>
      </c>
      <c r="J1377" s="11">
        <f t="shared" si="1720"/>
        <v>0</v>
      </c>
      <c r="K1377" s="11">
        <f t="shared" si="1720"/>
        <v>0</v>
      </c>
      <c r="L1377" s="11">
        <f t="shared" si="1720"/>
        <v>0</v>
      </c>
      <c r="M1377" s="11">
        <f t="shared" si="1720"/>
        <v>50</v>
      </c>
      <c r="N1377" s="11">
        <f t="shared" si="1720"/>
        <v>0</v>
      </c>
      <c r="O1377" s="11">
        <f t="shared" si="1720"/>
        <v>0</v>
      </c>
      <c r="P1377" s="11">
        <f t="shared" si="1720"/>
        <v>0</v>
      </c>
      <c r="Q1377" s="11">
        <f t="shared" si="1720"/>
        <v>0</v>
      </c>
      <c r="R1377" s="11">
        <f t="shared" si="1720"/>
        <v>0</v>
      </c>
      <c r="S1377" s="11">
        <f t="shared" si="1720"/>
        <v>50</v>
      </c>
      <c r="T1377" s="11">
        <f t="shared" si="1720"/>
        <v>0</v>
      </c>
      <c r="U1377" s="11">
        <f t="shared" si="1721"/>
        <v>0</v>
      </c>
      <c r="V1377" s="11">
        <f t="shared" si="1721"/>
        <v>0</v>
      </c>
      <c r="W1377" s="11">
        <f t="shared" si="1721"/>
        <v>0</v>
      </c>
      <c r="X1377" s="11">
        <f t="shared" si="1721"/>
        <v>0</v>
      </c>
      <c r="Y1377" s="11">
        <f t="shared" si="1721"/>
        <v>50</v>
      </c>
      <c r="Z1377" s="11">
        <f t="shared" si="1721"/>
        <v>0</v>
      </c>
      <c r="AA1377" s="11">
        <f t="shared" si="1721"/>
        <v>0</v>
      </c>
      <c r="AB1377" s="11">
        <f t="shared" si="1721"/>
        <v>0</v>
      </c>
      <c r="AC1377" s="11">
        <f t="shared" si="1721"/>
        <v>0</v>
      </c>
      <c r="AD1377" s="11">
        <f t="shared" si="1721"/>
        <v>0</v>
      </c>
      <c r="AE1377" s="11">
        <f t="shared" si="1721"/>
        <v>50</v>
      </c>
      <c r="AF1377" s="11">
        <f t="shared" si="1721"/>
        <v>0</v>
      </c>
      <c r="AG1377" s="11">
        <f t="shared" si="1722"/>
        <v>0</v>
      </c>
      <c r="AH1377" s="11">
        <f t="shared" si="1722"/>
        <v>0</v>
      </c>
      <c r="AI1377" s="11">
        <f t="shared" si="1722"/>
        <v>0</v>
      </c>
      <c r="AJ1377" s="11">
        <f t="shared" si="1722"/>
        <v>0</v>
      </c>
      <c r="AK1377" s="11">
        <f t="shared" si="1722"/>
        <v>50</v>
      </c>
      <c r="AL1377" s="11">
        <f t="shared" si="1722"/>
        <v>0</v>
      </c>
    </row>
    <row r="1378" spans="1:38" hidden="1">
      <c r="A1378" s="47" t="s">
        <v>269</v>
      </c>
      <c r="B1378" s="30" t="s">
        <v>254</v>
      </c>
      <c r="C1378" s="30" t="s">
        <v>32</v>
      </c>
      <c r="D1378" s="30" t="s">
        <v>79</v>
      </c>
      <c r="E1378" s="30" t="s">
        <v>293</v>
      </c>
      <c r="F1378" s="59" t="s">
        <v>270</v>
      </c>
      <c r="G1378" s="9">
        <v>50</v>
      </c>
      <c r="H1378" s="9"/>
      <c r="I1378" s="84"/>
      <c r="J1378" s="84"/>
      <c r="K1378" s="84"/>
      <c r="L1378" s="84"/>
      <c r="M1378" s="9">
        <f>G1378+I1378+J1378+K1378+L1378</f>
        <v>50</v>
      </c>
      <c r="N1378" s="9">
        <f>H1378+L1378</f>
        <v>0</v>
      </c>
      <c r="O1378" s="85"/>
      <c r="P1378" s="85"/>
      <c r="Q1378" s="85"/>
      <c r="R1378" s="85"/>
      <c r="S1378" s="9">
        <f>M1378+O1378+P1378+Q1378+R1378</f>
        <v>50</v>
      </c>
      <c r="T1378" s="9">
        <f>N1378+R1378</f>
        <v>0</v>
      </c>
      <c r="U1378" s="85"/>
      <c r="V1378" s="85"/>
      <c r="W1378" s="85"/>
      <c r="X1378" s="85"/>
      <c r="Y1378" s="9">
        <f>S1378+U1378+V1378+W1378+X1378</f>
        <v>50</v>
      </c>
      <c r="Z1378" s="9">
        <f>T1378+X1378</f>
        <v>0</v>
      </c>
      <c r="AA1378" s="85"/>
      <c r="AB1378" s="85"/>
      <c r="AC1378" s="85"/>
      <c r="AD1378" s="85"/>
      <c r="AE1378" s="9">
        <f>Y1378+AA1378+AB1378+AC1378+AD1378</f>
        <v>50</v>
      </c>
      <c r="AF1378" s="9">
        <f>Z1378+AD1378</f>
        <v>0</v>
      </c>
      <c r="AG1378" s="85"/>
      <c r="AH1378" s="85"/>
      <c r="AI1378" s="85"/>
      <c r="AJ1378" s="85"/>
      <c r="AK1378" s="9">
        <f>AE1378+AG1378+AH1378+AI1378+AJ1378</f>
        <v>50</v>
      </c>
      <c r="AL1378" s="9">
        <f>AF1378+AJ1378</f>
        <v>0</v>
      </c>
    </row>
    <row r="1379" spans="1:38" ht="82.5" hidden="1">
      <c r="A1379" s="49" t="s">
        <v>294</v>
      </c>
      <c r="B1379" s="30" t="s">
        <v>254</v>
      </c>
      <c r="C1379" s="30" t="s">
        <v>32</v>
      </c>
      <c r="D1379" s="30" t="s">
        <v>79</v>
      </c>
      <c r="E1379" s="30" t="s">
        <v>295</v>
      </c>
      <c r="F1379" s="30"/>
      <c r="G1379" s="11">
        <f t="shared" ref="G1379:V1380" si="1723">G1380</f>
        <v>360</v>
      </c>
      <c r="H1379" s="11">
        <f t="shared" si="1723"/>
        <v>0</v>
      </c>
      <c r="I1379" s="11">
        <f t="shared" si="1723"/>
        <v>0</v>
      </c>
      <c r="J1379" s="11">
        <f t="shared" si="1723"/>
        <v>0</v>
      </c>
      <c r="K1379" s="11">
        <f t="shared" si="1723"/>
        <v>0</v>
      </c>
      <c r="L1379" s="11">
        <f t="shared" si="1723"/>
        <v>0</v>
      </c>
      <c r="M1379" s="11">
        <f t="shared" si="1723"/>
        <v>360</v>
      </c>
      <c r="N1379" s="11">
        <f t="shared" si="1723"/>
        <v>0</v>
      </c>
      <c r="O1379" s="11">
        <f t="shared" si="1723"/>
        <v>0</v>
      </c>
      <c r="P1379" s="11">
        <f t="shared" si="1723"/>
        <v>0</v>
      </c>
      <c r="Q1379" s="11">
        <f t="shared" si="1723"/>
        <v>0</v>
      </c>
      <c r="R1379" s="11">
        <f t="shared" si="1723"/>
        <v>0</v>
      </c>
      <c r="S1379" s="11">
        <f t="shared" si="1723"/>
        <v>360</v>
      </c>
      <c r="T1379" s="11">
        <f t="shared" si="1723"/>
        <v>0</v>
      </c>
      <c r="U1379" s="11">
        <f t="shared" si="1723"/>
        <v>0</v>
      </c>
      <c r="V1379" s="11">
        <f t="shared" si="1723"/>
        <v>0</v>
      </c>
      <c r="W1379" s="11">
        <f t="shared" ref="U1379:AJ1380" si="1724">W1380</f>
        <v>0</v>
      </c>
      <c r="X1379" s="11">
        <f t="shared" si="1724"/>
        <v>0</v>
      </c>
      <c r="Y1379" s="11">
        <f t="shared" si="1724"/>
        <v>360</v>
      </c>
      <c r="Z1379" s="11">
        <f t="shared" si="1724"/>
        <v>0</v>
      </c>
      <c r="AA1379" s="11">
        <f t="shared" si="1724"/>
        <v>0</v>
      </c>
      <c r="AB1379" s="11">
        <f t="shared" si="1724"/>
        <v>0</v>
      </c>
      <c r="AC1379" s="11">
        <f t="shared" si="1724"/>
        <v>0</v>
      </c>
      <c r="AD1379" s="11">
        <f t="shared" si="1724"/>
        <v>0</v>
      </c>
      <c r="AE1379" s="11">
        <f t="shared" si="1724"/>
        <v>360</v>
      </c>
      <c r="AF1379" s="11">
        <f t="shared" si="1724"/>
        <v>0</v>
      </c>
      <c r="AG1379" s="11">
        <f t="shared" si="1724"/>
        <v>0</v>
      </c>
      <c r="AH1379" s="11">
        <f t="shared" si="1724"/>
        <v>0</v>
      </c>
      <c r="AI1379" s="11">
        <f t="shared" si="1724"/>
        <v>0</v>
      </c>
      <c r="AJ1379" s="11">
        <f t="shared" si="1724"/>
        <v>0</v>
      </c>
      <c r="AK1379" s="11">
        <f t="shared" ref="AG1379:AL1380" si="1725">AK1380</f>
        <v>360</v>
      </c>
      <c r="AL1379" s="11">
        <f t="shared" si="1725"/>
        <v>0</v>
      </c>
    </row>
    <row r="1380" spans="1:38" hidden="1">
      <c r="A1380" s="47" t="s">
        <v>100</v>
      </c>
      <c r="B1380" s="30" t="s">
        <v>254</v>
      </c>
      <c r="C1380" s="30" t="s">
        <v>32</v>
      </c>
      <c r="D1380" s="30" t="s">
        <v>79</v>
      </c>
      <c r="E1380" s="30" t="s">
        <v>295</v>
      </c>
      <c r="F1380" s="30" t="s">
        <v>101</v>
      </c>
      <c r="G1380" s="11">
        <f t="shared" si="1723"/>
        <v>360</v>
      </c>
      <c r="H1380" s="11">
        <f t="shared" si="1723"/>
        <v>0</v>
      </c>
      <c r="I1380" s="11">
        <f t="shared" si="1723"/>
        <v>0</v>
      </c>
      <c r="J1380" s="11">
        <f t="shared" si="1723"/>
        <v>0</v>
      </c>
      <c r="K1380" s="11">
        <f t="shared" si="1723"/>
        <v>0</v>
      </c>
      <c r="L1380" s="11">
        <f t="shared" si="1723"/>
        <v>0</v>
      </c>
      <c r="M1380" s="11">
        <f t="shared" si="1723"/>
        <v>360</v>
      </c>
      <c r="N1380" s="11">
        <f t="shared" si="1723"/>
        <v>0</v>
      </c>
      <c r="O1380" s="11">
        <f t="shared" si="1723"/>
        <v>0</v>
      </c>
      <c r="P1380" s="11">
        <f t="shared" si="1723"/>
        <v>0</v>
      </c>
      <c r="Q1380" s="11">
        <f t="shared" si="1723"/>
        <v>0</v>
      </c>
      <c r="R1380" s="11">
        <f t="shared" si="1723"/>
        <v>0</v>
      </c>
      <c r="S1380" s="11">
        <f t="shared" si="1723"/>
        <v>360</v>
      </c>
      <c r="T1380" s="11">
        <f t="shared" si="1723"/>
        <v>0</v>
      </c>
      <c r="U1380" s="11">
        <f t="shared" si="1724"/>
        <v>0</v>
      </c>
      <c r="V1380" s="11">
        <f t="shared" si="1724"/>
        <v>0</v>
      </c>
      <c r="W1380" s="11">
        <f t="shared" si="1724"/>
        <v>0</v>
      </c>
      <c r="X1380" s="11">
        <f t="shared" si="1724"/>
        <v>0</v>
      </c>
      <c r="Y1380" s="11">
        <f t="shared" si="1724"/>
        <v>360</v>
      </c>
      <c r="Z1380" s="11">
        <f t="shared" si="1724"/>
        <v>0</v>
      </c>
      <c r="AA1380" s="11">
        <f t="shared" si="1724"/>
        <v>0</v>
      </c>
      <c r="AB1380" s="11">
        <f t="shared" si="1724"/>
        <v>0</v>
      </c>
      <c r="AC1380" s="11">
        <f t="shared" si="1724"/>
        <v>0</v>
      </c>
      <c r="AD1380" s="11">
        <f t="shared" si="1724"/>
        <v>0</v>
      </c>
      <c r="AE1380" s="11">
        <f t="shared" si="1724"/>
        <v>360</v>
      </c>
      <c r="AF1380" s="11">
        <f t="shared" si="1724"/>
        <v>0</v>
      </c>
      <c r="AG1380" s="11">
        <f t="shared" si="1725"/>
        <v>0</v>
      </c>
      <c r="AH1380" s="11">
        <f t="shared" si="1725"/>
        <v>0</v>
      </c>
      <c r="AI1380" s="11">
        <f t="shared" si="1725"/>
        <v>0</v>
      </c>
      <c r="AJ1380" s="11">
        <f t="shared" si="1725"/>
        <v>0</v>
      </c>
      <c r="AK1380" s="11">
        <f t="shared" si="1725"/>
        <v>360</v>
      </c>
      <c r="AL1380" s="11">
        <f t="shared" si="1725"/>
        <v>0</v>
      </c>
    </row>
    <row r="1381" spans="1:38" hidden="1">
      <c r="A1381" s="47" t="s">
        <v>269</v>
      </c>
      <c r="B1381" s="30" t="s">
        <v>254</v>
      </c>
      <c r="C1381" s="30" t="s">
        <v>32</v>
      </c>
      <c r="D1381" s="30" t="s">
        <v>79</v>
      </c>
      <c r="E1381" s="30" t="s">
        <v>295</v>
      </c>
      <c r="F1381" s="59" t="s">
        <v>270</v>
      </c>
      <c r="G1381" s="9">
        <v>360</v>
      </c>
      <c r="H1381" s="9"/>
      <c r="I1381" s="84"/>
      <c r="J1381" s="84"/>
      <c r="K1381" s="84"/>
      <c r="L1381" s="84"/>
      <c r="M1381" s="9">
        <f>G1381+I1381+J1381+K1381+L1381</f>
        <v>360</v>
      </c>
      <c r="N1381" s="9">
        <f>H1381+L1381</f>
        <v>0</v>
      </c>
      <c r="O1381" s="85"/>
      <c r="P1381" s="85"/>
      <c r="Q1381" s="85"/>
      <c r="R1381" s="85"/>
      <c r="S1381" s="9">
        <f>M1381+O1381+P1381+Q1381+R1381</f>
        <v>360</v>
      </c>
      <c r="T1381" s="9">
        <f>N1381+R1381</f>
        <v>0</v>
      </c>
      <c r="U1381" s="85"/>
      <c r="V1381" s="85"/>
      <c r="W1381" s="85"/>
      <c r="X1381" s="85"/>
      <c r="Y1381" s="9">
        <f>S1381+U1381+V1381+W1381+X1381</f>
        <v>360</v>
      </c>
      <c r="Z1381" s="9">
        <f>T1381+X1381</f>
        <v>0</v>
      </c>
      <c r="AA1381" s="85"/>
      <c r="AB1381" s="85"/>
      <c r="AC1381" s="85"/>
      <c r="AD1381" s="85"/>
      <c r="AE1381" s="9">
        <f>Y1381+AA1381+AB1381+AC1381+AD1381</f>
        <v>360</v>
      </c>
      <c r="AF1381" s="9">
        <f>Z1381+AD1381</f>
        <v>0</v>
      </c>
      <c r="AG1381" s="85"/>
      <c r="AH1381" s="85"/>
      <c r="AI1381" s="85"/>
      <c r="AJ1381" s="85"/>
      <c r="AK1381" s="9">
        <f>AE1381+AG1381+AH1381+AI1381+AJ1381</f>
        <v>360</v>
      </c>
      <c r="AL1381" s="9">
        <f>AF1381+AJ1381</f>
        <v>0</v>
      </c>
    </row>
    <row r="1382" spans="1:38" ht="66" hidden="1">
      <c r="A1382" s="47" t="s">
        <v>315</v>
      </c>
      <c r="B1382" s="30" t="s">
        <v>254</v>
      </c>
      <c r="C1382" s="30" t="s">
        <v>32</v>
      </c>
      <c r="D1382" s="30" t="s">
        <v>79</v>
      </c>
      <c r="E1382" s="30" t="s">
        <v>389</v>
      </c>
      <c r="F1382" s="59"/>
      <c r="G1382" s="9">
        <f t="shared" ref="G1382:V1383" si="1726">G1383</f>
        <v>75</v>
      </c>
      <c r="H1382" s="9">
        <f t="shared" si="1726"/>
        <v>0</v>
      </c>
      <c r="I1382" s="9">
        <f t="shared" si="1726"/>
        <v>0</v>
      </c>
      <c r="J1382" s="9">
        <f t="shared" si="1726"/>
        <v>0</v>
      </c>
      <c r="K1382" s="9">
        <f t="shared" si="1726"/>
        <v>0</v>
      </c>
      <c r="L1382" s="9">
        <f t="shared" si="1726"/>
        <v>0</v>
      </c>
      <c r="M1382" s="9">
        <f t="shared" si="1726"/>
        <v>75</v>
      </c>
      <c r="N1382" s="9">
        <f t="shared" si="1726"/>
        <v>0</v>
      </c>
      <c r="O1382" s="9">
        <f t="shared" si="1726"/>
        <v>0</v>
      </c>
      <c r="P1382" s="9">
        <f t="shared" si="1726"/>
        <v>0</v>
      </c>
      <c r="Q1382" s="9">
        <f t="shared" si="1726"/>
        <v>0</v>
      </c>
      <c r="R1382" s="9">
        <f t="shared" si="1726"/>
        <v>0</v>
      </c>
      <c r="S1382" s="9">
        <f t="shared" si="1726"/>
        <v>75</v>
      </c>
      <c r="T1382" s="9">
        <f t="shared" si="1726"/>
        <v>0</v>
      </c>
      <c r="U1382" s="9">
        <f t="shared" si="1726"/>
        <v>0</v>
      </c>
      <c r="V1382" s="9">
        <f t="shared" si="1726"/>
        <v>0</v>
      </c>
      <c r="W1382" s="9">
        <f t="shared" ref="U1382:AJ1383" si="1727">W1383</f>
        <v>0</v>
      </c>
      <c r="X1382" s="9">
        <f t="shared" si="1727"/>
        <v>0</v>
      </c>
      <c r="Y1382" s="9">
        <f t="shared" si="1727"/>
        <v>75</v>
      </c>
      <c r="Z1382" s="9">
        <f t="shared" si="1727"/>
        <v>0</v>
      </c>
      <c r="AA1382" s="9">
        <f t="shared" si="1727"/>
        <v>0</v>
      </c>
      <c r="AB1382" s="9">
        <f t="shared" si="1727"/>
        <v>0</v>
      </c>
      <c r="AC1382" s="9">
        <f t="shared" si="1727"/>
        <v>0</v>
      </c>
      <c r="AD1382" s="9">
        <f t="shared" si="1727"/>
        <v>0</v>
      </c>
      <c r="AE1382" s="9">
        <f t="shared" si="1727"/>
        <v>75</v>
      </c>
      <c r="AF1382" s="9">
        <f t="shared" si="1727"/>
        <v>0</v>
      </c>
      <c r="AG1382" s="9">
        <f t="shared" si="1727"/>
        <v>0</v>
      </c>
      <c r="AH1382" s="9">
        <f t="shared" si="1727"/>
        <v>0</v>
      </c>
      <c r="AI1382" s="9">
        <f t="shared" si="1727"/>
        <v>0</v>
      </c>
      <c r="AJ1382" s="9">
        <f t="shared" si="1727"/>
        <v>0</v>
      </c>
      <c r="AK1382" s="9">
        <f t="shared" ref="AG1382:AL1383" si="1728">AK1383</f>
        <v>75</v>
      </c>
      <c r="AL1382" s="9">
        <f t="shared" si="1728"/>
        <v>0</v>
      </c>
    </row>
    <row r="1383" spans="1:38" hidden="1">
      <c r="A1383" s="47" t="s">
        <v>100</v>
      </c>
      <c r="B1383" s="30" t="s">
        <v>254</v>
      </c>
      <c r="C1383" s="30" t="s">
        <v>32</v>
      </c>
      <c r="D1383" s="30" t="s">
        <v>79</v>
      </c>
      <c r="E1383" s="30" t="s">
        <v>389</v>
      </c>
      <c r="F1383" s="59" t="s">
        <v>316</v>
      </c>
      <c r="G1383" s="9">
        <f t="shared" si="1726"/>
        <v>75</v>
      </c>
      <c r="H1383" s="9">
        <f t="shared" si="1726"/>
        <v>0</v>
      </c>
      <c r="I1383" s="9">
        <f t="shared" si="1726"/>
        <v>0</v>
      </c>
      <c r="J1383" s="9">
        <f t="shared" si="1726"/>
        <v>0</v>
      </c>
      <c r="K1383" s="9">
        <f t="shared" si="1726"/>
        <v>0</v>
      </c>
      <c r="L1383" s="9">
        <f t="shared" si="1726"/>
        <v>0</v>
      </c>
      <c r="M1383" s="9">
        <f t="shared" si="1726"/>
        <v>75</v>
      </c>
      <c r="N1383" s="9">
        <f t="shared" si="1726"/>
        <v>0</v>
      </c>
      <c r="O1383" s="9">
        <f t="shared" si="1726"/>
        <v>0</v>
      </c>
      <c r="P1383" s="9">
        <f t="shared" si="1726"/>
        <v>0</v>
      </c>
      <c r="Q1383" s="9">
        <f t="shared" si="1726"/>
        <v>0</v>
      </c>
      <c r="R1383" s="9">
        <f t="shared" si="1726"/>
        <v>0</v>
      </c>
      <c r="S1383" s="9">
        <f t="shared" si="1726"/>
        <v>75</v>
      </c>
      <c r="T1383" s="9">
        <f t="shared" si="1726"/>
        <v>0</v>
      </c>
      <c r="U1383" s="9">
        <f t="shared" si="1727"/>
        <v>0</v>
      </c>
      <c r="V1383" s="9">
        <f t="shared" si="1727"/>
        <v>0</v>
      </c>
      <c r="W1383" s="9">
        <f t="shared" si="1727"/>
        <v>0</v>
      </c>
      <c r="X1383" s="9">
        <f t="shared" si="1727"/>
        <v>0</v>
      </c>
      <c r="Y1383" s="9">
        <f t="shared" si="1727"/>
        <v>75</v>
      </c>
      <c r="Z1383" s="9">
        <f t="shared" si="1727"/>
        <v>0</v>
      </c>
      <c r="AA1383" s="9">
        <f t="shared" si="1727"/>
        <v>0</v>
      </c>
      <c r="AB1383" s="9">
        <f t="shared" si="1727"/>
        <v>0</v>
      </c>
      <c r="AC1383" s="9">
        <f t="shared" si="1727"/>
        <v>0</v>
      </c>
      <c r="AD1383" s="9">
        <f t="shared" si="1727"/>
        <v>0</v>
      </c>
      <c r="AE1383" s="9">
        <f t="shared" si="1727"/>
        <v>75</v>
      </c>
      <c r="AF1383" s="9">
        <f t="shared" si="1727"/>
        <v>0</v>
      </c>
      <c r="AG1383" s="9">
        <f t="shared" si="1728"/>
        <v>0</v>
      </c>
      <c r="AH1383" s="9">
        <f t="shared" si="1728"/>
        <v>0</v>
      </c>
      <c r="AI1383" s="9">
        <f t="shared" si="1728"/>
        <v>0</v>
      </c>
      <c r="AJ1383" s="9">
        <f t="shared" si="1728"/>
        <v>0</v>
      </c>
      <c r="AK1383" s="9">
        <f t="shared" si="1728"/>
        <v>75</v>
      </c>
      <c r="AL1383" s="9">
        <f t="shared" si="1728"/>
        <v>0</v>
      </c>
    </row>
    <row r="1384" spans="1:38" hidden="1">
      <c r="A1384" s="47" t="s">
        <v>269</v>
      </c>
      <c r="B1384" s="30" t="s">
        <v>254</v>
      </c>
      <c r="C1384" s="30" t="s">
        <v>32</v>
      </c>
      <c r="D1384" s="30" t="s">
        <v>79</v>
      </c>
      <c r="E1384" s="30" t="s">
        <v>389</v>
      </c>
      <c r="F1384" s="59" t="s">
        <v>270</v>
      </c>
      <c r="G1384" s="9">
        <v>75</v>
      </c>
      <c r="H1384" s="9"/>
      <c r="I1384" s="84"/>
      <c r="J1384" s="84"/>
      <c r="K1384" s="84"/>
      <c r="L1384" s="84"/>
      <c r="M1384" s="9">
        <f>G1384+I1384+J1384+K1384+L1384</f>
        <v>75</v>
      </c>
      <c r="N1384" s="9">
        <f>H1384+L1384</f>
        <v>0</v>
      </c>
      <c r="O1384" s="85"/>
      <c r="P1384" s="85"/>
      <c r="Q1384" s="85"/>
      <c r="R1384" s="85"/>
      <c r="S1384" s="9">
        <f>M1384+O1384+P1384+Q1384+R1384</f>
        <v>75</v>
      </c>
      <c r="T1384" s="9">
        <f>N1384+R1384</f>
        <v>0</v>
      </c>
      <c r="U1384" s="85"/>
      <c r="V1384" s="85"/>
      <c r="W1384" s="85"/>
      <c r="X1384" s="85"/>
      <c r="Y1384" s="9">
        <f>S1384+U1384+V1384+W1384+X1384</f>
        <v>75</v>
      </c>
      <c r="Z1384" s="9">
        <f>T1384+X1384</f>
        <v>0</v>
      </c>
      <c r="AA1384" s="85"/>
      <c r="AB1384" s="85"/>
      <c r="AC1384" s="85"/>
      <c r="AD1384" s="85"/>
      <c r="AE1384" s="9">
        <f>Y1384+AA1384+AB1384+AC1384+AD1384</f>
        <v>75</v>
      </c>
      <c r="AF1384" s="9">
        <f>Z1384+AD1384</f>
        <v>0</v>
      </c>
      <c r="AG1384" s="85"/>
      <c r="AH1384" s="85"/>
      <c r="AI1384" s="85"/>
      <c r="AJ1384" s="85"/>
      <c r="AK1384" s="9">
        <f>AE1384+AG1384+AH1384+AI1384+AJ1384</f>
        <v>75</v>
      </c>
      <c r="AL1384" s="9">
        <f>AF1384+AJ1384</f>
        <v>0</v>
      </c>
    </row>
    <row r="1385" spans="1:38" hidden="1">
      <c r="A1385" s="28" t="s">
        <v>296</v>
      </c>
      <c r="B1385" s="30" t="s">
        <v>254</v>
      </c>
      <c r="C1385" s="30" t="s">
        <v>32</v>
      </c>
      <c r="D1385" s="30" t="s">
        <v>79</v>
      </c>
      <c r="E1385" s="30" t="s">
        <v>297</v>
      </c>
      <c r="F1385" s="30"/>
      <c r="G1385" s="11">
        <f t="shared" ref="G1385:V1386" si="1729">G1386</f>
        <v>1817</v>
      </c>
      <c r="H1385" s="11">
        <f t="shared" si="1729"/>
        <v>0</v>
      </c>
      <c r="I1385" s="11">
        <f t="shared" si="1729"/>
        <v>0</v>
      </c>
      <c r="J1385" s="11">
        <f t="shared" si="1729"/>
        <v>0</v>
      </c>
      <c r="K1385" s="11">
        <f t="shared" si="1729"/>
        <v>0</v>
      </c>
      <c r="L1385" s="11">
        <f t="shared" si="1729"/>
        <v>0</v>
      </c>
      <c r="M1385" s="11">
        <f t="shared" si="1729"/>
        <v>1817</v>
      </c>
      <c r="N1385" s="11">
        <f t="shared" si="1729"/>
        <v>0</v>
      </c>
      <c r="O1385" s="11">
        <f t="shared" si="1729"/>
        <v>0</v>
      </c>
      <c r="P1385" s="11">
        <f t="shared" si="1729"/>
        <v>0</v>
      </c>
      <c r="Q1385" s="11">
        <f t="shared" si="1729"/>
        <v>0</v>
      </c>
      <c r="R1385" s="11">
        <f t="shared" si="1729"/>
        <v>0</v>
      </c>
      <c r="S1385" s="11">
        <f t="shared" si="1729"/>
        <v>1817</v>
      </c>
      <c r="T1385" s="11">
        <f t="shared" si="1729"/>
        <v>0</v>
      </c>
      <c r="U1385" s="11">
        <f t="shared" si="1729"/>
        <v>0</v>
      </c>
      <c r="V1385" s="11">
        <f t="shared" si="1729"/>
        <v>0</v>
      </c>
      <c r="W1385" s="11">
        <f t="shared" ref="U1385:AJ1386" si="1730">W1386</f>
        <v>0</v>
      </c>
      <c r="X1385" s="11">
        <f t="shared" si="1730"/>
        <v>0</v>
      </c>
      <c r="Y1385" s="11">
        <f t="shared" si="1730"/>
        <v>1817</v>
      </c>
      <c r="Z1385" s="11">
        <f t="shared" si="1730"/>
        <v>0</v>
      </c>
      <c r="AA1385" s="11">
        <f t="shared" si="1730"/>
        <v>-112</v>
      </c>
      <c r="AB1385" s="11">
        <f t="shared" si="1730"/>
        <v>0</v>
      </c>
      <c r="AC1385" s="11">
        <f t="shared" si="1730"/>
        <v>0</v>
      </c>
      <c r="AD1385" s="11">
        <f t="shared" si="1730"/>
        <v>0</v>
      </c>
      <c r="AE1385" s="11">
        <f t="shared" si="1730"/>
        <v>1705</v>
      </c>
      <c r="AF1385" s="11">
        <f t="shared" si="1730"/>
        <v>0</v>
      </c>
      <c r="AG1385" s="11">
        <f t="shared" si="1730"/>
        <v>-69</v>
      </c>
      <c r="AH1385" s="11">
        <f t="shared" si="1730"/>
        <v>0</v>
      </c>
      <c r="AI1385" s="11">
        <f t="shared" si="1730"/>
        <v>0</v>
      </c>
      <c r="AJ1385" s="11">
        <f t="shared" si="1730"/>
        <v>0</v>
      </c>
      <c r="AK1385" s="11">
        <f t="shared" ref="AG1385:AL1386" si="1731">AK1386</f>
        <v>1636</v>
      </c>
      <c r="AL1385" s="11">
        <f t="shared" si="1731"/>
        <v>0</v>
      </c>
    </row>
    <row r="1386" spans="1:38" hidden="1">
      <c r="A1386" s="47" t="s">
        <v>100</v>
      </c>
      <c r="B1386" s="30" t="s">
        <v>254</v>
      </c>
      <c r="C1386" s="30" t="s">
        <v>32</v>
      </c>
      <c r="D1386" s="30" t="s">
        <v>79</v>
      </c>
      <c r="E1386" s="30" t="s">
        <v>297</v>
      </c>
      <c r="F1386" s="30" t="s">
        <v>101</v>
      </c>
      <c r="G1386" s="11">
        <f t="shared" si="1729"/>
        <v>1817</v>
      </c>
      <c r="H1386" s="11">
        <f t="shared" si="1729"/>
        <v>0</v>
      </c>
      <c r="I1386" s="11">
        <f t="shared" si="1729"/>
        <v>0</v>
      </c>
      <c r="J1386" s="11">
        <f t="shared" si="1729"/>
        <v>0</v>
      </c>
      <c r="K1386" s="11">
        <f t="shared" si="1729"/>
        <v>0</v>
      </c>
      <c r="L1386" s="11">
        <f t="shared" si="1729"/>
        <v>0</v>
      </c>
      <c r="M1386" s="11">
        <f t="shared" si="1729"/>
        <v>1817</v>
      </c>
      <c r="N1386" s="11">
        <f t="shared" si="1729"/>
        <v>0</v>
      </c>
      <c r="O1386" s="11">
        <f t="shared" si="1729"/>
        <v>0</v>
      </c>
      <c r="P1386" s="11">
        <f t="shared" si="1729"/>
        <v>0</v>
      </c>
      <c r="Q1386" s="11">
        <f t="shared" si="1729"/>
        <v>0</v>
      </c>
      <c r="R1386" s="11">
        <f t="shared" si="1729"/>
        <v>0</v>
      </c>
      <c r="S1386" s="11">
        <f t="shared" si="1729"/>
        <v>1817</v>
      </c>
      <c r="T1386" s="11">
        <f t="shared" si="1729"/>
        <v>0</v>
      </c>
      <c r="U1386" s="11">
        <f t="shared" si="1730"/>
        <v>0</v>
      </c>
      <c r="V1386" s="11">
        <f t="shared" si="1730"/>
        <v>0</v>
      </c>
      <c r="W1386" s="11">
        <f t="shared" si="1730"/>
        <v>0</v>
      </c>
      <c r="X1386" s="11">
        <f t="shared" si="1730"/>
        <v>0</v>
      </c>
      <c r="Y1386" s="11">
        <f t="shared" si="1730"/>
        <v>1817</v>
      </c>
      <c r="Z1386" s="11">
        <f t="shared" si="1730"/>
        <v>0</v>
      </c>
      <c r="AA1386" s="11">
        <f t="shared" si="1730"/>
        <v>-112</v>
      </c>
      <c r="AB1386" s="11">
        <f t="shared" si="1730"/>
        <v>0</v>
      </c>
      <c r="AC1386" s="11">
        <f t="shared" si="1730"/>
        <v>0</v>
      </c>
      <c r="AD1386" s="11">
        <f t="shared" si="1730"/>
        <v>0</v>
      </c>
      <c r="AE1386" s="11">
        <f t="shared" si="1730"/>
        <v>1705</v>
      </c>
      <c r="AF1386" s="11">
        <f t="shared" si="1730"/>
        <v>0</v>
      </c>
      <c r="AG1386" s="11">
        <f t="shared" si="1731"/>
        <v>-69</v>
      </c>
      <c r="AH1386" s="11">
        <f t="shared" si="1731"/>
        <v>0</v>
      </c>
      <c r="AI1386" s="11">
        <f t="shared" si="1731"/>
        <v>0</v>
      </c>
      <c r="AJ1386" s="11">
        <f t="shared" si="1731"/>
        <v>0</v>
      </c>
      <c r="AK1386" s="11">
        <f t="shared" si="1731"/>
        <v>1636</v>
      </c>
      <c r="AL1386" s="11">
        <f t="shared" si="1731"/>
        <v>0</v>
      </c>
    </row>
    <row r="1387" spans="1:38" hidden="1">
      <c r="A1387" s="47" t="s">
        <v>269</v>
      </c>
      <c r="B1387" s="30" t="s">
        <v>254</v>
      </c>
      <c r="C1387" s="30" t="s">
        <v>32</v>
      </c>
      <c r="D1387" s="30" t="s">
        <v>79</v>
      </c>
      <c r="E1387" s="30" t="s">
        <v>297</v>
      </c>
      <c r="F1387" s="59" t="s">
        <v>270</v>
      </c>
      <c r="G1387" s="9">
        <v>1817</v>
      </c>
      <c r="H1387" s="9"/>
      <c r="I1387" s="84"/>
      <c r="J1387" s="84"/>
      <c r="K1387" s="84"/>
      <c r="L1387" s="84"/>
      <c r="M1387" s="9">
        <f>G1387+I1387+J1387+K1387+L1387</f>
        <v>1817</v>
      </c>
      <c r="N1387" s="9">
        <f>H1387+L1387</f>
        <v>0</v>
      </c>
      <c r="O1387" s="85"/>
      <c r="P1387" s="85"/>
      <c r="Q1387" s="85"/>
      <c r="R1387" s="85"/>
      <c r="S1387" s="9">
        <f>M1387+O1387+P1387+Q1387+R1387</f>
        <v>1817</v>
      </c>
      <c r="T1387" s="9">
        <f>N1387+R1387</f>
        <v>0</v>
      </c>
      <c r="U1387" s="85"/>
      <c r="V1387" s="85"/>
      <c r="W1387" s="85"/>
      <c r="X1387" s="85"/>
      <c r="Y1387" s="9">
        <f>S1387+U1387+V1387+W1387+X1387</f>
        <v>1817</v>
      </c>
      <c r="Z1387" s="9">
        <f>T1387+X1387</f>
        <v>0</v>
      </c>
      <c r="AA1387" s="11">
        <v>-112</v>
      </c>
      <c r="AB1387" s="85"/>
      <c r="AC1387" s="85"/>
      <c r="AD1387" s="85"/>
      <c r="AE1387" s="9">
        <f>Y1387+AA1387+AB1387+AC1387+AD1387</f>
        <v>1705</v>
      </c>
      <c r="AF1387" s="9">
        <f>Z1387+AD1387</f>
        <v>0</v>
      </c>
      <c r="AG1387" s="11">
        <v>-69</v>
      </c>
      <c r="AH1387" s="85"/>
      <c r="AI1387" s="85"/>
      <c r="AJ1387" s="85"/>
      <c r="AK1387" s="9">
        <f>AE1387+AG1387+AH1387+AI1387+AJ1387</f>
        <v>1636</v>
      </c>
      <c r="AL1387" s="9">
        <f>AF1387+AJ1387</f>
        <v>0</v>
      </c>
    </row>
    <row r="1388" spans="1:38" ht="49.5" hidden="1">
      <c r="A1388" s="49" t="s">
        <v>535</v>
      </c>
      <c r="B1388" s="30" t="s">
        <v>254</v>
      </c>
      <c r="C1388" s="30" t="s">
        <v>32</v>
      </c>
      <c r="D1388" s="30" t="s">
        <v>79</v>
      </c>
      <c r="E1388" s="30" t="s">
        <v>298</v>
      </c>
      <c r="F1388" s="30"/>
      <c r="G1388" s="11">
        <f t="shared" ref="G1388:V1389" si="1732">G1389</f>
        <v>360</v>
      </c>
      <c r="H1388" s="11">
        <f t="shared" si="1732"/>
        <v>0</v>
      </c>
      <c r="I1388" s="11">
        <f t="shared" si="1732"/>
        <v>0</v>
      </c>
      <c r="J1388" s="11">
        <f t="shared" si="1732"/>
        <v>0</v>
      </c>
      <c r="K1388" s="11">
        <f t="shared" si="1732"/>
        <v>0</v>
      </c>
      <c r="L1388" s="11">
        <f t="shared" si="1732"/>
        <v>0</v>
      </c>
      <c r="M1388" s="11">
        <f t="shared" si="1732"/>
        <v>360</v>
      </c>
      <c r="N1388" s="11">
        <f t="shared" si="1732"/>
        <v>0</v>
      </c>
      <c r="O1388" s="11">
        <f t="shared" si="1732"/>
        <v>0</v>
      </c>
      <c r="P1388" s="11">
        <f t="shared" si="1732"/>
        <v>0</v>
      </c>
      <c r="Q1388" s="11">
        <f t="shared" si="1732"/>
        <v>0</v>
      </c>
      <c r="R1388" s="11">
        <f t="shared" si="1732"/>
        <v>0</v>
      </c>
      <c r="S1388" s="11">
        <f t="shared" si="1732"/>
        <v>360</v>
      </c>
      <c r="T1388" s="11">
        <f t="shared" si="1732"/>
        <v>0</v>
      </c>
      <c r="U1388" s="11">
        <f t="shared" si="1732"/>
        <v>0</v>
      </c>
      <c r="V1388" s="11">
        <f t="shared" si="1732"/>
        <v>0</v>
      </c>
      <c r="W1388" s="11">
        <f t="shared" ref="U1388:AJ1389" si="1733">W1389</f>
        <v>0</v>
      </c>
      <c r="X1388" s="11">
        <f t="shared" si="1733"/>
        <v>0</v>
      </c>
      <c r="Y1388" s="11">
        <f t="shared" si="1733"/>
        <v>360</v>
      </c>
      <c r="Z1388" s="11">
        <f t="shared" si="1733"/>
        <v>0</v>
      </c>
      <c r="AA1388" s="11">
        <f t="shared" si="1733"/>
        <v>0</v>
      </c>
      <c r="AB1388" s="11">
        <f t="shared" si="1733"/>
        <v>0</v>
      </c>
      <c r="AC1388" s="11">
        <f t="shared" si="1733"/>
        <v>0</v>
      </c>
      <c r="AD1388" s="11">
        <f t="shared" si="1733"/>
        <v>0</v>
      </c>
      <c r="AE1388" s="11">
        <f t="shared" si="1733"/>
        <v>360</v>
      </c>
      <c r="AF1388" s="11">
        <f t="shared" si="1733"/>
        <v>0</v>
      </c>
      <c r="AG1388" s="11">
        <f t="shared" si="1733"/>
        <v>0</v>
      </c>
      <c r="AH1388" s="11">
        <f t="shared" si="1733"/>
        <v>0</v>
      </c>
      <c r="AI1388" s="11">
        <f t="shared" si="1733"/>
        <v>0</v>
      </c>
      <c r="AJ1388" s="11">
        <f t="shared" si="1733"/>
        <v>0</v>
      </c>
      <c r="AK1388" s="11">
        <f t="shared" ref="AG1388:AL1389" si="1734">AK1389</f>
        <v>360</v>
      </c>
      <c r="AL1388" s="11">
        <f t="shared" si="1734"/>
        <v>0</v>
      </c>
    </row>
    <row r="1389" spans="1:38" hidden="1">
      <c r="A1389" s="47" t="s">
        <v>100</v>
      </c>
      <c r="B1389" s="30" t="s">
        <v>254</v>
      </c>
      <c r="C1389" s="30" t="s">
        <v>32</v>
      </c>
      <c r="D1389" s="30" t="s">
        <v>79</v>
      </c>
      <c r="E1389" s="30" t="s">
        <v>298</v>
      </c>
      <c r="F1389" s="30" t="s">
        <v>101</v>
      </c>
      <c r="G1389" s="11">
        <f t="shared" si="1732"/>
        <v>360</v>
      </c>
      <c r="H1389" s="11">
        <f t="shared" si="1732"/>
        <v>0</v>
      </c>
      <c r="I1389" s="11">
        <f t="shared" si="1732"/>
        <v>0</v>
      </c>
      <c r="J1389" s="11">
        <f t="shared" si="1732"/>
        <v>0</v>
      </c>
      <c r="K1389" s="11">
        <f t="shared" si="1732"/>
        <v>0</v>
      </c>
      <c r="L1389" s="11">
        <f t="shared" si="1732"/>
        <v>0</v>
      </c>
      <c r="M1389" s="11">
        <f t="shared" si="1732"/>
        <v>360</v>
      </c>
      <c r="N1389" s="11">
        <f t="shared" si="1732"/>
        <v>0</v>
      </c>
      <c r="O1389" s="11">
        <f t="shared" si="1732"/>
        <v>0</v>
      </c>
      <c r="P1389" s="11">
        <f t="shared" si="1732"/>
        <v>0</v>
      </c>
      <c r="Q1389" s="11">
        <f t="shared" si="1732"/>
        <v>0</v>
      </c>
      <c r="R1389" s="11">
        <f t="shared" si="1732"/>
        <v>0</v>
      </c>
      <c r="S1389" s="11">
        <f t="shared" si="1732"/>
        <v>360</v>
      </c>
      <c r="T1389" s="11">
        <f t="shared" si="1732"/>
        <v>0</v>
      </c>
      <c r="U1389" s="11">
        <f t="shared" si="1733"/>
        <v>0</v>
      </c>
      <c r="V1389" s="11">
        <f t="shared" si="1733"/>
        <v>0</v>
      </c>
      <c r="W1389" s="11">
        <f t="shared" si="1733"/>
        <v>0</v>
      </c>
      <c r="X1389" s="11">
        <f t="shared" si="1733"/>
        <v>0</v>
      </c>
      <c r="Y1389" s="11">
        <f t="shared" si="1733"/>
        <v>360</v>
      </c>
      <c r="Z1389" s="11">
        <f t="shared" si="1733"/>
        <v>0</v>
      </c>
      <c r="AA1389" s="11">
        <f t="shared" si="1733"/>
        <v>0</v>
      </c>
      <c r="AB1389" s="11">
        <f t="shared" si="1733"/>
        <v>0</v>
      </c>
      <c r="AC1389" s="11">
        <f t="shared" si="1733"/>
        <v>0</v>
      </c>
      <c r="AD1389" s="11">
        <f t="shared" si="1733"/>
        <v>0</v>
      </c>
      <c r="AE1389" s="11">
        <f t="shared" si="1733"/>
        <v>360</v>
      </c>
      <c r="AF1389" s="11">
        <f t="shared" si="1733"/>
        <v>0</v>
      </c>
      <c r="AG1389" s="11">
        <f t="shared" si="1734"/>
        <v>0</v>
      </c>
      <c r="AH1389" s="11">
        <f t="shared" si="1734"/>
        <v>0</v>
      </c>
      <c r="AI1389" s="11">
        <f t="shared" si="1734"/>
        <v>0</v>
      </c>
      <c r="AJ1389" s="11">
        <f t="shared" si="1734"/>
        <v>0</v>
      </c>
      <c r="AK1389" s="11">
        <f t="shared" si="1734"/>
        <v>360</v>
      </c>
      <c r="AL1389" s="11">
        <f t="shared" si="1734"/>
        <v>0</v>
      </c>
    </row>
    <row r="1390" spans="1:38" hidden="1">
      <c r="A1390" s="47" t="s">
        <v>269</v>
      </c>
      <c r="B1390" s="30" t="s">
        <v>254</v>
      </c>
      <c r="C1390" s="30" t="s">
        <v>32</v>
      </c>
      <c r="D1390" s="30" t="s">
        <v>79</v>
      </c>
      <c r="E1390" s="30" t="s">
        <v>298</v>
      </c>
      <c r="F1390" s="59" t="s">
        <v>270</v>
      </c>
      <c r="G1390" s="9">
        <v>360</v>
      </c>
      <c r="H1390" s="9"/>
      <c r="I1390" s="84"/>
      <c r="J1390" s="84"/>
      <c r="K1390" s="84"/>
      <c r="L1390" s="84"/>
      <c r="M1390" s="9">
        <f>G1390+I1390+J1390+K1390+L1390</f>
        <v>360</v>
      </c>
      <c r="N1390" s="9">
        <f>H1390+L1390</f>
        <v>0</v>
      </c>
      <c r="O1390" s="85"/>
      <c r="P1390" s="85"/>
      <c r="Q1390" s="85"/>
      <c r="R1390" s="85"/>
      <c r="S1390" s="9">
        <f>M1390+O1390+P1390+Q1390+R1390</f>
        <v>360</v>
      </c>
      <c r="T1390" s="9">
        <f>N1390+R1390</f>
        <v>0</v>
      </c>
      <c r="U1390" s="85"/>
      <c r="V1390" s="85"/>
      <c r="W1390" s="85"/>
      <c r="X1390" s="85"/>
      <c r="Y1390" s="9">
        <f>S1390+U1390+V1390+W1390+X1390</f>
        <v>360</v>
      </c>
      <c r="Z1390" s="9">
        <f>T1390+X1390</f>
        <v>0</v>
      </c>
      <c r="AA1390" s="85"/>
      <c r="AB1390" s="85"/>
      <c r="AC1390" s="85"/>
      <c r="AD1390" s="85"/>
      <c r="AE1390" s="9">
        <f>Y1390+AA1390+AB1390+AC1390+AD1390</f>
        <v>360</v>
      </c>
      <c r="AF1390" s="9">
        <f>Z1390+AD1390</f>
        <v>0</v>
      </c>
      <c r="AG1390" s="85"/>
      <c r="AH1390" s="85"/>
      <c r="AI1390" s="85"/>
      <c r="AJ1390" s="85"/>
      <c r="AK1390" s="9">
        <f>AE1390+AG1390+AH1390+AI1390+AJ1390</f>
        <v>360</v>
      </c>
      <c r="AL1390" s="9">
        <f>AF1390+AJ1390</f>
        <v>0</v>
      </c>
    </row>
    <row r="1391" spans="1:38" ht="49.5" hidden="1">
      <c r="A1391" s="47" t="s">
        <v>299</v>
      </c>
      <c r="B1391" s="30" t="s">
        <v>254</v>
      </c>
      <c r="C1391" s="30" t="s">
        <v>32</v>
      </c>
      <c r="D1391" s="30" t="s">
        <v>79</v>
      </c>
      <c r="E1391" s="30" t="s">
        <v>300</v>
      </c>
      <c r="F1391" s="59"/>
      <c r="G1391" s="9">
        <f t="shared" ref="G1391:V1392" si="1735">G1392</f>
        <v>900</v>
      </c>
      <c r="H1391" s="9">
        <f t="shared" si="1735"/>
        <v>0</v>
      </c>
      <c r="I1391" s="9">
        <f t="shared" si="1735"/>
        <v>0</v>
      </c>
      <c r="J1391" s="9">
        <f t="shared" si="1735"/>
        <v>0</v>
      </c>
      <c r="K1391" s="9">
        <f t="shared" si="1735"/>
        <v>0</v>
      </c>
      <c r="L1391" s="9">
        <f t="shared" si="1735"/>
        <v>0</v>
      </c>
      <c r="M1391" s="9">
        <f t="shared" si="1735"/>
        <v>900</v>
      </c>
      <c r="N1391" s="9">
        <f t="shared" si="1735"/>
        <v>0</v>
      </c>
      <c r="O1391" s="9">
        <f t="shared" si="1735"/>
        <v>0</v>
      </c>
      <c r="P1391" s="9">
        <f t="shared" si="1735"/>
        <v>0</v>
      </c>
      <c r="Q1391" s="9">
        <f t="shared" si="1735"/>
        <v>0</v>
      </c>
      <c r="R1391" s="9">
        <f t="shared" si="1735"/>
        <v>0</v>
      </c>
      <c r="S1391" s="9">
        <f t="shared" si="1735"/>
        <v>900</v>
      </c>
      <c r="T1391" s="9">
        <f t="shared" si="1735"/>
        <v>0</v>
      </c>
      <c r="U1391" s="9">
        <f t="shared" si="1735"/>
        <v>0</v>
      </c>
      <c r="V1391" s="9">
        <f t="shared" si="1735"/>
        <v>0</v>
      </c>
      <c r="W1391" s="9">
        <f t="shared" ref="U1391:AJ1392" si="1736">W1392</f>
        <v>0</v>
      </c>
      <c r="X1391" s="9">
        <f t="shared" si="1736"/>
        <v>0</v>
      </c>
      <c r="Y1391" s="9">
        <f t="shared" si="1736"/>
        <v>900</v>
      </c>
      <c r="Z1391" s="9">
        <f t="shared" si="1736"/>
        <v>0</v>
      </c>
      <c r="AA1391" s="9">
        <f t="shared" si="1736"/>
        <v>0</v>
      </c>
      <c r="AB1391" s="9">
        <f t="shared" si="1736"/>
        <v>0</v>
      </c>
      <c r="AC1391" s="9">
        <f t="shared" si="1736"/>
        <v>0</v>
      </c>
      <c r="AD1391" s="9">
        <f t="shared" si="1736"/>
        <v>0</v>
      </c>
      <c r="AE1391" s="9">
        <f t="shared" si="1736"/>
        <v>900</v>
      </c>
      <c r="AF1391" s="9">
        <f t="shared" si="1736"/>
        <v>0</v>
      </c>
      <c r="AG1391" s="9">
        <f t="shared" si="1736"/>
        <v>0</v>
      </c>
      <c r="AH1391" s="9">
        <f t="shared" si="1736"/>
        <v>0</v>
      </c>
      <c r="AI1391" s="9">
        <f t="shared" si="1736"/>
        <v>0</v>
      </c>
      <c r="AJ1391" s="9">
        <f t="shared" si="1736"/>
        <v>0</v>
      </c>
      <c r="AK1391" s="9">
        <f t="shared" ref="AG1391:AL1392" si="1737">AK1392</f>
        <v>900</v>
      </c>
      <c r="AL1391" s="9">
        <f t="shared" si="1737"/>
        <v>0</v>
      </c>
    </row>
    <row r="1392" spans="1:38" hidden="1">
      <c r="A1392" s="47" t="s">
        <v>100</v>
      </c>
      <c r="B1392" s="30" t="s">
        <v>254</v>
      </c>
      <c r="C1392" s="30" t="s">
        <v>32</v>
      </c>
      <c r="D1392" s="30" t="s">
        <v>79</v>
      </c>
      <c r="E1392" s="30" t="s">
        <v>300</v>
      </c>
      <c r="F1392" s="59" t="s">
        <v>101</v>
      </c>
      <c r="G1392" s="9">
        <f t="shared" si="1735"/>
        <v>900</v>
      </c>
      <c r="H1392" s="9">
        <f t="shared" si="1735"/>
        <v>0</v>
      </c>
      <c r="I1392" s="9">
        <f t="shared" si="1735"/>
        <v>0</v>
      </c>
      <c r="J1392" s="9">
        <f t="shared" si="1735"/>
        <v>0</v>
      </c>
      <c r="K1392" s="9">
        <f t="shared" si="1735"/>
        <v>0</v>
      </c>
      <c r="L1392" s="9">
        <f t="shared" si="1735"/>
        <v>0</v>
      </c>
      <c r="M1392" s="9">
        <f t="shared" si="1735"/>
        <v>900</v>
      </c>
      <c r="N1392" s="9">
        <f t="shared" si="1735"/>
        <v>0</v>
      </c>
      <c r="O1392" s="9">
        <f t="shared" si="1735"/>
        <v>0</v>
      </c>
      <c r="P1392" s="9">
        <f t="shared" si="1735"/>
        <v>0</v>
      </c>
      <c r="Q1392" s="9">
        <f t="shared" si="1735"/>
        <v>0</v>
      </c>
      <c r="R1392" s="9">
        <f t="shared" si="1735"/>
        <v>0</v>
      </c>
      <c r="S1392" s="9">
        <f t="shared" si="1735"/>
        <v>900</v>
      </c>
      <c r="T1392" s="9">
        <f t="shared" si="1735"/>
        <v>0</v>
      </c>
      <c r="U1392" s="9">
        <f t="shared" si="1736"/>
        <v>0</v>
      </c>
      <c r="V1392" s="9">
        <f t="shared" si="1736"/>
        <v>0</v>
      </c>
      <c r="W1392" s="9">
        <f t="shared" si="1736"/>
        <v>0</v>
      </c>
      <c r="X1392" s="9">
        <f t="shared" si="1736"/>
        <v>0</v>
      </c>
      <c r="Y1392" s="9">
        <f t="shared" si="1736"/>
        <v>900</v>
      </c>
      <c r="Z1392" s="9">
        <f t="shared" si="1736"/>
        <v>0</v>
      </c>
      <c r="AA1392" s="9">
        <f t="shared" si="1736"/>
        <v>0</v>
      </c>
      <c r="AB1392" s="9">
        <f t="shared" si="1736"/>
        <v>0</v>
      </c>
      <c r="AC1392" s="9">
        <f t="shared" si="1736"/>
        <v>0</v>
      </c>
      <c r="AD1392" s="9">
        <f t="shared" si="1736"/>
        <v>0</v>
      </c>
      <c r="AE1392" s="9">
        <f t="shared" si="1736"/>
        <v>900</v>
      </c>
      <c r="AF1392" s="9">
        <f t="shared" si="1736"/>
        <v>0</v>
      </c>
      <c r="AG1392" s="9">
        <f t="shared" si="1737"/>
        <v>0</v>
      </c>
      <c r="AH1392" s="9">
        <f t="shared" si="1737"/>
        <v>0</v>
      </c>
      <c r="AI1392" s="9">
        <f t="shared" si="1737"/>
        <v>0</v>
      </c>
      <c r="AJ1392" s="9">
        <f t="shared" si="1737"/>
        <v>0</v>
      </c>
      <c r="AK1392" s="9">
        <f t="shared" si="1737"/>
        <v>900</v>
      </c>
      <c r="AL1392" s="9">
        <f t="shared" si="1737"/>
        <v>0</v>
      </c>
    </row>
    <row r="1393" spans="1:38" hidden="1">
      <c r="A1393" s="47" t="s">
        <v>269</v>
      </c>
      <c r="B1393" s="30" t="s">
        <v>254</v>
      </c>
      <c r="C1393" s="30" t="s">
        <v>32</v>
      </c>
      <c r="D1393" s="30" t="s">
        <v>79</v>
      </c>
      <c r="E1393" s="30" t="s">
        <v>300</v>
      </c>
      <c r="F1393" s="59" t="s">
        <v>270</v>
      </c>
      <c r="G1393" s="9">
        <v>900</v>
      </c>
      <c r="H1393" s="9"/>
      <c r="I1393" s="84"/>
      <c r="J1393" s="84"/>
      <c r="K1393" s="84"/>
      <c r="L1393" s="84"/>
      <c r="M1393" s="9">
        <f>G1393+I1393+J1393+K1393+L1393</f>
        <v>900</v>
      </c>
      <c r="N1393" s="9">
        <f>H1393+L1393</f>
        <v>0</v>
      </c>
      <c r="O1393" s="85"/>
      <c r="P1393" s="85"/>
      <c r="Q1393" s="85"/>
      <c r="R1393" s="85"/>
      <c r="S1393" s="9">
        <f>M1393+O1393+P1393+Q1393+R1393</f>
        <v>900</v>
      </c>
      <c r="T1393" s="9">
        <f>N1393+R1393</f>
        <v>0</v>
      </c>
      <c r="U1393" s="85"/>
      <c r="V1393" s="85"/>
      <c r="W1393" s="85"/>
      <c r="X1393" s="85"/>
      <c r="Y1393" s="9">
        <f>S1393+U1393+V1393+W1393+X1393</f>
        <v>900</v>
      </c>
      <c r="Z1393" s="9">
        <f>T1393+X1393</f>
        <v>0</v>
      </c>
      <c r="AA1393" s="85"/>
      <c r="AB1393" s="85"/>
      <c r="AC1393" s="85"/>
      <c r="AD1393" s="85"/>
      <c r="AE1393" s="9">
        <f>Y1393+AA1393+AB1393+AC1393+AD1393</f>
        <v>900</v>
      </c>
      <c r="AF1393" s="9">
        <f>Z1393+AD1393</f>
        <v>0</v>
      </c>
      <c r="AG1393" s="85"/>
      <c r="AH1393" s="85"/>
      <c r="AI1393" s="85"/>
      <c r="AJ1393" s="85"/>
      <c r="AK1393" s="9">
        <f>AE1393+AG1393+AH1393+AI1393+AJ1393</f>
        <v>900</v>
      </c>
      <c r="AL1393" s="9">
        <f>AF1393+AJ1393</f>
        <v>0</v>
      </c>
    </row>
    <row r="1394" spans="1:38" ht="82.5" hidden="1">
      <c r="A1394" s="28" t="s">
        <v>301</v>
      </c>
      <c r="B1394" s="30" t="s">
        <v>254</v>
      </c>
      <c r="C1394" s="30" t="s">
        <v>32</v>
      </c>
      <c r="D1394" s="30" t="s">
        <v>79</v>
      </c>
      <c r="E1394" s="30" t="s">
        <v>302</v>
      </c>
      <c r="F1394" s="30"/>
      <c r="G1394" s="11">
        <f t="shared" ref="G1394:V1395" si="1738">G1395</f>
        <v>50</v>
      </c>
      <c r="H1394" s="11">
        <f t="shared" si="1738"/>
        <v>0</v>
      </c>
      <c r="I1394" s="11">
        <f t="shared" si="1738"/>
        <v>0</v>
      </c>
      <c r="J1394" s="11">
        <f t="shared" si="1738"/>
        <v>0</v>
      </c>
      <c r="K1394" s="11">
        <f t="shared" si="1738"/>
        <v>0</v>
      </c>
      <c r="L1394" s="11">
        <f t="shared" si="1738"/>
        <v>0</v>
      </c>
      <c r="M1394" s="11">
        <f t="shared" si="1738"/>
        <v>50</v>
      </c>
      <c r="N1394" s="11">
        <f t="shared" si="1738"/>
        <v>0</v>
      </c>
      <c r="O1394" s="11">
        <f t="shared" si="1738"/>
        <v>0</v>
      </c>
      <c r="P1394" s="11">
        <f t="shared" si="1738"/>
        <v>0</v>
      </c>
      <c r="Q1394" s="11">
        <f t="shared" si="1738"/>
        <v>0</v>
      </c>
      <c r="R1394" s="11">
        <f t="shared" si="1738"/>
        <v>0</v>
      </c>
      <c r="S1394" s="11">
        <f t="shared" si="1738"/>
        <v>50</v>
      </c>
      <c r="T1394" s="11">
        <f t="shared" si="1738"/>
        <v>0</v>
      </c>
      <c r="U1394" s="11">
        <f t="shared" si="1738"/>
        <v>0</v>
      </c>
      <c r="V1394" s="11">
        <f t="shared" si="1738"/>
        <v>0</v>
      </c>
      <c r="W1394" s="11">
        <f t="shared" ref="U1394:AJ1395" si="1739">W1395</f>
        <v>0</v>
      </c>
      <c r="X1394" s="11">
        <f t="shared" si="1739"/>
        <v>0</v>
      </c>
      <c r="Y1394" s="11">
        <f t="shared" si="1739"/>
        <v>50</v>
      </c>
      <c r="Z1394" s="11">
        <f t="shared" si="1739"/>
        <v>0</v>
      </c>
      <c r="AA1394" s="11">
        <f t="shared" si="1739"/>
        <v>0</v>
      </c>
      <c r="AB1394" s="11">
        <f t="shared" si="1739"/>
        <v>0</v>
      </c>
      <c r="AC1394" s="11">
        <f t="shared" si="1739"/>
        <v>0</v>
      </c>
      <c r="AD1394" s="11">
        <f t="shared" si="1739"/>
        <v>0</v>
      </c>
      <c r="AE1394" s="11">
        <f t="shared" si="1739"/>
        <v>50</v>
      </c>
      <c r="AF1394" s="11">
        <f t="shared" si="1739"/>
        <v>0</v>
      </c>
      <c r="AG1394" s="11">
        <f t="shared" si="1739"/>
        <v>0</v>
      </c>
      <c r="AH1394" s="11">
        <f t="shared" si="1739"/>
        <v>0</v>
      </c>
      <c r="AI1394" s="11">
        <f t="shared" si="1739"/>
        <v>0</v>
      </c>
      <c r="AJ1394" s="11">
        <f t="shared" si="1739"/>
        <v>0</v>
      </c>
      <c r="AK1394" s="11">
        <f t="shared" ref="AG1394:AL1395" si="1740">AK1395</f>
        <v>50</v>
      </c>
      <c r="AL1394" s="11">
        <f t="shared" si="1740"/>
        <v>0</v>
      </c>
    </row>
    <row r="1395" spans="1:38" hidden="1">
      <c r="A1395" s="47" t="s">
        <v>100</v>
      </c>
      <c r="B1395" s="30" t="s">
        <v>254</v>
      </c>
      <c r="C1395" s="30" t="s">
        <v>32</v>
      </c>
      <c r="D1395" s="30" t="s">
        <v>79</v>
      </c>
      <c r="E1395" s="30" t="s">
        <v>302</v>
      </c>
      <c r="F1395" s="30" t="s">
        <v>101</v>
      </c>
      <c r="G1395" s="11">
        <f t="shared" si="1738"/>
        <v>50</v>
      </c>
      <c r="H1395" s="11">
        <f t="shared" si="1738"/>
        <v>0</v>
      </c>
      <c r="I1395" s="11">
        <f t="shared" si="1738"/>
        <v>0</v>
      </c>
      <c r="J1395" s="11">
        <f t="shared" si="1738"/>
        <v>0</v>
      </c>
      <c r="K1395" s="11">
        <f t="shared" si="1738"/>
        <v>0</v>
      </c>
      <c r="L1395" s="11">
        <f t="shared" si="1738"/>
        <v>0</v>
      </c>
      <c r="M1395" s="11">
        <f t="shared" si="1738"/>
        <v>50</v>
      </c>
      <c r="N1395" s="11">
        <f t="shared" si="1738"/>
        <v>0</v>
      </c>
      <c r="O1395" s="11">
        <f t="shared" si="1738"/>
        <v>0</v>
      </c>
      <c r="P1395" s="11">
        <f t="shared" si="1738"/>
        <v>0</v>
      </c>
      <c r="Q1395" s="11">
        <f t="shared" si="1738"/>
        <v>0</v>
      </c>
      <c r="R1395" s="11">
        <f t="shared" si="1738"/>
        <v>0</v>
      </c>
      <c r="S1395" s="11">
        <f t="shared" si="1738"/>
        <v>50</v>
      </c>
      <c r="T1395" s="11">
        <f t="shared" si="1738"/>
        <v>0</v>
      </c>
      <c r="U1395" s="11">
        <f t="shared" si="1739"/>
        <v>0</v>
      </c>
      <c r="V1395" s="11">
        <f t="shared" si="1739"/>
        <v>0</v>
      </c>
      <c r="W1395" s="11">
        <f t="shared" si="1739"/>
        <v>0</v>
      </c>
      <c r="X1395" s="11">
        <f t="shared" si="1739"/>
        <v>0</v>
      </c>
      <c r="Y1395" s="11">
        <f t="shared" si="1739"/>
        <v>50</v>
      </c>
      <c r="Z1395" s="11">
        <f t="shared" si="1739"/>
        <v>0</v>
      </c>
      <c r="AA1395" s="11">
        <f t="shared" si="1739"/>
        <v>0</v>
      </c>
      <c r="AB1395" s="11">
        <f t="shared" si="1739"/>
        <v>0</v>
      </c>
      <c r="AC1395" s="11">
        <f t="shared" si="1739"/>
        <v>0</v>
      </c>
      <c r="AD1395" s="11">
        <f t="shared" si="1739"/>
        <v>0</v>
      </c>
      <c r="AE1395" s="11">
        <f t="shared" si="1739"/>
        <v>50</v>
      </c>
      <c r="AF1395" s="11">
        <f t="shared" si="1739"/>
        <v>0</v>
      </c>
      <c r="AG1395" s="11">
        <f t="shared" si="1740"/>
        <v>0</v>
      </c>
      <c r="AH1395" s="11">
        <f t="shared" si="1740"/>
        <v>0</v>
      </c>
      <c r="AI1395" s="11">
        <f t="shared" si="1740"/>
        <v>0</v>
      </c>
      <c r="AJ1395" s="11">
        <f t="shared" si="1740"/>
        <v>0</v>
      </c>
      <c r="AK1395" s="11">
        <f t="shared" si="1740"/>
        <v>50</v>
      </c>
      <c r="AL1395" s="11">
        <f t="shared" si="1740"/>
        <v>0</v>
      </c>
    </row>
    <row r="1396" spans="1:38" hidden="1">
      <c r="A1396" s="47" t="s">
        <v>269</v>
      </c>
      <c r="B1396" s="30" t="s">
        <v>254</v>
      </c>
      <c r="C1396" s="30" t="s">
        <v>32</v>
      </c>
      <c r="D1396" s="30" t="s">
        <v>79</v>
      </c>
      <c r="E1396" s="30" t="s">
        <v>302</v>
      </c>
      <c r="F1396" s="59" t="s">
        <v>270</v>
      </c>
      <c r="G1396" s="9">
        <v>50</v>
      </c>
      <c r="H1396" s="9"/>
      <c r="I1396" s="84"/>
      <c r="J1396" s="84"/>
      <c r="K1396" s="84"/>
      <c r="L1396" s="84"/>
      <c r="M1396" s="9">
        <f>G1396+I1396+J1396+K1396+L1396</f>
        <v>50</v>
      </c>
      <c r="N1396" s="9">
        <f>H1396+L1396</f>
        <v>0</v>
      </c>
      <c r="O1396" s="85"/>
      <c r="P1396" s="85"/>
      <c r="Q1396" s="85"/>
      <c r="R1396" s="85"/>
      <c r="S1396" s="9">
        <f>M1396+O1396+P1396+Q1396+R1396</f>
        <v>50</v>
      </c>
      <c r="T1396" s="9">
        <f>N1396+R1396</f>
        <v>0</v>
      </c>
      <c r="U1396" s="85"/>
      <c r="V1396" s="85"/>
      <c r="W1396" s="85"/>
      <c r="X1396" s="85"/>
      <c r="Y1396" s="9">
        <f>S1396+U1396+V1396+W1396+X1396</f>
        <v>50</v>
      </c>
      <c r="Z1396" s="9">
        <f>T1396+X1396</f>
        <v>0</v>
      </c>
      <c r="AA1396" s="85"/>
      <c r="AB1396" s="85"/>
      <c r="AC1396" s="85"/>
      <c r="AD1396" s="85"/>
      <c r="AE1396" s="9">
        <f>Y1396+AA1396+AB1396+AC1396+AD1396</f>
        <v>50</v>
      </c>
      <c r="AF1396" s="9">
        <f>Z1396+AD1396</f>
        <v>0</v>
      </c>
      <c r="AG1396" s="85"/>
      <c r="AH1396" s="85"/>
      <c r="AI1396" s="85"/>
      <c r="AJ1396" s="85"/>
      <c r="AK1396" s="9">
        <f>AE1396+AG1396+AH1396+AI1396+AJ1396</f>
        <v>50</v>
      </c>
      <c r="AL1396" s="9">
        <f>AF1396+AJ1396</f>
        <v>0</v>
      </c>
    </row>
    <row r="1397" spans="1:38" ht="66" hidden="1">
      <c r="A1397" s="49" t="s">
        <v>303</v>
      </c>
      <c r="B1397" s="30" t="s">
        <v>254</v>
      </c>
      <c r="C1397" s="30" t="s">
        <v>32</v>
      </c>
      <c r="D1397" s="30" t="s">
        <v>79</v>
      </c>
      <c r="E1397" s="30" t="s">
        <v>304</v>
      </c>
      <c r="F1397" s="30"/>
      <c r="G1397" s="11">
        <f t="shared" ref="G1397:V1398" si="1741">G1398</f>
        <v>636</v>
      </c>
      <c r="H1397" s="11">
        <f t="shared" si="1741"/>
        <v>0</v>
      </c>
      <c r="I1397" s="11">
        <f t="shared" si="1741"/>
        <v>0</v>
      </c>
      <c r="J1397" s="11">
        <f t="shared" si="1741"/>
        <v>0</v>
      </c>
      <c r="K1397" s="11">
        <f t="shared" si="1741"/>
        <v>0</v>
      </c>
      <c r="L1397" s="11">
        <f t="shared" si="1741"/>
        <v>0</v>
      </c>
      <c r="M1397" s="11">
        <f t="shared" si="1741"/>
        <v>636</v>
      </c>
      <c r="N1397" s="11">
        <f t="shared" si="1741"/>
        <v>0</v>
      </c>
      <c r="O1397" s="11">
        <f t="shared" si="1741"/>
        <v>0</v>
      </c>
      <c r="P1397" s="11">
        <f t="shared" si="1741"/>
        <v>0</v>
      </c>
      <c r="Q1397" s="11">
        <f t="shared" si="1741"/>
        <v>0</v>
      </c>
      <c r="R1397" s="11">
        <f t="shared" si="1741"/>
        <v>0</v>
      </c>
      <c r="S1397" s="11">
        <f t="shared" si="1741"/>
        <v>636</v>
      </c>
      <c r="T1397" s="11">
        <f t="shared" si="1741"/>
        <v>0</v>
      </c>
      <c r="U1397" s="11">
        <f t="shared" si="1741"/>
        <v>0</v>
      </c>
      <c r="V1397" s="11">
        <f t="shared" si="1741"/>
        <v>0</v>
      </c>
      <c r="W1397" s="11">
        <f t="shared" ref="U1397:AJ1398" si="1742">W1398</f>
        <v>0</v>
      </c>
      <c r="X1397" s="11">
        <f t="shared" si="1742"/>
        <v>0</v>
      </c>
      <c r="Y1397" s="11">
        <f t="shared" si="1742"/>
        <v>636</v>
      </c>
      <c r="Z1397" s="11">
        <f t="shared" si="1742"/>
        <v>0</v>
      </c>
      <c r="AA1397" s="11">
        <f t="shared" si="1742"/>
        <v>0</v>
      </c>
      <c r="AB1397" s="11">
        <f t="shared" si="1742"/>
        <v>0</v>
      </c>
      <c r="AC1397" s="11">
        <f t="shared" si="1742"/>
        <v>0</v>
      </c>
      <c r="AD1397" s="11">
        <f t="shared" si="1742"/>
        <v>0</v>
      </c>
      <c r="AE1397" s="11">
        <f t="shared" si="1742"/>
        <v>636</v>
      </c>
      <c r="AF1397" s="11">
        <f t="shared" si="1742"/>
        <v>0</v>
      </c>
      <c r="AG1397" s="11">
        <f t="shared" si="1742"/>
        <v>0</v>
      </c>
      <c r="AH1397" s="11">
        <f t="shared" si="1742"/>
        <v>0</v>
      </c>
      <c r="AI1397" s="11">
        <f t="shared" si="1742"/>
        <v>0</v>
      </c>
      <c r="AJ1397" s="11">
        <f t="shared" si="1742"/>
        <v>0</v>
      </c>
      <c r="AK1397" s="11">
        <f t="shared" ref="AG1397:AL1398" si="1743">AK1398</f>
        <v>636</v>
      </c>
      <c r="AL1397" s="11">
        <f t="shared" si="1743"/>
        <v>0</v>
      </c>
    </row>
    <row r="1398" spans="1:38" hidden="1">
      <c r="A1398" s="47" t="s">
        <v>100</v>
      </c>
      <c r="B1398" s="30" t="s">
        <v>254</v>
      </c>
      <c r="C1398" s="30" t="s">
        <v>32</v>
      </c>
      <c r="D1398" s="30" t="s">
        <v>79</v>
      </c>
      <c r="E1398" s="30" t="s">
        <v>304</v>
      </c>
      <c r="F1398" s="30" t="s">
        <v>101</v>
      </c>
      <c r="G1398" s="11">
        <f t="shared" si="1741"/>
        <v>636</v>
      </c>
      <c r="H1398" s="11">
        <f t="shared" si="1741"/>
        <v>0</v>
      </c>
      <c r="I1398" s="11">
        <f t="shared" si="1741"/>
        <v>0</v>
      </c>
      <c r="J1398" s="11">
        <f t="shared" si="1741"/>
        <v>0</v>
      </c>
      <c r="K1398" s="11">
        <f t="shared" si="1741"/>
        <v>0</v>
      </c>
      <c r="L1398" s="11">
        <f t="shared" si="1741"/>
        <v>0</v>
      </c>
      <c r="M1398" s="11">
        <f t="shared" si="1741"/>
        <v>636</v>
      </c>
      <c r="N1398" s="11">
        <f t="shared" si="1741"/>
        <v>0</v>
      </c>
      <c r="O1398" s="11">
        <f t="shared" si="1741"/>
        <v>0</v>
      </c>
      <c r="P1398" s="11">
        <f t="shared" si="1741"/>
        <v>0</v>
      </c>
      <c r="Q1398" s="11">
        <f t="shared" si="1741"/>
        <v>0</v>
      </c>
      <c r="R1398" s="11">
        <f t="shared" si="1741"/>
        <v>0</v>
      </c>
      <c r="S1398" s="11">
        <f t="shared" si="1741"/>
        <v>636</v>
      </c>
      <c r="T1398" s="11">
        <f t="shared" si="1741"/>
        <v>0</v>
      </c>
      <c r="U1398" s="11">
        <f t="shared" si="1742"/>
        <v>0</v>
      </c>
      <c r="V1398" s="11">
        <f t="shared" si="1742"/>
        <v>0</v>
      </c>
      <c r="W1398" s="11">
        <f t="shared" si="1742"/>
        <v>0</v>
      </c>
      <c r="X1398" s="11">
        <f t="shared" si="1742"/>
        <v>0</v>
      </c>
      <c r="Y1398" s="11">
        <f t="shared" si="1742"/>
        <v>636</v>
      </c>
      <c r="Z1398" s="11">
        <f t="shared" si="1742"/>
        <v>0</v>
      </c>
      <c r="AA1398" s="11">
        <f t="shared" si="1742"/>
        <v>0</v>
      </c>
      <c r="AB1398" s="11">
        <f t="shared" si="1742"/>
        <v>0</v>
      </c>
      <c r="AC1398" s="11">
        <f t="shared" si="1742"/>
        <v>0</v>
      </c>
      <c r="AD1398" s="11">
        <f t="shared" si="1742"/>
        <v>0</v>
      </c>
      <c r="AE1398" s="11">
        <f t="shared" si="1742"/>
        <v>636</v>
      </c>
      <c r="AF1398" s="11">
        <f t="shared" si="1742"/>
        <v>0</v>
      </c>
      <c r="AG1398" s="11">
        <f t="shared" si="1743"/>
        <v>0</v>
      </c>
      <c r="AH1398" s="11">
        <f t="shared" si="1743"/>
        <v>0</v>
      </c>
      <c r="AI1398" s="11">
        <f t="shared" si="1743"/>
        <v>0</v>
      </c>
      <c r="AJ1398" s="11">
        <f t="shared" si="1743"/>
        <v>0</v>
      </c>
      <c r="AK1398" s="11">
        <f t="shared" si="1743"/>
        <v>636</v>
      </c>
      <c r="AL1398" s="11">
        <f t="shared" si="1743"/>
        <v>0</v>
      </c>
    </row>
    <row r="1399" spans="1:38" hidden="1">
      <c r="A1399" s="47" t="s">
        <v>269</v>
      </c>
      <c r="B1399" s="30" t="s">
        <v>254</v>
      </c>
      <c r="C1399" s="30" t="s">
        <v>32</v>
      </c>
      <c r="D1399" s="30" t="s">
        <v>79</v>
      </c>
      <c r="E1399" s="30" t="s">
        <v>304</v>
      </c>
      <c r="F1399" s="59" t="s">
        <v>270</v>
      </c>
      <c r="G1399" s="9">
        <v>636</v>
      </c>
      <c r="H1399" s="9"/>
      <c r="I1399" s="84"/>
      <c r="J1399" s="84"/>
      <c r="K1399" s="84"/>
      <c r="L1399" s="84"/>
      <c r="M1399" s="9">
        <f>G1399+I1399+J1399+K1399+L1399</f>
        <v>636</v>
      </c>
      <c r="N1399" s="9">
        <f>H1399+L1399</f>
        <v>0</v>
      </c>
      <c r="O1399" s="85"/>
      <c r="P1399" s="85"/>
      <c r="Q1399" s="85"/>
      <c r="R1399" s="85"/>
      <c r="S1399" s="9">
        <f>M1399+O1399+P1399+Q1399+R1399</f>
        <v>636</v>
      </c>
      <c r="T1399" s="9">
        <f>N1399+R1399</f>
        <v>0</v>
      </c>
      <c r="U1399" s="85"/>
      <c r="V1399" s="85"/>
      <c r="W1399" s="85"/>
      <c r="X1399" s="85"/>
      <c r="Y1399" s="9">
        <f>S1399+U1399+V1399+W1399+X1399</f>
        <v>636</v>
      </c>
      <c r="Z1399" s="9">
        <f>T1399+X1399</f>
        <v>0</v>
      </c>
      <c r="AA1399" s="85"/>
      <c r="AB1399" s="85"/>
      <c r="AC1399" s="85"/>
      <c r="AD1399" s="85"/>
      <c r="AE1399" s="9">
        <f>Y1399+AA1399+AB1399+AC1399+AD1399</f>
        <v>636</v>
      </c>
      <c r="AF1399" s="9">
        <f>Z1399+AD1399</f>
        <v>0</v>
      </c>
      <c r="AG1399" s="85"/>
      <c r="AH1399" s="85"/>
      <c r="AI1399" s="85"/>
      <c r="AJ1399" s="85"/>
      <c r="AK1399" s="9">
        <f>AE1399+AG1399+AH1399+AI1399+AJ1399</f>
        <v>636</v>
      </c>
      <c r="AL1399" s="9">
        <f>AF1399+AJ1399</f>
        <v>0</v>
      </c>
    </row>
    <row r="1400" spans="1:38" ht="115.5" hidden="1">
      <c r="A1400" s="49" t="s">
        <v>305</v>
      </c>
      <c r="B1400" s="30" t="s">
        <v>254</v>
      </c>
      <c r="C1400" s="30" t="s">
        <v>32</v>
      </c>
      <c r="D1400" s="30" t="s">
        <v>79</v>
      </c>
      <c r="E1400" s="30" t="s">
        <v>306</v>
      </c>
      <c r="F1400" s="30"/>
      <c r="G1400" s="11">
        <f t="shared" ref="G1400:V1401" si="1744">G1401</f>
        <v>12</v>
      </c>
      <c r="H1400" s="11">
        <f t="shared" si="1744"/>
        <v>0</v>
      </c>
      <c r="I1400" s="11">
        <f t="shared" si="1744"/>
        <v>0</v>
      </c>
      <c r="J1400" s="11">
        <f t="shared" si="1744"/>
        <v>0</v>
      </c>
      <c r="K1400" s="11">
        <f t="shared" si="1744"/>
        <v>0</v>
      </c>
      <c r="L1400" s="11">
        <f t="shared" si="1744"/>
        <v>0</v>
      </c>
      <c r="M1400" s="11">
        <f t="shared" si="1744"/>
        <v>12</v>
      </c>
      <c r="N1400" s="11">
        <f t="shared" si="1744"/>
        <v>0</v>
      </c>
      <c r="O1400" s="11">
        <f t="shared" si="1744"/>
        <v>0</v>
      </c>
      <c r="P1400" s="11">
        <f t="shared" si="1744"/>
        <v>0</v>
      </c>
      <c r="Q1400" s="11">
        <f t="shared" si="1744"/>
        <v>0</v>
      </c>
      <c r="R1400" s="11">
        <f t="shared" si="1744"/>
        <v>0</v>
      </c>
      <c r="S1400" s="11">
        <f t="shared" si="1744"/>
        <v>12</v>
      </c>
      <c r="T1400" s="11">
        <f t="shared" si="1744"/>
        <v>0</v>
      </c>
      <c r="U1400" s="11">
        <f t="shared" si="1744"/>
        <v>0</v>
      </c>
      <c r="V1400" s="11">
        <f t="shared" si="1744"/>
        <v>0</v>
      </c>
      <c r="W1400" s="11">
        <f t="shared" ref="U1400:AJ1401" si="1745">W1401</f>
        <v>0</v>
      </c>
      <c r="X1400" s="11">
        <f t="shared" si="1745"/>
        <v>0</v>
      </c>
      <c r="Y1400" s="11">
        <f t="shared" si="1745"/>
        <v>12</v>
      </c>
      <c r="Z1400" s="11">
        <f t="shared" si="1745"/>
        <v>0</v>
      </c>
      <c r="AA1400" s="11">
        <f t="shared" si="1745"/>
        <v>0</v>
      </c>
      <c r="AB1400" s="11">
        <f t="shared" si="1745"/>
        <v>0</v>
      </c>
      <c r="AC1400" s="11">
        <f t="shared" si="1745"/>
        <v>0</v>
      </c>
      <c r="AD1400" s="11">
        <f t="shared" si="1745"/>
        <v>0</v>
      </c>
      <c r="AE1400" s="11">
        <f t="shared" si="1745"/>
        <v>12</v>
      </c>
      <c r="AF1400" s="11">
        <f t="shared" si="1745"/>
        <v>0</v>
      </c>
      <c r="AG1400" s="11">
        <f t="shared" si="1745"/>
        <v>0</v>
      </c>
      <c r="AH1400" s="11">
        <f t="shared" si="1745"/>
        <v>0</v>
      </c>
      <c r="AI1400" s="11">
        <f t="shared" si="1745"/>
        <v>0</v>
      </c>
      <c r="AJ1400" s="11">
        <f t="shared" si="1745"/>
        <v>0</v>
      </c>
      <c r="AK1400" s="11">
        <f t="shared" ref="AG1400:AL1401" si="1746">AK1401</f>
        <v>12</v>
      </c>
      <c r="AL1400" s="11">
        <f t="shared" si="1746"/>
        <v>0</v>
      </c>
    </row>
    <row r="1401" spans="1:38" hidden="1">
      <c r="A1401" s="47" t="s">
        <v>100</v>
      </c>
      <c r="B1401" s="30" t="s">
        <v>254</v>
      </c>
      <c r="C1401" s="30" t="s">
        <v>32</v>
      </c>
      <c r="D1401" s="30" t="s">
        <v>79</v>
      </c>
      <c r="E1401" s="30" t="s">
        <v>306</v>
      </c>
      <c r="F1401" s="30" t="s">
        <v>101</v>
      </c>
      <c r="G1401" s="11">
        <f t="shared" si="1744"/>
        <v>12</v>
      </c>
      <c r="H1401" s="11">
        <f t="shared" si="1744"/>
        <v>0</v>
      </c>
      <c r="I1401" s="11">
        <f t="shared" si="1744"/>
        <v>0</v>
      </c>
      <c r="J1401" s="11">
        <f t="shared" si="1744"/>
        <v>0</v>
      </c>
      <c r="K1401" s="11">
        <f t="shared" si="1744"/>
        <v>0</v>
      </c>
      <c r="L1401" s="11">
        <f t="shared" si="1744"/>
        <v>0</v>
      </c>
      <c r="M1401" s="11">
        <f t="shared" si="1744"/>
        <v>12</v>
      </c>
      <c r="N1401" s="11">
        <f t="shared" si="1744"/>
        <v>0</v>
      </c>
      <c r="O1401" s="11">
        <f t="shared" si="1744"/>
        <v>0</v>
      </c>
      <c r="P1401" s="11">
        <f t="shared" si="1744"/>
        <v>0</v>
      </c>
      <c r="Q1401" s="11">
        <f t="shared" si="1744"/>
        <v>0</v>
      </c>
      <c r="R1401" s="11">
        <f t="shared" si="1744"/>
        <v>0</v>
      </c>
      <c r="S1401" s="11">
        <f t="shared" si="1744"/>
        <v>12</v>
      </c>
      <c r="T1401" s="11">
        <f t="shared" si="1744"/>
        <v>0</v>
      </c>
      <c r="U1401" s="11">
        <f t="shared" si="1745"/>
        <v>0</v>
      </c>
      <c r="V1401" s="11">
        <f t="shared" si="1745"/>
        <v>0</v>
      </c>
      <c r="W1401" s="11">
        <f t="shared" si="1745"/>
        <v>0</v>
      </c>
      <c r="X1401" s="11">
        <f t="shared" si="1745"/>
        <v>0</v>
      </c>
      <c r="Y1401" s="11">
        <f t="shared" si="1745"/>
        <v>12</v>
      </c>
      <c r="Z1401" s="11">
        <f t="shared" si="1745"/>
        <v>0</v>
      </c>
      <c r="AA1401" s="11">
        <f t="shared" si="1745"/>
        <v>0</v>
      </c>
      <c r="AB1401" s="11">
        <f t="shared" si="1745"/>
        <v>0</v>
      </c>
      <c r="AC1401" s="11">
        <f t="shared" si="1745"/>
        <v>0</v>
      </c>
      <c r="AD1401" s="11">
        <f t="shared" si="1745"/>
        <v>0</v>
      </c>
      <c r="AE1401" s="11">
        <f t="shared" si="1745"/>
        <v>12</v>
      </c>
      <c r="AF1401" s="11">
        <f t="shared" si="1745"/>
        <v>0</v>
      </c>
      <c r="AG1401" s="11">
        <f t="shared" si="1746"/>
        <v>0</v>
      </c>
      <c r="AH1401" s="11">
        <f t="shared" si="1746"/>
        <v>0</v>
      </c>
      <c r="AI1401" s="11">
        <f t="shared" si="1746"/>
        <v>0</v>
      </c>
      <c r="AJ1401" s="11">
        <f t="shared" si="1746"/>
        <v>0</v>
      </c>
      <c r="AK1401" s="11">
        <f t="shared" si="1746"/>
        <v>12</v>
      </c>
      <c r="AL1401" s="11">
        <f t="shared" si="1746"/>
        <v>0</v>
      </c>
    </row>
    <row r="1402" spans="1:38" hidden="1">
      <c r="A1402" s="47" t="s">
        <v>269</v>
      </c>
      <c r="B1402" s="30" t="s">
        <v>254</v>
      </c>
      <c r="C1402" s="30" t="s">
        <v>32</v>
      </c>
      <c r="D1402" s="30" t="s">
        <v>79</v>
      </c>
      <c r="E1402" s="30" t="s">
        <v>306</v>
      </c>
      <c r="F1402" s="59" t="s">
        <v>270</v>
      </c>
      <c r="G1402" s="9">
        <v>12</v>
      </c>
      <c r="H1402" s="9"/>
      <c r="I1402" s="84"/>
      <c r="J1402" s="84"/>
      <c r="K1402" s="84"/>
      <c r="L1402" s="84"/>
      <c r="M1402" s="9">
        <f>G1402+I1402+J1402+K1402+L1402</f>
        <v>12</v>
      </c>
      <c r="N1402" s="9">
        <f>H1402+L1402</f>
        <v>0</v>
      </c>
      <c r="O1402" s="85"/>
      <c r="P1402" s="85"/>
      <c r="Q1402" s="85"/>
      <c r="R1402" s="85"/>
      <c r="S1402" s="9">
        <f>M1402+O1402+P1402+Q1402+R1402</f>
        <v>12</v>
      </c>
      <c r="T1402" s="9">
        <f>N1402+R1402</f>
        <v>0</v>
      </c>
      <c r="U1402" s="85"/>
      <c r="V1402" s="85"/>
      <c r="W1402" s="85"/>
      <c r="X1402" s="85"/>
      <c r="Y1402" s="9">
        <f>S1402+U1402+V1402+W1402+X1402</f>
        <v>12</v>
      </c>
      <c r="Z1402" s="9">
        <f>T1402+X1402</f>
        <v>0</v>
      </c>
      <c r="AA1402" s="85"/>
      <c r="AB1402" s="85"/>
      <c r="AC1402" s="85"/>
      <c r="AD1402" s="85"/>
      <c r="AE1402" s="9">
        <f>Y1402+AA1402+AB1402+AC1402+AD1402</f>
        <v>12</v>
      </c>
      <c r="AF1402" s="9">
        <f>Z1402+AD1402</f>
        <v>0</v>
      </c>
      <c r="AG1402" s="85"/>
      <c r="AH1402" s="85"/>
      <c r="AI1402" s="85"/>
      <c r="AJ1402" s="85"/>
      <c r="AK1402" s="9">
        <f>AE1402+AG1402+AH1402+AI1402+AJ1402</f>
        <v>12</v>
      </c>
      <c r="AL1402" s="9">
        <f>AF1402+AJ1402</f>
        <v>0</v>
      </c>
    </row>
    <row r="1403" spans="1:38" ht="198" hidden="1">
      <c r="A1403" s="44" t="s">
        <v>307</v>
      </c>
      <c r="B1403" s="30" t="s">
        <v>254</v>
      </c>
      <c r="C1403" s="30" t="s">
        <v>32</v>
      </c>
      <c r="D1403" s="30" t="s">
        <v>79</v>
      </c>
      <c r="E1403" s="30" t="s">
        <v>308</v>
      </c>
      <c r="F1403" s="30"/>
      <c r="G1403" s="19">
        <f t="shared" ref="G1403:V1404" si="1747">G1404</f>
        <v>9</v>
      </c>
      <c r="H1403" s="19">
        <f t="shared" si="1747"/>
        <v>0</v>
      </c>
      <c r="I1403" s="19">
        <f t="shared" si="1747"/>
        <v>0</v>
      </c>
      <c r="J1403" s="19">
        <f t="shared" si="1747"/>
        <v>0</v>
      </c>
      <c r="K1403" s="19">
        <f t="shared" si="1747"/>
        <v>0</v>
      </c>
      <c r="L1403" s="19">
        <f t="shared" si="1747"/>
        <v>0</v>
      </c>
      <c r="M1403" s="19">
        <f t="shared" si="1747"/>
        <v>9</v>
      </c>
      <c r="N1403" s="19">
        <f t="shared" si="1747"/>
        <v>0</v>
      </c>
      <c r="O1403" s="19">
        <f t="shared" si="1747"/>
        <v>0</v>
      </c>
      <c r="P1403" s="19">
        <f t="shared" si="1747"/>
        <v>0</v>
      </c>
      <c r="Q1403" s="19">
        <f t="shared" si="1747"/>
        <v>0</v>
      </c>
      <c r="R1403" s="19">
        <f t="shared" si="1747"/>
        <v>0</v>
      </c>
      <c r="S1403" s="19">
        <f t="shared" si="1747"/>
        <v>9</v>
      </c>
      <c r="T1403" s="19">
        <f t="shared" si="1747"/>
        <v>0</v>
      </c>
      <c r="U1403" s="19">
        <f t="shared" si="1747"/>
        <v>0</v>
      </c>
      <c r="V1403" s="19">
        <f t="shared" si="1747"/>
        <v>0</v>
      </c>
      <c r="W1403" s="19">
        <f t="shared" ref="U1403:AJ1404" si="1748">W1404</f>
        <v>0</v>
      </c>
      <c r="X1403" s="19">
        <f t="shared" si="1748"/>
        <v>0</v>
      </c>
      <c r="Y1403" s="19">
        <f t="shared" si="1748"/>
        <v>9</v>
      </c>
      <c r="Z1403" s="19">
        <f t="shared" si="1748"/>
        <v>0</v>
      </c>
      <c r="AA1403" s="19">
        <f t="shared" si="1748"/>
        <v>0</v>
      </c>
      <c r="AB1403" s="19">
        <f t="shared" si="1748"/>
        <v>0</v>
      </c>
      <c r="AC1403" s="19">
        <f t="shared" si="1748"/>
        <v>0</v>
      </c>
      <c r="AD1403" s="19">
        <f t="shared" si="1748"/>
        <v>0</v>
      </c>
      <c r="AE1403" s="19">
        <f t="shared" si="1748"/>
        <v>9</v>
      </c>
      <c r="AF1403" s="19">
        <f t="shared" si="1748"/>
        <v>0</v>
      </c>
      <c r="AG1403" s="19">
        <f t="shared" si="1748"/>
        <v>0</v>
      </c>
      <c r="AH1403" s="19">
        <f t="shared" si="1748"/>
        <v>0</v>
      </c>
      <c r="AI1403" s="19">
        <f t="shared" si="1748"/>
        <v>0</v>
      </c>
      <c r="AJ1403" s="19">
        <f t="shared" si="1748"/>
        <v>0</v>
      </c>
      <c r="AK1403" s="19">
        <f t="shared" ref="AG1403:AL1404" si="1749">AK1404</f>
        <v>9</v>
      </c>
      <c r="AL1403" s="19">
        <f t="shared" si="1749"/>
        <v>0</v>
      </c>
    </row>
    <row r="1404" spans="1:38" hidden="1">
      <c r="A1404" s="43" t="s">
        <v>100</v>
      </c>
      <c r="B1404" s="30" t="s">
        <v>254</v>
      </c>
      <c r="C1404" s="30" t="s">
        <v>32</v>
      </c>
      <c r="D1404" s="30" t="s">
        <v>79</v>
      </c>
      <c r="E1404" s="30" t="s">
        <v>308</v>
      </c>
      <c r="F1404" s="30" t="s">
        <v>101</v>
      </c>
      <c r="G1404" s="19">
        <f t="shared" si="1747"/>
        <v>9</v>
      </c>
      <c r="H1404" s="19">
        <f t="shared" si="1747"/>
        <v>0</v>
      </c>
      <c r="I1404" s="19">
        <f t="shared" si="1747"/>
        <v>0</v>
      </c>
      <c r="J1404" s="19">
        <f t="shared" si="1747"/>
        <v>0</v>
      </c>
      <c r="K1404" s="19">
        <f t="shared" si="1747"/>
        <v>0</v>
      </c>
      <c r="L1404" s="19">
        <f t="shared" si="1747"/>
        <v>0</v>
      </c>
      <c r="M1404" s="19">
        <f t="shared" si="1747"/>
        <v>9</v>
      </c>
      <c r="N1404" s="19">
        <f t="shared" si="1747"/>
        <v>0</v>
      </c>
      <c r="O1404" s="19">
        <f t="shared" si="1747"/>
        <v>0</v>
      </c>
      <c r="P1404" s="19">
        <f t="shared" si="1747"/>
        <v>0</v>
      </c>
      <c r="Q1404" s="19">
        <f t="shared" si="1747"/>
        <v>0</v>
      </c>
      <c r="R1404" s="19">
        <f t="shared" si="1747"/>
        <v>0</v>
      </c>
      <c r="S1404" s="19">
        <f t="shared" si="1747"/>
        <v>9</v>
      </c>
      <c r="T1404" s="19">
        <f t="shared" si="1747"/>
        <v>0</v>
      </c>
      <c r="U1404" s="19">
        <f t="shared" si="1748"/>
        <v>0</v>
      </c>
      <c r="V1404" s="19">
        <f t="shared" si="1748"/>
        <v>0</v>
      </c>
      <c r="W1404" s="19">
        <f t="shared" si="1748"/>
        <v>0</v>
      </c>
      <c r="X1404" s="19">
        <f t="shared" si="1748"/>
        <v>0</v>
      </c>
      <c r="Y1404" s="19">
        <f t="shared" si="1748"/>
        <v>9</v>
      </c>
      <c r="Z1404" s="19">
        <f t="shared" si="1748"/>
        <v>0</v>
      </c>
      <c r="AA1404" s="19">
        <f t="shared" si="1748"/>
        <v>0</v>
      </c>
      <c r="AB1404" s="19">
        <f t="shared" si="1748"/>
        <v>0</v>
      </c>
      <c r="AC1404" s="19">
        <f t="shared" si="1748"/>
        <v>0</v>
      </c>
      <c r="AD1404" s="19">
        <f t="shared" si="1748"/>
        <v>0</v>
      </c>
      <c r="AE1404" s="19">
        <f t="shared" si="1748"/>
        <v>9</v>
      </c>
      <c r="AF1404" s="19">
        <f t="shared" si="1748"/>
        <v>0</v>
      </c>
      <c r="AG1404" s="19">
        <f t="shared" si="1749"/>
        <v>0</v>
      </c>
      <c r="AH1404" s="19">
        <f t="shared" si="1749"/>
        <v>0</v>
      </c>
      <c r="AI1404" s="19">
        <f t="shared" si="1749"/>
        <v>0</v>
      </c>
      <c r="AJ1404" s="19">
        <f t="shared" si="1749"/>
        <v>0</v>
      </c>
      <c r="AK1404" s="19">
        <f t="shared" si="1749"/>
        <v>9</v>
      </c>
      <c r="AL1404" s="19">
        <f t="shared" si="1749"/>
        <v>0</v>
      </c>
    </row>
    <row r="1405" spans="1:38" hidden="1">
      <c r="A1405" s="43" t="s">
        <v>269</v>
      </c>
      <c r="B1405" s="30" t="s">
        <v>254</v>
      </c>
      <c r="C1405" s="30" t="s">
        <v>32</v>
      </c>
      <c r="D1405" s="30" t="s">
        <v>79</v>
      </c>
      <c r="E1405" s="30" t="s">
        <v>308</v>
      </c>
      <c r="F1405" s="59" t="s">
        <v>270</v>
      </c>
      <c r="G1405" s="9">
        <v>9</v>
      </c>
      <c r="H1405" s="9"/>
      <c r="I1405" s="84"/>
      <c r="J1405" s="84"/>
      <c r="K1405" s="84"/>
      <c r="L1405" s="84"/>
      <c r="M1405" s="9">
        <f>G1405+I1405+J1405+K1405+L1405</f>
        <v>9</v>
      </c>
      <c r="N1405" s="9">
        <f>H1405+L1405</f>
        <v>0</v>
      </c>
      <c r="O1405" s="85"/>
      <c r="P1405" s="85"/>
      <c r="Q1405" s="85"/>
      <c r="R1405" s="85"/>
      <c r="S1405" s="9">
        <f>M1405+O1405+P1405+Q1405+R1405</f>
        <v>9</v>
      </c>
      <c r="T1405" s="9">
        <f>N1405+R1405</f>
        <v>0</v>
      </c>
      <c r="U1405" s="85"/>
      <c r="V1405" s="85"/>
      <c r="W1405" s="85"/>
      <c r="X1405" s="85"/>
      <c r="Y1405" s="9">
        <f>S1405+U1405+V1405+W1405+X1405</f>
        <v>9</v>
      </c>
      <c r="Z1405" s="9">
        <f>T1405+X1405</f>
        <v>0</v>
      </c>
      <c r="AA1405" s="85"/>
      <c r="AB1405" s="85"/>
      <c r="AC1405" s="85"/>
      <c r="AD1405" s="85"/>
      <c r="AE1405" s="9">
        <f>Y1405+AA1405+AB1405+AC1405+AD1405</f>
        <v>9</v>
      </c>
      <c r="AF1405" s="9">
        <f>Z1405+AD1405</f>
        <v>0</v>
      </c>
      <c r="AG1405" s="85"/>
      <c r="AH1405" s="85"/>
      <c r="AI1405" s="85"/>
      <c r="AJ1405" s="85"/>
      <c r="AK1405" s="9">
        <f>AE1405+AG1405+AH1405+AI1405+AJ1405</f>
        <v>9</v>
      </c>
      <c r="AL1405" s="9">
        <f>AF1405+AJ1405</f>
        <v>0</v>
      </c>
    </row>
    <row r="1406" spans="1:38" ht="33" hidden="1">
      <c r="A1406" s="49" t="s">
        <v>309</v>
      </c>
      <c r="B1406" s="30" t="s">
        <v>254</v>
      </c>
      <c r="C1406" s="30" t="s">
        <v>32</v>
      </c>
      <c r="D1406" s="30" t="s">
        <v>79</v>
      </c>
      <c r="E1406" s="30" t="s">
        <v>310</v>
      </c>
      <c r="F1406" s="30"/>
      <c r="G1406" s="11">
        <f t="shared" ref="G1406:V1407" si="1750">G1407</f>
        <v>30</v>
      </c>
      <c r="H1406" s="11">
        <f t="shared" si="1750"/>
        <v>0</v>
      </c>
      <c r="I1406" s="11">
        <f t="shared" si="1750"/>
        <v>0</v>
      </c>
      <c r="J1406" s="11">
        <f t="shared" si="1750"/>
        <v>0</v>
      </c>
      <c r="K1406" s="11">
        <f t="shared" si="1750"/>
        <v>0</v>
      </c>
      <c r="L1406" s="11">
        <f t="shared" si="1750"/>
        <v>0</v>
      </c>
      <c r="M1406" s="11">
        <f t="shared" si="1750"/>
        <v>30</v>
      </c>
      <c r="N1406" s="11">
        <f t="shared" si="1750"/>
        <v>0</v>
      </c>
      <c r="O1406" s="11">
        <f t="shared" si="1750"/>
        <v>0</v>
      </c>
      <c r="P1406" s="11">
        <f t="shared" si="1750"/>
        <v>0</v>
      </c>
      <c r="Q1406" s="11">
        <f t="shared" si="1750"/>
        <v>0</v>
      </c>
      <c r="R1406" s="11">
        <f t="shared" si="1750"/>
        <v>0</v>
      </c>
      <c r="S1406" s="11">
        <f t="shared" si="1750"/>
        <v>30</v>
      </c>
      <c r="T1406" s="11">
        <f t="shared" si="1750"/>
        <v>0</v>
      </c>
      <c r="U1406" s="11">
        <f t="shared" si="1750"/>
        <v>0</v>
      </c>
      <c r="V1406" s="11">
        <f t="shared" si="1750"/>
        <v>0</v>
      </c>
      <c r="W1406" s="11">
        <f t="shared" ref="U1406:AJ1407" si="1751">W1407</f>
        <v>0</v>
      </c>
      <c r="X1406" s="11">
        <f t="shared" si="1751"/>
        <v>0</v>
      </c>
      <c r="Y1406" s="11">
        <f t="shared" si="1751"/>
        <v>30</v>
      </c>
      <c r="Z1406" s="11">
        <f t="shared" si="1751"/>
        <v>0</v>
      </c>
      <c r="AA1406" s="11">
        <f t="shared" si="1751"/>
        <v>0</v>
      </c>
      <c r="AB1406" s="11">
        <f t="shared" si="1751"/>
        <v>0</v>
      </c>
      <c r="AC1406" s="11">
        <f t="shared" si="1751"/>
        <v>0</v>
      </c>
      <c r="AD1406" s="11">
        <f t="shared" si="1751"/>
        <v>0</v>
      </c>
      <c r="AE1406" s="11">
        <f t="shared" si="1751"/>
        <v>30</v>
      </c>
      <c r="AF1406" s="11">
        <f t="shared" si="1751"/>
        <v>0</v>
      </c>
      <c r="AG1406" s="11">
        <f t="shared" si="1751"/>
        <v>0</v>
      </c>
      <c r="AH1406" s="11">
        <f t="shared" si="1751"/>
        <v>0</v>
      </c>
      <c r="AI1406" s="11">
        <f t="shared" si="1751"/>
        <v>0</v>
      </c>
      <c r="AJ1406" s="11">
        <f t="shared" si="1751"/>
        <v>0</v>
      </c>
      <c r="AK1406" s="11">
        <f t="shared" ref="AG1406:AL1407" si="1752">AK1407</f>
        <v>30</v>
      </c>
      <c r="AL1406" s="11">
        <f t="shared" si="1752"/>
        <v>0</v>
      </c>
    </row>
    <row r="1407" spans="1:38" hidden="1">
      <c r="A1407" s="47" t="s">
        <v>100</v>
      </c>
      <c r="B1407" s="30" t="s">
        <v>254</v>
      </c>
      <c r="C1407" s="30" t="s">
        <v>32</v>
      </c>
      <c r="D1407" s="30" t="s">
        <v>79</v>
      </c>
      <c r="E1407" s="30" t="s">
        <v>310</v>
      </c>
      <c r="F1407" s="30" t="s">
        <v>101</v>
      </c>
      <c r="G1407" s="11">
        <f t="shared" si="1750"/>
        <v>30</v>
      </c>
      <c r="H1407" s="11">
        <f t="shared" si="1750"/>
        <v>0</v>
      </c>
      <c r="I1407" s="11">
        <f t="shared" si="1750"/>
        <v>0</v>
      </c>
      <c r="J1407" s="11">
        <f t="shared" si="1750"/>
        <v>0</v>
      </c>
      <c r="K1407" s="11">
        <f t="shared" si="1750"/>
        <v>0</v>
      </c>
      <c r="L1407" s="11">
        <f t="shared" si="1750"/>
        <v>0</v>
      </c>
      <c r="M1407" s="11">
        <f t="shared" si="1750"/>
        <v>30</v>
      </c>
      <c r="N1407" s="11">
        <f t="shared" si="1750"/>
        <v>0</v>
      </c>
      <c r="O1407" s="11">
        <f t="shared" si="1750"/>
        <v>0</v>
      </c>
      <c r="P1407" s="11">
        <f t="shared" si="1750"/>
        <v>0</v>
      </c>
      <c r="Q1407" s="11">
        <f t="shared" si="1750"/>
        <v>0</v>
      </c>
      <c r="R1407" s="11">
        <f t="shared" si="1750"/>
        <v>0</v>
      </c>
      <c r="S1407" s="11">
        <f t="shared" si="1750"/>
        <v>30</v>
      </c>
      <c r="T1407" s="11">
        <f t="shared" si="1750"/>
        <v>0</v>
      </c>
      <c r="U1407" s="11">
        <f t="shared" si="1751"/>
        <v>0</v>
      </c>
      <c r="V1407" s="11">
        <f t="shared" si="1751"/>
        <v>0</v>
      </c>
      <c r="W1407" s="11">
        <f t="shared" si="1751"/>
        <v>0</v>
      </c>
      <c r="X1407" s="11">
        <f t="shared" si="1751"/>
        <v>0</v>
      </c>
      <c r="Y1407" s="11">
        <f t="shared" si="1751"/>
        <v>30</v>
      </c>
      <c r="Z1407" s="11">
        <f t="shared" si="1751"/>
        <v>0</v>
      </c>
      <c r="AA1407" s="11">
        <f t="shared" si="1751"/>
        <v>0</v>
      </c>
      <c r="AB1407" s="11">
        <f t="shared" si="1751"/>
        <v>0</v>
      </c>
      <c r="AC1407" s="11">
        <f t="shared" si="1751"/>
        <v>0</v>
      </c>
      <c r="AD1407" s="11">
        <f t="shared" si="1751"/>
        <v>0</v>
      </c>
      <c r="AE1407" s="11">
        <f t="shared" si="1751"/>
        <v>30</v>
      </c>
      <c r="AF1407" s="11">
        <f t="shared" si="1751"/>
        <v>0</v>
      </c>
      <c r="AG1407" s="11">
        <f t="shared" si="1752"/>
        <v>0</v>
      </c>
      <c r="AH1407" s="11">
        <f t="shared" si="1752"/>
        <v>0</v>
      </c>
      <c r="AI1407" s="11">
        <f t="shared" si="1752"/>
        <v>0</v>
      </c>
      <c r="AJ1407" s="11">
        <f t="shared" si="1752"/>
        <v>0</v>
      </c>
      <c r="AK1407" s="11">
        <f t="shared" si="1752"/>
        <v>30</v>
      </c>
      <c r="AL1407" s="11">
        <f t="shared" si="1752"/>
        <v>0</v>
      </c>
    </row>
    <row r="1408" spans="1:38" hidden="1">
      <c r="A1408" s="47" t="s">
        <v>269</v>
      </c>
      <c r="B1408" s="30" t="s">
        <v>254</v>
      </c>
      <c r="C1408" s="30" t="s">
        <v>32</v>
      </c>
      <c r="D1408" s="30" t="s">
        <v>79</v>
      </c>
      <c r="E1408" s="30" t="s">
        <v>310</v>
      </c>
      <c r="F1408" s="59" t="s">
        <v>270</v>
      </c>
      <c r="G1408" s="9">
        <v>30</v>
      </c>
      <c r="H1408" s="9"/>
      <c r="I1408" s="84"/>
      <c r="J1408" s="84"/>
      <c r="K1408" s="84"/>
      <c r="L1408" s="84"/>
      <c r="M1408" s="9">
        <f>G1408+I1408+J1408+K1408+L1408</f>
        <v>30</v>
      </c>
      <c r="N1408" s="9">
        <f>H1408+L1408</f>
        <v>0</v>
      </c>
      <c r="O1408" s="85"/>
      <c r="P1408" s="85"/>
      <c r="Q1408" s="85"/>
      <c r="R1408" s="85"/>
      <c r="S1408" s="9">
        <f>M1408+O1408+P1408+Q1408+R1408</f>
        <v>30</v>
      </c>
      <c r="T1408" s="9">
        <f>N1408+R1408</f>
        <v>0</v>
      </c>
      <c r="U1408" s="85"/>
      <c r="V1408" s="85"/>
      <c r="W1408" s="85"/>
      <c r="X1408" s="85"/>
      <c r="Y1408" s="9">
        <f>S1408+U1408+V1408+W1408+X1408</f>
        <v>30</v>
      </c>
      <c r="Z1408" s="9">
        <f>T1408+X1408</f>
        <v>0</v>
      </c>
      <c r="AA1408" s="85"/>
      <c r="AB1408" s="85"/>
      <c r="AC1408" s="85"/>
      <c r="AD1408" s="85"/>
      <c r="AE1408" s="9">
        <f>Y1408+AA1408+AB1408+AC1408+AD1408</f>
        <v>30</v>
      </c>
      <c r="AF1408" s="9">
        <f>Z1408+AD1408</f>
        <v>0</v>
      </c>
      <c r="AG1408" s="85"/>
      <c r="AH1408" s="85"/>
      <c r="AI1408" s="85"/>
      <c r="AJ1408" s="85"/>
      <c r="AK1408" s="9">
        <f>AE1408+AG1408+AH1408+AI1408+AJ1408</f>
        <v>30</v>
      </c>
      <c r="AL1408" s="9">
        <f>AF1408+AJ1408</f>
        <v>0</v>
      </c>
    </row>
    <row r="1409" spans="1:38" ht="33" hidden="1">
      <c r="A1409" s="49" t="s">
        <v>311</v>
      </c>
      <c r="B1409" s="30" t="s">
        <v>254</v>
      </c>
      <c r="C1409" s="30" t="s">
        <v>32</v>
      </c>
      <c r="D1409" s="30" t="s">
        <v>79</v>
      </c>
      <c r="E1409" s="30" t="s">
        <v>312</v>
      </c>
      <c r="F1409" s="30"/>
      <c r="G1409" s="11">
        <f t="shared" ref="G1409:V1410" si="1753">G1410</f>
        <v>3267</v>
      </c>
      <c r="H1409" s="11">
        <f t="shared" si="1753"/>
        <v>0</v>
      </c>
      <c r="I1409" s="11">
        <f t="shared" si="1753"/>
        <v>0</v>
      </c>
      <c r="J1409" s="11">
        <f t="shared" si="1753"/>
        <v>0</v>
      </c>
      <c r="K1409" s="11">
        <f t="shared" si="1753"/>
        <v>0</v>
      </c>
      <c r="L1409" s="11">
        <f t="shared" si="1753"/>
        <v>0</v>
      </c>
      <c r="M1409" s="11">
        <f t="shared" si="1753"/>
        <v>3267</v>
      </c>
      <c r="N1409" s="11">
        <f t="shared" si="1753"/>
        <v>0</v>
      </c>
      <c r="O1409" s="11">
        <f t="shared" si="1753"/>
        <v>0</v>
      </c>
      <c r="P1409" s="11">
        <f t="shared" si="1753"/>
        <v>0</v>
      </c>
      <c r="Q1409" s="11">
        <f t="shared" si="1753"/>
        <v>0</v>
      </c>
      <c r="R1409" s="11">
        <f t="shared" si="1753"/>
        <v>0</v>
      </c>
      <c r="S1409" s="11">
        <f t="shared" si="1753"/>
        <v>3267</v>
      </c>
      <c r="T1409" s="11">
        <f t="shared" si="1753"/>
        <v>0</v>
      </c>
      <c r="U1409" s="11">
        <f t="shared" si="1753"/>
        <v>0</v>
      </c>
      <c r="V1409" s="11">
        <f t="shared" si="1753"/>
        <v>0</v>
      </c>
      <c r="W1409" s="11">
        <f t="shared" ref="U1409:AJ1410" si="1754">W1410</f>
        <v>0</v>
      </c>
      <c r="X1409" s="11">
        <f t="shared" si="1754"/>
        <v>0</v>
      </c>
      <c r="Y1409" s="11">
        <f t="shared" si="1754"/>
        <v>3267</v>
      </c>
      <c r="Z1409" s="11">
        <f t="shared" si="1754"/>
        <v>0</v>
      </c>
      <c r="AA1409" s="11">
        <f t="shared" si="1754"/>
        <v>0</v>
      </c>
      <c r="AB1409" s="11">
        <f t="shared" si="1754"/>
        <v>0</v>
      </c>
      <c r="AC1409" s="11">
        <f t="shared" si="1754"/>
        <v>0</v>
      </c>
      <c r="AD1409" s="11">
        <f t="shared" si="1754"/>
        <v>0</v>
      </c>
      <c r="AE1409" s="11">
        <f t="shared" si="1754"/>
        <v>3267</v>
      </c>
      <c r="AF1409" s="11">
        <f t="shared" si="1754"/>
        <v>0</v>
      </c>
      <c r="AG1409" s="11">
        <f t="shared" si="1754"/>
        <v>0</v>
      </c>
      <c r="AH1409" s="11">
        <f t="shared" si="1754"/>
        <v>0</v>
      </c>
      <c r="AI1409" s="11">
        <f t="shared" si="1754"/>
        <v>0</v>
      </c>
      <c r="AJ1409" s="11">
        <f t="shared" si="1754"/>
        <v>0</v>
      </c>
      <c r="AK1409" s="11">
        <f t="shared" ref="AG1409:AL1410" si="1755">AK1410</f>
        <v>3267</v>
      </c>
      <c r="AL1409" s="11">
        <f t="shared" si="1755"/>
        <v>0</v>
      </c>
    </row>
    <row r="1410" spans="1:38" hidden="1">
      <c r="A1410" s="47" t="s">
        <v>100</v>
      </c>
      <c r="B1410" s="30" t="s">
        <v>254</v>
      </c>
      <c r="C1410" s="30" t="s">
        <v>32</v>
      </c>
      <c r="D1410" s="30" t="s">
        <v>79</v>
      </c>
      <c r="E1410" s="30" t="s">
        <v>312</v>
      </c>
      <c r="F1410" s="30" t="s">
        <v>101</v>
      </c>
      <c r="G1410" s="11">
        <f t="shared" si="1753"/>
        <v>3267</v>
      </c>
      <c r="H1410" s="11">
        <f t="shared" si="1753"/>
        <v>0</v>
      </c>
      <c r="I1410" s="11">
        <f t="shared" si="1753"/>
        <v>0</v>
      </c>
      <c r="J1410" s="11">
        <f t="shared" si="1753"/>
        <v>0</v>
      </c>
      <c r="K1410" s="11">
        <f t="shared" si="1753"/>
        <v>0</v>
      </c>
      <c r="L1410" s="11">
        <f t="shared" si="1753"/>
        <v>0</v>
      </c>
      <c r="M1410" s="11">
        <f t="shared" si="1753"/>
        <v>3267</v>
      </c>
      <c r="N1410" s="11">
        <f t="shared" si="1753"/>
        <v>0</v>
      </c>
      <c r="O1410" s="11">
        <f t="shared" si="1753"/>
        <v>0</v>
      </c>
      <c r="P1410" s="11">
        <f t="shared" si="1753"/>
        <v>0</v>
      </c>
      <c r="Q1410" s="11">
        <f t="shared" si="1753"/>
        <v>0</v>
      </c>
      <c r="R1410" s="11">
        <f t="shared" si="1753"/>
        <v>0</v>
      </c>
      <c r="S1410" s="11">
        <f t="shared" si="1753"/>
        <v>3267</v>
      </c>
      <c r="T1410" s="11">
        <f t="shared" si="1753"/>
        <v>0</v>
      </c>
      <c r="U1410" s="11">
        <f t="shared" si="1754"/>
        <v>0</v>
      </c>
      <c r="V1410" s="11">
        <f t="shared" si="1754"/>
        <v>0</v>
      </c>
      <c r="W1410" s="11">
        <f t="shared" si="1754"/>
        <v>0</v>
      </c>
      <c r="X1410" s="11">
        <f t="shared" si="1754"/>
        <v>0</v>
      </c>
      <c r="Y1410" s="11">
        <f t="shared" si="1754"/>
        <v>3267</v>
      </c>
      <c r="Z1410" s="11">
        <f t="shared" si="1754"/>
        <v>0</v>
      </c>
      <c r="AA1410" s="11">
        <f t="shared" si="1754"/>
        <v>0</v>
      </c>
      <c r="AB1410" s="11">
        <f t="shared" si="1754"/>
        <v>0</v>
      </c>
      <c r="AC1410" s="11">
        <f t="shared" si="1754"/>
        <v>0</v>
      </c>
      <c r="AD1410" s="11">
        <f t="shared" si="1754"/>
        <v>0</v>
      </c>
      <c r="AE1410" s="11">
        <f t="shared" si="1754"/>
        <v>3267</v>
      </c>
      <c r="AF1410" s="11">
        <f t="shared" si="1754"/>
        <v>0</v>
      </c>
      <c r="AG1410" s="11">
        <f t="shared" si="1755"/>
        <v>0</v>
      </c>
      <c r="AH1410" s="11">
        <f t="shared" si="1755"/>
        <v>0</v>
      </c>
      <c r="AI1410" s="11">
        <f t="shared" si="1755"/>
        <v>0</v>
      </c>
      <c r="AJ1410" s="11">
        <f t="shared" si="1755"/>
        <v>0</v>
      </c>
      <c r="AK1410" s="11">
        <f t="shared" si="1755"/>
        <v>3267</v>
      </c>
      <c r="AL1410" s="11">
        <f t="shared" si="1755"/>
        <v>0</v>
      </c>
    </row>
    <row r="1411" spans="1:38" hidden="1">
      <c r="A1411" s="47" t="s">
        <v>269</v>
      </c>
      <c r="B1411" s="30" t="s">
        <v>254</v>
      </c>
      <c r="C1411" s="30" t="s">
        <v>32</v>
      </c>
      <c r="D1411" s="30" t="s">
        <v>79</v>
      </c>
      <c r="E1411" s="30" t="s">
        <v>312</v>
      </c>
      <c r="F1411" s="59" t="s">
        <v>270</v>
      </c>
      <c r="G1411" s="9">
        <v>3267</v>
      </c>
      <c r="H1411" s="9"/>
      <c r="I1411" s="84"/>
      <c r="J1411" s="84"/>
      <c r="K1411" s="84"/>
      <c r="L1411" s="84"/>
      <c r="M1411" s="9">
        <f>G1411+I1411+J1411+K1411+L1411</f>
        <v>3267</v>
      </c>
      <c r="N1411" s="9">
        <f>H1411+L1411</f>
        <v>0</v>
      </c>
      <c r="O1411" s="85"/>
      <c r="P1411" s="85"/>
      <c r="Q1411" s="85"/>
      <c r="R1411" s="85"/>
      <c r="S1411" s="9">
        <f>M1411+O1411+P1411+Q1411+R1411</f>
        <v>3267</v>
      </c>
      <c r="T1411" s="9">
        <f>N1411+R1411</f>
        <v>0</v>
      </c>
      <c r="U1411" s="85"/>
      <c r="V1411" s="85"/>
      <c r="W1411" s="85"/>
      <c r="X1411" s="85"/>
      <c r="Y1411" s="9">
        <f>S1411+U1411+V1411+W1411+X1411</f>
        <v>3267</v>
      </c>
      <c r="Z1411" s="9">
        <f>T1411+X1411</f>
        <v>0</v>
      </c>
      <c r="AA1411" s="85"/>
      <c r="AB1411" s="85"/>
      <c r="AC1411" s="85"/>
      <c r="AD1411" s="85"/>
      <c r="AE1411" s="9">
        <f>Y1411+AA1411+AB1411+AC1411+AD1411</f>
        <v>3267</v>
      </c>
      <c r="AF1411" s="9">
        <f>Z1411+AD1411</f>
        <v>0</v>
      </c>
      <c r="AG1411" s="85"/>
      <c r="AH1411" s="85"/>
      <c r="AI1411" s="85"/>
      <c r="AJ1411" s="85"/>
      <c r="AK1411" s="9">
        <f>AE1411+AG1411+AH1411+AI1411+AJ1411</f>
        <v>3267</v>
      </c>
      <c r="AL1411" s="9">
        <f>AF1411+AJ1411</f>
        <v>0</v>
      </c>
    </row>
    <row r="1412" spans="1:38" ht="33" hidden="1">
      <c r="A1412" s="49" t="s">
        <v>313</v>
      </c>
      <c r="B1412" s="30" t="s">
        <v>254</v>
      </c>
      <c r="C1412" s="30" t="s">
        <v>32</v>
      </c>
      <c r="D1412" s="30" t="s">
        <v>79</v>
      </c>
      <c r="E1412" s="30" t="s">
        <v>314</v>
      </c>
      <c r="F1412" s="30"/>
      <c r="G1412" s="11">
        <f t="shared" ref="G1412:V1413" si="1756">G1413</f>
        <v>22876</v>
      </c>
      <c r="H1412" s="11">
        <f t="shared" si="1756"/>
        <v>0</v>
      </c>
      <c r="I1412" s="11">
        <f t="shared" si="1756"/>
        <v>0</v>
      </c>
      <c r="J1412" s="11">
        <f t="shared" si="1756"/>
        <v>0</v>
      </c>
      <c r="K1412" s="11">
        <f t="shared" si="1756"/>
        <v>0</v>
      </c>
      <c r="L1412" s="11">
        <f t="shared" si="1756"/>
        <v>0</v>
      </c>
      <c r="M1412" s="11">
        <f t="shared" si="1756"/>
        <v>22876</v>
      </c>
      <c r="N1412" s="11">
        <f t="shared" si="1756"/>
        <v>0</v>
      </c>
      <c r="O1412" s="11">
        <f t="shared" si="1756"/>
        <v>0</v>
      </c>
      <c r="P1412" s="11">
        <f t="shared" si="1756"/>
        <v>0</v>
      </c>
      <c r="Q1412" s="11">
        <f t="shared" si="1756"/>
        <v>0</v>
      </c>
      <c r="R1412" s="11">
        <f t="shared" si="1756"/>
        <v>0</v>
      </c>
      <c r="S1412" s="11">
        <f t="shared" si="1756"/>
        <v>22876</v>
      </c>
      <c r="T1412" s="11">
        <f t="shared" si="1756"/>
        <v>0</v>
      </c>
      <c r="U1412" s="11">
        <f t="shared" si="1756"/>
        <v>0</v>
      </c>
      <c r="V1412" s="11">
        <f t="shared" si="1756"/>
        <v>0</v>
      </c>
      <c r="W1412" s="11">
        <f t="shared" ref="U1412:AJ1413" si="1757">W1413</f>
        <v>0</v>
      </c>
      <c r="X1412" s="11">
        <f t="shared" si="1757"/>
        <v>0</v>
      </c>
      <c r="Y1412" s="11">
        <f t="shared" si="1757"/>
        <v>22876</v>
      </c>
      <c r="Z1412" s="11">
        <f t="shared" si="1757"/>
        <v>0</v>
      </c>
      <c r="AA1412" s="11">
        <f t="shared" si="1757"/>
        <v>0</v>
      </c>
      <c r="AB1412" s="11">
        <f t="shared" si="1757"/>
        <v>0</v>
      </c>
      <c r="AC1412" s="11">
        <f t="shared" si="1757"/>
        <v>0</v>
      </c>
      <c r="AD1412" s="11">
        <f t="shared" si="1757"/>
        <v>0</v>
      </c>
      <c r="AE1412" s="11">
        <f t="shared" si="1757"/>
        <v>22876</v>
      </c>
      <c r="AF1412" s="11">
        <f t="shared" si="1757"/>
        <v>0</v>
      </c>
      <c r="AG1412" s="11">
        <f t="shared" si="1757"/>
        <v>0</v>
      </c>
      <c r="AH1412" s="11">
        <f t="shared" si="1757"/>
        <v>0</v>
      </c>
      <c r="AI1412" s="11">
        <f t="shared" si="1757"/>
        <v>0</v>
      </c>
      <c r="AJ1412" s="11">
        <f t="shared" si="1757"/>
        <v>0</v>
      </c>
      <c r="AK1412" s="11">
        <f t="shared" ref="AG1412:AL1413" si="1758">AK1413</f>
        <v>22876</v>
      </c>
      <c r="AL1412" s="11">
        <f t="shared" si="1758"/>
        <v>0</v>
      </c>
    </row>
    <row r="1413" spans="1:38" hidden="1">
      <c r="A1413" s="47" t="s">
        <v>100</v>
      </c>
      <c r="B1413" s="30" t="s">
        <v>254</v>
      </c>
      <c r="C1413" s="30" t="s">
        <v>32</v>
      </c>
      <c r="D1413" s="30" t="s">
        <v>79</v>
      </c>
      <c r="E1413" s="30" t="s">
        <v>314</v>
      </c>
      <c r="F1413" s="30" t="s">
        <v>101</v>
      </c>
      <c r="G1413" s="11">
        <f t="shared" si="1756"/>
        <v>22876</v>
      </c>
      <c r="H1413" s="11">
        <f t="shared" si="1756"/>
        <v>0</v>
      </c>
      <c r="I1413" s="11">
        <f t="shared" si="1756"/>
        <v>0</v>
      </c>
      <c r="J1413" s="11">
        <f t="shared" si="1756"/>
        <v>0</v>
      </c>
      <c r="K1413" s="11">
        <f t="shared" si="1756"/>
        <v>0</v>
      </c>
      <c r="L1413" s="11">
        <f t="shared" si="1756"/>
        <v>0</v>
      </c>
      <c r="M1413" s="11">
        <f t="shared" si="1756"/>
        <v>22876</v>
      </c>
      <c r="N1413" s="11">
        <f t="shared" si="1756"/>
        <v>0</v>
      </c>
      <c r="O1413" s="11">
        <f t="shared" si="1756"/>
        <v>0</v>
      </c>
      <c r="P1413" s="11">
        <f t="shared" si="1756"/>
        <v>0</v>
      </c>
      <c r="Q1413" s="11">
        <f t="shared" si="1756"/>
        <v>0</v>
      </c>
      <c r="R1413" s="11">
        <f t="shared" si="1756"/>
        <v>0</v>
      </c>
      <c r="S1413" s="11">
        <f t="shared" si="1756"/>
        <v>22876</v>
      </c>
      <c r="T1413" s="11">
        <f t="shared" si="1756"/>
        <v>0</v>
      </c>
      <c r="U1413" s="11">
        <f t="shared" si="1757"/>
        <v>0</v>
      </c>
      <c r="V1413" s="11">
        <f t="shared" si="1757"/>
        <v>0</v>
      </c>
      <c r="W1413" s="11">
        <f t="shared" si="1757"/>
        <v>0</v>
      </c>
      <c r="X1413" s="11">
        <f t="shared" si="1757"/>
        <v>0</v>
      </c>
      <c r="Y1413" s="11">
        <f t="shared" si="1757"/>
        <v>22876</v>
      </c>
      <c r="Z1413" s="11">
        <f t="shared" si="1757"/>
        <v>0</v>
      </c>
      <c r="AA1413" s="11">
        <f t="shared" si="1757"/>
        <v>0</v>
      </c>
      <c r="AB1413" s="11">
        <f t="shared" si="1757"/>
        <v>0</v>
      </c>
      <c r="AC1413" s="11">
        <f t="shared" si="1757"/>
        <v>0</v>
      </c>
      <c r="AD1413" s="11">
        <f t="shared" si="1757"/>
        <v>0</v>
      </c>
      <c r="AE1413" s="11">
        <f t="shared" si="1757"/>
        <v>22876</v>
      </c>
      <c r="AF1413" s="11">
        <f t="shared" si="1757"/>
        <v>0</v>
      </c>
      <c r="AG1413" s="11">
        <f t="shared" si="1758"/>
        <v>0</v>
      </c>
      <c r="AH1413" s="11">
        <f t="shared" si="1758"/>
        <v>0</v>
      </c>
      <c r="AI1413" s="11">
        <f t="shared" si="1758"/>
        <v>0</v>
      </c>
      <c r="AJ1413" s="11">
        <f t="shared" si="1758"/>
        <v>0</v>
      </c>
      <c r="AK1413" s="11">
        <f t="shared" si="1758"/>
        <v>22876</v>
      </c>
      <c r="AL1413" s="11">
        <f t="shared" si="1758"/>
        <v>0</v>
      </c>
    </row>
    <row r="1414" spans="1:38" hidden="1">
      <c r="A1414" s="47" t="s">
        <v>269</v>
      </c>
      <c r="B1414" s="30" t="s">
        <v>254</v>
      </c>
      <c r="C1414" s="30" t="s">
        <v>32</v>
      </c>
      <c r="D1414" s="30" t="s">
        <v>79</v>
      </c>
      <c r="E1414" s="30" t="s">
        <v>314</v>
      </c>
      <c r="F1414" s="59" t="s">
        <v>270</v>
      </c>
      <c r="G1414" s="9">
        <v>22876</v>
      </c>
      <c r="H1414" s="9"/>
      <c r="I1414" s="84"/>
      <c r="J1414" s="84"/>
      <c r="K1414" s="84"/>
      <c r="L1414" s="84"/>
      <c r="M1414" s="9">
        <f>G1414+I1414+J1414+K1414+L1414</f>
        <v>22876</v>
      </c>
      <c r="N1414" s="9">
        <f>H1414+L1414</f>
        <v>0</v>
      </c>
      <c r="O1414" s="85"/>
      <c r="P1414" s="85"/>
      <c r="Q1414" s="85"/>
      <c r="R1414" s="85"/>
      <c r="S1414" s="9">
        <f>M1414+O1414+P1414+Q1414+R1414</f>
        <v>22876</v>
      </c>
      <c r="T1414" s="9">
        <f>N1414+R1414</f>
        <v>0</v>
      </c>
      <c r="U1414" s="85"/>
      <c r="V1414" s="85"/>
      <c r="W1414" s="85"/>
      <c r="X1414" s="85"/>
      <c r="Y1414" s="9">
        <f>S1414+U1414+V1414+W1414+X1414</f>
        <v>22876</v>
      </c>
      <c r="Z1414" s="9">
        <f>T1414+X1414</f>
        <v>0</v>
      </c>
      <c r="AA1414" s="85"/>
      <c r="AB1414" s="85"/>
      <c r="AC1414" s="85"/>
      <c r="AD1414" s="85"/>
      <c r="AE1414" s="9">
        <f>Y1414+AA1414+AB1414+AC1414+AD1414</f>
        <v>22876</v>
      </c>
      <c r="AF1414" s="9">
        <f>Z1414+AD1414</f>
        <v>0</v>
      </c>
      <c r="AG1414" s="85"/>
      <c r="AH1414" s="85"/>
      <c r="AI1414" s="85"/>
      <c r="AJ1414" s="85"/>
      <c r="AK1414" s="9">
        <f>AE1414+AG1414+AH1414+AI1414+AJ1414</f>
        <v>22876</v>
      </c>
      <c r="AL1414" s="9">
        <f>AF1414+AJ1414</f>
        <v>0</v>
      </c>
    </row>
    <row r="1415" spans="1:38" ht="33" hidden="1">
      <c r="A1415" s="49" t="s">
        <v>628</v>
      </c>
      <c r="B1415" s="30" t="s">
        <v>254</v>
      </c>
      <c r="C1415" s="30" t="s">
        <v>32</v>
      </c>
      <c r="D1415" s="30" t="s">
        <v>79</v>
      </c>
      <c r="E1415" s="30" t="s">
        <v>627</v>
      </c>
      <c r="F1415" s="30"/>
      <c r="G1415" s="9">
        <f t="shared" ref="G1415:V1416" si="1759">G1416</f>
        <v>5904</v>
      </c>
      <c r="H1415" s="9">
        <f t="shared" si="1759"/>
        <v>0</v>
      </c>
      <c r="I1415" s="9">
        <f t="shared" si="1759"/>
        <v>0</v>
      </c>
      <c r="J1415" s="9">
        <f t="shared" si="1759"/>
        <v>0</v>
      </c>
      <c r="K1415" s="9">
        <f t="shared" si="1759"/>
        <v>0</v>
      </c>
      <c r="L1415" s="9">
        <f t="shared" si="1759"/>
        <v>0</v>
      </c>
      <c r="M1415" s="9">
        <f t="shared" si="1759"/>
        <v>5904</v>
      </c>
      <c r="N1415" s="9">
        <f t="shared" si="1759"/>
        <v>0</v>
      </c>
      <c r="O1415" s="9">
        <f t="shared" si="1759"/>
        <v>0</v>
      </c>
      <c r="P1415" s="9">
        <f t="shared" si="1759"/>
        <v>0</v>
      </c>
      <c r="Q1415" s="9">
        <f t="shared" si="1759"/>
        <v>0</v>
      </c>
      <c r="R1415" s="9">
        <f t="shared" si="1759"/>
        <v>0</v>
      </c>
      <c r="S1415" s="9">
        <f t="shared" si="1759"/>
        <v>5904</v>
      </c>
      <c r="T1415" s="9">
        <f t="shared" si="1759"/>
        <v>0</v>
      </c>
      <c r="U1415" s="9">
        <f t="shared" si="1759"/>
        <v>0</v>
      </c>
      <c r="V1415" s="9">
        <f t="shared" si="1759"/>
        <v>0</v>
      </c>
      <c r="W1415" s="9">
        <f t="shared" ref="U1415:AJ1416" si="1760">W1416</f>
        <v>0</v>
      </c>
      <c r="X1415" s="9">
        <f t="shared" si="1760"/>
        <v>0</v>
      </c>
      <c r="Y1415" s="9">
        <f t="shared" si="1760"/>
        <v>5904</v>
      </c>
      <c r="Z1415" s="9">
        <f t="shared" si="1760"/>
        <v>0</v>
      </c>
      <c r="AA1415" s="9">
        <f t="shared" si="1760"/>
        <v>0</v>
      </c>
      <c r="AB1415" s="9">
        <f t="shared" si="1760"/>
        <v>0</v>
      </c>
      <c r="AC1415" s="9">
        <f t="shared" si="1760"/>
        <v>0</v>
      </c>
      <c r="AD1415" s="9">
        <f t="shared" si="1760"/>
        <v>0</v>
      </c>
      <c r="AE1415" s="9">
        <f t="shared" si="1760"/>
        <v>5904</v>
      </c>
      <c r="AF1415" s="9">
        <f t="shared" si="1760"/>
        <v>0</v>
      </c>
      <c r="AG1415" s="9">
        <f t="shared" si="1760"/>
        <v>0</v>
      </c>
      <c r="AH1415" s="9">
        <f t="shared" si="1760"/>
        <v>0</v>
      </c>
      <c r="AI1415" s="9">
        <f t="shared" si="1760"/>
        <v>0</v>
      </c>
      <c r="AJ1415" s="9">
        <f t="shared" si="1760"/>
        <v>0</v>
      </c>
      <c r="AK1415" s="9">
        <f t="shared" ref="AG1415:AL1416" si="1761">AK1416</f>
        <v>5904</v>
      </c>
      <c r="AL1415" s="9">
        <f t="shared" si="1761"/>
        <v>0</v>
      </c>
    </row>
    <row r="1416" spans="1:38" hidden="1">
      <c r="A1416" s="47" t="s">
        <v>100</v>
      </c>
      <c r="B1416" s="30" t="s">
        <v>254</v>
      </c>
      <c r="C1416" s="30" t="s">
        <v>32</v>
      </c>
      <c r="D1416" s="30" t="s">
        <v>79</v>
      </c>
      <c r="E1416" s="30" t="s">
        <v>627</v>
      </c>
      <c r="F1416" s="30" t="s">
        <v>101</v>
      </c>
      <c r="G1416" s="9">
        <f t="shared" si="1759"/>
        <v>5904</v>
      </c>
      <c r="H1416" s="9">
        <f t="shared" si="1759"/>
        <v>0</v>
      </c>
      <c r="I1416" s="9">
        <f t="shared" si="1759"/>
        <v>0</v>
      </c>
      <c r="J1416" s="9">
        <f t="shared" si="1759"/>
        <v>0</v>
      </c>
      <c r="K1416" s="9">
        <f t="shared" si="1759"/>
        <v>0</v>
      </c>
      <c r="L1416" s="9">
        <f t="shared" si="1759"/>
        <v>0</v>
      </c>
      <c r="M1416" s="9">
        <f t="shared" si="1759"/>
        <v>5904</v>
      </c>
      <c r="N1416" s="9">
        <f t="shared" si="1759"/>
        <v>0</v>
      </c>
      <c r="O1416" s="9">
        <f t="shared" si="1759"/>
        <v>0</v>
      </c>
      <c r="P1416" s="9">
        <f t="shared" si="1759"/>
        <v>0</v>
      </c>
      <c r="Q1416" s="9">
        <f t="shared" si="1759"/>
        <v>0</v>
      </c>
      <c r="R1416" s="9">
        <f t="shared" si="1759"/>
        <v>0</v>
      </c>
      <c r="S1416" s="9">
        <f t="shared" si="1759"/>
        <v>5904</v>
      </c>
      <c r="T1416" s="9">
        <f t="shared" si="1759"/>
        <v>0</v>
      </c>
      <c r="U1416" s="9">
        <f t="shared" si="1760"/>
        <v>0</v>
      </c>
      <c r="V1416" s="9">
        <f t="shared" si="1760"/>
        <v>0</v>
      </c>
      <c r="W1416" s="9">
        <f t="shared" si="1760"/>
        <v>0</v>
      </c>
      <c r="X1416" s="9">
        <f t="shared" si="1760"/>
        <v>0</v>
      </c>
      <c r="Y1416" s="9">
        <f t="shared" si="1760"/>
        <v>5904</v>
      </c>
      <c r="Z1416" s="9">
        <f t="shared" si="1760"/>
        <v>0</v>
      </c>
      <c r="AA1416" s="9">
        <f t="shared" si="1760"/>
        <v>0</v>
      </c>
      <c r="AB1416" s="9">
        <f t="shared" si="1760"/>
        <v>0</v>
      </c>
      <c r="AC1416" s="9">
        <f t="shared" si="1760"/>
        <v>0</v>
      </c>
      <c r="AD1416" s="9">
        <f t="shared" si="1760"/>
        <v>0</v>
      </c>
      <c r="AE1416" s="9">
        <f t="shared" si="1760"/>
        <v>5904</v>
      </c>
      <c r="AF1416" s="9">
        <f t="shared" si="1760"/>
        <v>0</v>
      </c>
      <c r="AG1416" s="9">
        <f t="shared" si="1761"/>
        <v>0</v>
      </c>
      <c r="AH1416" s="9">
        <f t="shared" si="1761"/>
        <v>0</v>
      </c>
      <c r="AI1416" s="9">
        <f t="shared" si="1761"/>
        <v>0</v>
      </c>
      <c r="AJ1416" s="9">
        <f t="shared" si="1761"/>
        <v>0</v>
      </c>
      <c r="AK1416" s="9">
        <f t="shared" si="1761"/>
        <v>5904</v>
      </c>
      <c r="AL1416" s="9">
        <f t="shared" si="1761"/>
        <v>0</v>
      </c>
    </row>
    <row r="1417" spans="1:38" hidden="1">
      <c r="A1417" s="47" t="s">
        <v>269</v>
      </c>
      <c r="B1417" s="30" t="s">
        <v>254</v>
      </c>
      <c r="C1417" s="30" t="s">
        <v>32</v>
      </c>
      <c r="D1417" s="30" t="s">
        <v>79</v>
      </c>
      <c r="E1417" s="30" t="s">
        <v>627</v>
      </c>
      <c r="F1417" s="59" t="s">
        <v>270</v>
      </c>
      <c r="G1417" s="9">
        <v>5904</v>
      </c>
      <c r="H1417" s="9"/>
      <c r="I1417" s="84"/>
      <c r="J1417" s="84"/>
      <c r="K1417" s="84"/>
      <c r="L1417" s="84"/>
      <c r="M1417" s="9">
        <f>G1417+I1417+J1417+K1417+L1417</f>
        <v>5904</v>
      </c>
      <c r="N1417" s="9">
        <f>H1417+L1417</f>
        <v>0</v>
      </c>
      <c r="O1417" s="85"/>
      <c r="P1417" s="85"/>
      <c r="Q1417" s="85"/>
      <c r="R1417" s="85"/>
      <c r="S1417" s="9">
        <f>M1417+O1417+P1417+Q1417+R1417</f>
        <v>5904</v>
      </c>
      <c r="T1417" s="9">
        <f>N1417+R1417</f>
        <v>0</v>
      </c>
      <c r="U1417" s="85"/>
      <c r="V1417" s="85"/>
      <c r="W1417" s="85"/>
      <c r="X1417" s="85"/>
      <c r="Y1417" s="9">
        <f>S1417+U1417+V1417+W1417+X1417</f>
        <v>5904</v>
      </c>
      <c r="Z1417" s="9">
        <f>T1417+X1417</f>
        <v>0</v>
      </c>
      <c r="AA1417" s="85"/>
      <c r="AB1417" s="85"/>
      <c r="AC1417" s="85"/>
      <c r="AD1417" s="85"/>
      <c r="AE1417" s="9">
        <f>Y1417+AA1417+AB1417+AC1417+AD1417</f>
        <v>5904</v>
      </c>
      <c r="AF1417" s="9">
        <f>Z1417+AD1417</f>
        <v>0</v>
      </c>
      <c r="AG1417" s="85"/>
      <c r="AH1417" s="85"/>
      <c r="AI1417" s="85"/>
      <c r="AJ1417" s="85"/>
      <c r="AK1417" s="9">
        <f>AE1417+AG1417+AH1417+AI1417+AJ1417</f>
        <v>5904</v>
      </c>
      <c r="AL1417" s="9">
        <f>AF1417+AJ1417</f>
        <v>0</v>
      </c>
    </row>
    <row r="1418" spans="1:38" ht="132" hidden="1">
      <c r="A1418" s="49" t="s">
        <v>665</v>
      </c>
      <c r="B1418" s="30" t="s">
        <v>254</v>
      </c>
      <c r="C1418" s="30" t="s">
        <v>32</v>
      </c>
      <c r="D1418" s="30" t="s">
        <v>79</v>
      </c>
      <c r="E1418" s="30" t="s">
        <v>666</v>
      </c>
      <c r="F1418" s="30"/>
      <c r="G1418" s="9">
        <f t="shared" ref="G1418:V1419" si="1762">G1419</f>
        <v>1848</v>
      </c>
      <c r="H1418" s="9">
        <f t="shared" si="1762"/>
        <v>0</v>
      </c>
      <c r="I1418" s="9">
        <f t="shared" si="1762"/>
        <v>0</v>
      </c>
      <c r="J1418" s="9">
        <f t="shared" si="1762"/>
        <v>0</v>
      </c>
      <c r="K1418" s="9">
        <f t="shared" si="1762"/>
        <v>0</v>
      </c>
      <c r="L1418" s="9">
        <f t="shared" si="1762"/>
        <v>0</v>
      </c>
      <c r="M1418" s="9">
        <f t="shared" si="1762"/>
        <v>1848</v>
      </c>
      <c r="N1418" s="9">
        <f t="shared" si="1762"/>
        <v>0</v>
      </c>
      <c r="O1418" s="9">
        <f t="shared" si="1762"/>
        <v>0</v>
      </c>
      <c r="P1418" s="9">
        <f t="shared" si="1762"/>
        <v>0</v>
      </c>
      <c r="Q1418" s="9">
        <f t="shared" si="1762"/>
        <v>0</v>
      </c>
      <c r="R1418" s="9">
        <f t="shared" si="1762"/>
        <v>0</v>
      </c>
      <c r="S1418" s="9">
        <f t="shared" si="1762"/>
        <v>1848</v>
      </c>
      <c r="T1418" s="9">
        <f t="shared" si="1762"/>
        <v>0</v>
      </c>
      <c r="U1418" s="9">
        <f t="shared" si="1762"/>
        <v>0</v>
      </c>
      <c r="V1418" s="9">
        <f t="shared" si="1762"/>
        <v>0</v>
      </c>
      <c r="W1418" s="9">
        <f t="shared" ref="U1418:AJ1419" si="1763">W1419</f>
        <v>0</v>
      </c>
      <c r="X1418" s="9">
        <f t="shared" si="1763"/>
        <v>0</v>
      </c>
      <c r="Y1418" s="9">
        <f t="shared" si="1763"/>
        <v>1848</v>
      </c>
      <c r="Z1418" s="9">
        <f t="shared" si="1763"/>
        <v>0</v>
      </c>
      <c r="AA1418" s="9">
        <f t="shared" si="1763"/>
        <v>0</v>
      </c>
      <c r="AB1418" s="9">
        <f t="shared" si="1763"/>
        <v>0</v>
      </c>
      <c r="AC1418" s="9">
        <f t="shared" si="1763"/>
        <v>0</v>
      </c>
      <c r="AD1418" s="9">
        <f t="shared" si="1763"/>
        <v>0</v>
      </c>
      <c r="AE1418" s="9">
        <f t="shared" si="1763"/>
        <v>1848</v>
      </c>
      <c r="AF1418" s="9">
        <f t="shared" si="1763"/>
        <v>0</v>
      </c>
      <c r="AG1418" s="9">
        <f t="shared" si="1763"/>
        <v>0</v>
      </c>
      <c r="AH1418" s="9">
        <f t="shared" si="1763"/>
        <v>476</v>
      </c>
      <c r="AI1418" s="9">
        <f t="shared" si="1763"/>
        <v>0</v>
      </c>
      <c r="AJ1418" s="9">
        <f t="shared" si="1763"/>
        <v>9281</v>
      </c>
      <c r="AK1418" s="9">
        <f t="shared" ref="AG1418:AL1419" si="1764">AK1419</f>
        <v>11605</v>
      </c>
      <c r="AL1418" s="9">
        <f t="shared" si="1764"/>
        <v>9281</v>
      </c>
    </row>
    <row r="1419" spans="1:38" hidden="1">
      <c r="A1419" s="49" t="s">
        <v>100</v>
      </c>
      <c r="B1419" s="30" t="s">
        <v>254</v>
      </c>
      <c r="C1419" s="30" t="s">
        <v>32</v>
      </c>
      <c r="D1419" s="30" t="s">
        <v>79</v>
      </c>
      <c r="E1419" s="30" t="s">
        <v>666</v>
      </c>
      <c r="F1419" s="30" t="s">
        <v>101</v>
      </c>
      <c r="G1419" s="9">
        <f t="shared" si="1762"/>
        <v>1848</v>
      </c>
      <c r="H1419" s="9">
        <f t="shared" si="1762"/>
        <v>0</v>
      </c>
      <c r="I1419" s="9">
        <f t="shared" si="1762"/>
        <v>0</v>
      </c>
      <c r="J1419" s="9">
        <f t="shared" si="1762"/>
        <v>0</v>
      </c>
      <c r="K1419" s="9">
        <f t="shared" si="1762"/>
        <v>0</v>
      </c>
      <c r="L1419" s="9">
        <f t="shared" si="1762"/>
        <v>0</v>
      </c>
      <c r="M1419" s="9">
        <f t="shared" si="1762"/>
        <v>1848</v>
      </c>
      <c r="N1419" s="9">
        <f t="shared" si="1762"/>
        <v>0</v>
      </c>
      <c r="O1419" s="9">
        <f t="shared" si="1762"/>
        <v>0</v>
      </c>
      <c r="P1419" s="9">
        <f t="shared" si="1762"/>
        <v>0</v>
      </c>
      <c r="Q1419" s="9">
        <f t="shared" si="1762"/>
        <v>0</v>
      </c>
      <c r="R1419" s="9">
        <f t="shared" si="1762"/>
        <v>0</v>
      </c>
      <c r="S1419" s="9">
        <f t="shared" si="1762"/>
        <v>1848</v>
      </c>
      <c r="T1419" s="9">
        <f t="shared" si="1762"/>
        <v>0</v>
      </c>
      <c r="U1419" s="9">
        <f t="shared" si="1763"/>
        <v>0</v>
      </c>
      <c r="V1419" s="9">
        <f t="shared" si="1763"/>
        <v>0</v>
      </c>
      <c r="W1419" s="9">
        <f t="shared" si="1763"/>
        <v>0</v>
      </c>
      <c r="X1419" s="9">
        <f t="shared" si="1763"/>
        <v>0</v>
      </c>
      <c r="Y1419" s="9">
        <f t="shared" si="1763"/>
        <v>1848</v>
      </c>
      <c r="Z1419" s="9">
        <f t="shared" si="1763"/>
        <v>0</v>
      </c>
      <c r="AA1419" s="9">
        <f t="shared" si="1763"/>
        <v>0</v>
      </c>
      <c r="AB1419" s="9">
        <f t="shared" si="1763"/>
        <v>0</v>
      </c>
      <c r="AC1419" s="9">
        <f t="shared" si="1763"/>
        <v>0</v>
      </c>
      <c r="AD1419" s="9">
        <f t="shared" si="1763"/>
        <v>0</v>
      </c>
      <c r="AE1419" s="9">
        <f t="shared" si="1763"/>
        <v>1848</v>
      </c>
      <c r="AF1419" s="9">
        <f t="shared" si="1763"/>
        <v>0</v>
      </c>
      <c r="AG1419" s="9">
        <f t="shared" si="1764"/>
        <v>0</v>
      </c>
      <c r="AH1419" s="9">
        <f t="shared" si="1764"/>
        <v>476</v>
      </c>
      <c r="AI1419" s="9">
        <f t="shared" si="1764"/>
        <v>0</v>
      </c>
      <c r="AJ1419" s="9">
        <f t="shared" si="1764"/>
        <v>9281</v>
      </c>
      <c r="AK1419" s="9">
        <f t="shared" si="1764"/>
        <v>11605</v>
      </c>
      <c r="AL1419" s="9">
        <f t="shared" si="1764"/>
        <v>9281</v>
      </c>
    </row>
    <row r="1420" spans="1:38" hidden="1">
      <c r="A1420" s="28" t="s">
        <v>269</v>
      </c>
      <c r="B1420" s="30" t="s">
        <v>254</v>
      </c>
      <c r="C1420" s="30" t="s">
        <v>32</v>
      </c>
      <c r="D1420" s="30" t="s">
        <v>79</v>
      </c>
      <c r="E1420" s="30" t="s">
        <v>666</v>
      </c>
      <c r="F1420" s="30" t="s">
        <v>270</v>
      </c>
      <c r="G1420" s="9">
        <v>1848</v>
      </c>
      <c r="H1420" s="9"/>
      <c r="I1420" s="84"/>
      <c r="J1420" s="84"/>
      <c r="K1420" s="84"/>
      <c r="L1420" s="84"/>
      <c r="M1420" s="9">
        <f>G1420+I1420+J1420+K1420+L1420</f>
        <v>1848</v>
      </c>
      <c r="N1420" s="9">
        <f>H1420+L1420</f>
        <v>0</v>
      </c>
      <c r="O1420" s="85"/>
      <c r="P1420" s="85"/>
      <c r="Q1420" s="85"/>
      <c r="R1420" s="85"/>
      <c r="S1420" s="9">
        <f>M1420+O1420+P1420+Q1420+R1420</f>
        <v>1848</v>
      </c>
      <c r="T1420" s="9">
        <f>N1420+R1420</f>
        <v>0</v>
      </c>
      <c r="U1420" s="85"/>
      <c r="V1420" s="85"/>
      <c r="W1420" s="85"/>
      <c r="X1420" s="85"/>
      <c r="Y1420" s="9">
        <f>S1420+U1420+V1420+W1420+X1420</f>
        <v>1848</v>
      </c>
      <c r="Z1420" s="9">
        <f>T1420+X1420</f>
        <v>0</v>
      </c>
      <c r="AA1420" s="85"/>
      <c r="AB1420" s="85"/>
      <c r="AC1420" s="85"/>
      <c r="AD1420" s="85"/>
      <c r="AE1420" s="9">
        <f>Y1420+AA1420+AB1420+AC1420+AD1420</f>
        <v>1848</v>
      </c>
      <c r="AF1420" s="9">
        <f>Z1420+AD1420</f>
        <v>0</v>
      </c>
      <c r="AG1420" s="85"/>
      <c r="AH1420" s="9">
        <v>476</v>
      </c>
      <c r="AI1420" s="85"/>
      <c r="AJ1420" s="9">
        <v>9281</v>
      </c>
      <c r="AK1420" s="9">
        <f>AE1420+AG1420+AH1420+AI1420+AJ1420</f>
        <v>11605</v>
      </c>
      <c r="AL1420" s="9">
        <f>AF1420+AJ1420</f>
        <v>9281</v>
      </c>
    </row>
    <row r="1421" spans="1:38" hidden="1">
      <c r="A1421" s="47"/>
      <c r="B1421" s="30"/>
      <c r="C1421" s="30"/>
      <c r="D1421" s="30"/>
      <c r="E1421" s="30"/>
      <c r="F1421" s="59"/>
      <c r="G1421" s="9"/>
      <c r="H1421" s="9"/>
      <c r="I1421" s="84"/>
      <c r="J1421" s="84"/>
      <c r="K1421" s="84"/>
      <c r="L1421" s="84"/>
      <c r="M1421" s="84"/>
      <c r="N1421" s="84"/>
      <c r="O1421" s="85"/>
      <c r="P1421" s="85"/>
      <c r="Q1421" s="85"/>
      <c r="R1421" s="85"/>
      <c r="S1421" s="85"/>
      <c r="T1421" s="85"/>
      <c r="U1421" s="85"/>
      <c r="V1421" s="85"/>
      <c r="W1421" s="85"/>
      <c r="X1421" s="85"/>
      <c r="Y1421" s="85"/>
      <c r="Z1421" s="85"/>
      <c r="AA1421" s="85"/>
      <c r="AB1421" s="85"/>
      <c r="AC1421" s="85"/>
      <c r="AD1421" s="85"/>
      <c r="AE1421" s="85"/>
      <c r="AF1421" s="85"/>
      <c r="AG1421" s="85"/>
      <c r="AH1421" s="85"/>
      <c r="AI1421" s="85"/>
      <c r="AJ1421" s="85"/>
      <c r="AK1421" s="85"/>
      <c r="AL1421" s="85"/>
    </row>
    <row r="1422" spans="1:38" ht="18.75" hidden="1">
      <c r="A1422" s="63" t="s">
        <v>31</v>
      </c>
      <c r="B1422" s="35" t="s">
        <v>254</v>
      </c>
      <c r="C1422" s="35" t="s">
        <v>32</v>
      </c>
      <c r="D1422" s="35" t="s">
        <v>16</v>
      </c>
      <c r="E1422" s="35"/>
      <c r="F1422" s="35"/>
      <c r="G1422" s="13">
        <f t="shared" ref="G1422:V1426" si="1765">G1423</f>
        <v>513</v>
      </c>
      <c r="H1422" s="13">
        <f t="shared" si="1765"/>
        <v>0</v>
      </c>
      <c r="I1422" s="13">
        <f t="shared" si="1765"/>
        <v>0</v>
      </c>
      <c r="J1422" s="13">
        <f t="shared" si="1765"/>
        <v>0</v>
      </c>
      <c r="K1422" s="13">
        <f t="shared" si="1765"/>
        <v>0</v>
      </c>
      <c r="L1422" s="13">
        <f t="shared" si="1765"/>
        <v>0</v>
      </c>
      <c r="M1422" s="13">
        <f t="shared" si="1765"/>
        <v>513</v>
      </c>
      <c r="N1422" s="13">
        <f t="shared" si="1765"/>
        <v>0</v>
      </c>
      <c r="O1422" s="13">
        <f t="shared" si="1765"/>
        <v>0</v>
      </c>
      <c r="P1422" s="13">
        <f t="shared" si="1765"/>
        <v>0</v>
      </c>
      <c r="Q1422" s="13">
        <f t="shared" si="1765"/>
        <v>0</v>
      </c>
      <c r="R1422" s="13">
        <f t="shared" si="1765"/>
        <v>0</v>
      </c>
      <c r="S1422" s="13">
        <f t="shared" si="1765"/>
        <v>513</v>
      </c>
      <c r="T1422" s="13">
        <f t="shared" si="1765"/>
        <v>0</v>
      </c>
      <c r="U1422" s="13">
        <f t="shared" si="1765"/>
        <v>0</v>
      </c>
      <c r="V1422" s="13">
        <f t="shared" si="1765"/>
        <v>0</v>
      </c>
      <c r="W1422" s="13">
        <f t="shared" ref="U1422:AJ1426" si="1766">W1423</f>
        <v>0</v>
      </c>
      <c r="X1422" s="13">
        <f t="shared" si="1766"/>
        <v>0</v>
      </c>
      <c r="Y1422" s="13">
        <f t="shared" si="1766"/>
        <v>513</v>
      </c>
      <c r="Z1422" s="13">
        <f t="shared" si="1766"/>
        <v>0</v>
      </c>
      <c r="AA1422" s="13">
        <f t="shared" si="1766"/>
        <v>0</v>
      </c>
      <c r="AB1422" s="13">
        <f t="shared" si="1766"/>
        <v>0</v>
      </c>
      <c r="AC1422" s="13">
        <f t="shared" si="1766"/>
        <v>0</v>
      </c>
      <c r="AD1422" s="13">
        <f t="shared" si="1766"/>
        <v>0</v>
      </c>
      <c r="AE1422" s="13">
        <f t="shared" si="1766"/>
        <v>513</v>
      </c>
      <c r="AF1422" s="13">
        <f t="shared" si="1766"/>
        <v>0</v>
      </c>
      <c r="AG1422" s="13">
        <f t="shared" si="1766"/>
        <v>0</v>
      </c>
      <c r="AH1422" s="13">
        <f t="shared" si="1766"/>
        <v>0</v>
      </c>
      <c r="AI1422" s="13">
        <f t="shared" si="1766"/>
        <v>0</v>
      </c>
      <c r="AJ1422" s="13">
        <f t="shared" si="1766"/>
        <v>0</v>
      </c>
      <c r="AK1422" s="13">
        <f t="shared" ref="AG1422:AL1426" si="1767">AK1423</f>
        <v>513</v>
      </c>
      <c r="AL1422" s="13">
        <f t="shared" si="1767"/>
        <v>0</v>
      </c>
    </row>
    <row r="1423" spans="1:38" ht="66" hidden="1">
      <c r="A1423" s="25" t="s">
        <v>424</v>
      </c>
      <c r="B1423" s="30" t="s">
        <v>254</v>
      </c>
      <c r="C1423" s="30" t="s">
        <v>32</v>
      </c>
      <c r="D1423" s="30" t="s">
        <v>16</v>
      </c>
      <c r="E1423" s="30" t="s">
        <v>221</v>
      </c>
      <c r="F1423" s="30"/>
      <c r="G1423" s="11">
        <f t="shared" si="1765"/>
        <v>513</v>
      </c>
      <c r="H1423" s="11">
        <f t="shared" si="1765"/>
        <v>0</v>
      </c>
      <c r="I1423" s="11">
        <f t="shared" si="1765"/>
        <v>0</v>
      </c>
      <c r="J1423" s="11">
        <f t="shared" si="1765"/>
        <v>0</v>
      </c>
      <c r="K1423" s="11">
        <f t="shared" si="1765"/>
        <v>0</v>
      </c>
      <c r="L1423" s="11">
        <f t="shared" si="1765"/>
        <v>0</v>
      </c>
      <c r="M1423" s="11">
        <f t="shared" si="1765"/>
        <v>513</v>
      </c>
      <c r="N1423" s="11">
        <f t="shared" si="1765"/>
        <v>0</v>
      </c>
      <c r="O1423" s="11">
        <f t="shared" si="1765"/>
        <v>0</v>
      </c>
      <c r="P1423" s="11">
        <f t="shared" si="1765"/>
        <v>0</v>
      </c>
      <c r="Q1423" s="11">
        <f t="shared" si="1765"/>
        <v>0</v>
      </c>
      <c r="R1423" s="11">
        <f t="shared" si="1765"/>
        <v>0</v>
      </c>
      <c r="S1423" s="11">
        <f t="shared" si="1765"/>
        <v>513</v>
      </c>
      <c r="T1423" s="11">
        <f t="shared" si="1765"/>
        <v>0</v>
      </c>
      <c r="U1423" s="11">
        <f t="shared" si="1766"/>
        <v>0</v>
      </c>
      <c r="V1423" s="11">
        <f t="shared" si="1766"/>
        <v>0</v>
      </c>
      <c r="W1423" s="11">
        <f t="shared" si="1766"/>
        <v>0</v>
      </c>
      <c r="X1423" s="11">
        <f t="shared" si="1766"/>
        <v>0</v>
      </c>
      <c r="Y1423" s="11">
        <f t="shared" si="1766"/>
        <v>513</v>
      </c>
      <c r="Z1423" s="11">
        <f t="shared" si="1766"/>
        <v>0</v>
      </c>
      <c r="AA1423" s="11">
        <f t="shared" si="1766"/>
        <v>0</v>
      </c>
      <c r="AB1423" s="11">
        <f t="shared" si="1766"/>
        <v>0</v>
      </c>
      <c r="AC1423" s="11">
        <f t="shared" si="1766"/>
        <v>0</v>
      </c>
      <c r="AD1423" s="11">
        <f t="shared" si="1766"/>
        <v>0</v>
      </c>
      <c r="AE1423" s="11">
        <f t="shared" si="1766"/>
        <v>513</v>
      </c>
      <c r="AF1423" s="11">
        <f t="shared" si="1766"/>
        <v>0</v>
      </c>
      <c r="AG1423" s="11">
        <f t="shared" si="1767"/>
        <v>0</v>
      </c>
      <c r="AH1423" s="11">
        <f t="shared" si="1767"/>
        <v>0</v>
      </c>
      <c r="AI1423" s="11">
        <f t="shared" si="1767"/>
        <v>0</v>
      </c>
      <c r="AJ1423" s="11">
        <f t="shared" si="1767"/>
        <v>0</v>
      </c>
      <c r="AK1423" s="11">
        <f t="shared" si="1767"/>
        <v>513</v>
      </c>
      <c r="AL1423" s="11">
        <f t="shared" si="1767"/>
        <v>0</v>
      </c>
    </row>
    <row r="1424" spans="1:38" hidden="1">
      <c r="A1424" s="47" t="s">
        <v>14</v>
      </c>
      <c r="B1424" s="30" t="s">
        <v>254</v>
      </c>
      <c r="C1424" s="30" t="s">
        <v>32</v>
      </c>
      <c r="D1424" s="30" t="s">
        <v>16</v>
      </c>
      <c r="E1424" s="30" t="s">
        <v>222</v>
      </c>
      <c r="F1424" s="30"/>
      <c r="G1424" s="11">
        <f t="shared" si="1765"/>
        <v>513</v>
      </c>
      <c r="H1424" s="11">
        <f t="shared" si="1765"/>
        <v>0</v>
      </c>
      <c r="I1424" s="11">
        <f t="shared" si="1765"/>
        <v>0</v>
      </c>
      <c r="J1424" s="11">
        <f t="shared" si="1765"/>
        <v>0</v>
      </c>
      <c r="K1424" s="11">
        <f t="shared" si="1765"/>
        <v>0</v>
      </c>
      <c r="L1424" s="11">
        <f t="shared" si="1765"/>
        <v>0</v>
      </c>
      <c r="M1424" s="11">
        <f t="shared" si="1765"/>
        <v>513</v>
      </c>
      <c r="N1424" s="11">
        <f t="shared" si="1765"/>
        <v>0</v>
      </c>
      <c r="O1424" s="11">
        <f t="shared" si="1765"/>
        <v>0</v>
      </c>
      <c r="P1424" s="11">
        <f t="shared" si="1765"/>
        <v>0</v>
      </c>
      <c r="Q1424" s="11">
        <f t="shared" si="1765"/>
        <v>0</v>
      </c>
      <c r="R1424" s="11">
        <f t="shared" si="1765"/>
        <v>0</v>
      </c>
      <c r="S1424" s="11">
        <f t="shared" si="1765"/>
        <v>513</v>
      </c>
      <c r="T1424" s="11">
        <f t="shared" si="1765"/>
        <v>0</v>
      </c>
      <c r="U1424" s="11">
        <f t="shared" si="1766"/>
        <v>0</v>
      </c>
      <c r="V1424" s="11">
        <f t="shared" si="1766"/>
        <v>0</v>
      </c>
      <c r="W1424" s="11">
        <f t="shared" si="1766"/>
        <v>0</v>
      </c>
      <c r="X1424" s="11">
        <f t="shared" si="1766"/>
        <v>0</v>
      </c>
      <c r="Y1424" s="11">
        <f t="shared" si="1766"/>
        <v>513</v>
      </c>
      <c r="Z1424" s="11">
        <f t="shared" si="1766"/>
        <v>0</v>
      </c>
      <c r="AA1424" s="11">
        <f t="shared" si="1766"/>
        <v>0</v>
      </c>
      <c r="AB1424" s="11">
        <f t="shared" si="1766"/>
        <v>0</v>
      </c>
      <c r="AC1424" s="11">
        <f t="shared" si="1766"/>
        <v>0</v>
      </c>
      <c r="AD1424" s="11">
        <f t="shared" si="1766"/>
        <v>0</v>
      </c>
      <c r="AE1424" s="11">
        <f t="shared" si="1766"/>
        <v>513</v>
      </c>
      <c r="AF1424" s="11">
        <f t="shared" si="1766"/>
        <v>0</v>
      </c>
      <c r="AG1424" s="11">
        <f t="shared" si="1767"/>
        <v>0</v>
      </c>
      <c r="AH1424" s="11">
        <f t="shared" si="1767"/>
        <v>0</v>
      </c>
      <c r="AI1424" s="11">
        <f t="shared" si="1767"/>
        <v>0</v>
      </c>
      <c r="AJ1424" s="11">
        <f t="shared" si="1767"/>
        <v>0</v>
      </c>
      <c r="AK1424" s="11">
        <f t="shared" si="1767"/>
        <v>513</v>
      </c>
      <c r="AL1424" s="11">
        <f t="shared" si="1767"/>
        <v>0</v>
      </c>
    </row>
    <row r="1425" spans="1:38" hidden="1">
      <c r="A1425" s="47" t="s">
        <v>250</v>
      </c>
      <c r="B1425" s="30" t="s">
        <v>254</v>
      </c>
      <c r="C1425" s="30" t="s">
        <v>32</v>
      </c>
      <c r="D1425" s="30" t="s">
        <v>16</v>
      </c>
      <c r="E1425" s="30" t="s">
        <v>251</v>
      </c>
      <c r="F1425" s="30"/>
      <c r="G1425" s="11">
        <f t="shared" si="1765"/>
        <v>513</v>
      </c>
      <c r="H1425" s="11">
        <f t="shared" si="1765"/>
        <v>0</v>
      </c>
      <c r="I1425" s="11">
        <f t="shared" si="1765"/>
        <v>0</v>
      </c>
      <c r="J1425" s="11">
        <f t="shared" si="1765"/>
        <v>0</v>
      </c>
      <c r="K1425" s="11">
        <f t="shared" si="1765"/>
        <v>0</v>
      </c>
      <c r="L1425" s="11">
        <f t="shared" si="1765"/>
        <v>0</v>
      </c>
      <c r="M1425" s="11">
        <f t="shared" si="1765"/>
        <v>513</v>
      </c>
      <c r="N1425" s="11">
        <f t="shared" si="1765"/>
        <v>0</v>
      </c>
      <c r="O1425" s="11">
        <f t="shared" si="1765"/>
        <v>0</v>
      </c>
      <c r="P1425" s="11">
        <f t="shared" si="1765"/>
        <v>0</v>
      </c>
      <c r="Q1425" s="11">
        <f t="shared" si="1765"/>
        <v>0</v>
      </c>
      <c r="R1425" s="11">
        <f t="shared" si="1765"/>
        <v>0</v>
      </c>
      <c r="S1425" s="11">
        <f t="shared" si="1765"/>
        <v>513</v>
      </c>
      <c r="T1425" s="11">
        <f t="shared" si="1765"/>
        <v>0</v>
      </c>
      <c r="U1425" s="11">
        <f t="shared" si="1766"/>
        <v>0</v>
      </c>
      <c r="V1425" s="11">
        <f t="shared" si="1766"/>
        <v>0</v>
      </c>
      <c r="W1425" s="11">
        <f t="shared" si="1766"/>
        <v>0</v>
      </c>
      <c r="X1425" s="11">
        <f t="shared" si="1766"/>
        <v>0</v>
      </c>
      <c r="Y1425" s="11">
        <f t="shared" si="1766"/>
        <v>513</v>
      </c>
      <c r="Z1425" s="11">
        <f t="shared" si="1766"/>
        <v>0</v>
      </c>
      <c r="AA1425" s="11">
        <f t="shared" si="1766"/>
        <v>0</v>
      </c>
      <c r="AB1425" s="11">
        <f t="shared" si="1766"/>
        <v>0</v>
      </c>
      <c r="AC1425" s="11">
        <f t="shared" si="1766"/>
        <v>0</v>
      </c>
      <c r="AD1425" s="11">
        <f t="shared" si="1766"/>
        <v>0</v>
      </c>
      <c r="AE1425" s="11">
        <f t="shared" si="1766"/>
        <v>513</v>
      </c>
      <c r="AF1425" s="11">
        <f t="shared" si="1766"/>
        <v>0</v>
      </c>
      <c r="AG1425" s="11">
        <f t="shared" si="1767"/>
        <v>0</v>
      </c>
      <c r="AH1425" s="11">
        <f t="shared" si="1767"/>
        <v>0</v>
      </c>
      <c r="AI1425" s="11">
        <f t="shared" si="1767"/>
        <v>0</v>
      </c>
      <c r="AJ1425" s="11">
        <f t="shared" si="1767"/>
        <v>0</v>
      </c>
      <c r="AK1425" s="11">
        <f t="shared" si="1767"/>
        <v>513</v>
      </c>
      <c r="AL1425" s="11">
        <f t="shared" si="1767"/>
        <v>0</v>
      </c>
    </row>
    <row r="1426" spans="1:38" ht="33" hidden="1">
      <c r="A1426" s="47" t="s">
        <v>11</v>
      </c>
      <c r="B1426" s="30" t="s">
        <v>254</v>
      </c>
      <c r="C1426" s="30" t="s">
        <v>32</v>
      </c>
      <c r="D1426" s="30" t="s">
        <v>16</v>
      </c>
      <c r="E1426" s="30" t="s">
        <v>251</v>
      </c>
      <c r="F1426" s="30" t="s">
        <v>12</v>
      </c>
      <c r="G1426" s="11">
        <f t="shared" si="1765"/>
        <v>513</v>
      </c>
      <c r="H1426" s="11">
        <f t="shared" si="1765"/>
        <v>0</v>
      </c>
      <c r="I1426" s="11">
        <f t="shared" si="1765"/>
        <v>0</v>
      </c>
      <c r="J1426" s="11">
        <f t="shared" si="1765"/>
        <v>0</v>
      </c>
      <c r="K1426" s="11">
        <f t="shared" si="1765"/>
        <v>0</v>
      </c>
      <c r="L1426" s="11">
        <f t="shared" si="1765"/>
        <v>0</v>
      </c>
      <c r="M1426" s="11">
        <f t="shared" si="1765"/>
        <v>513</v>
      </c>
      <c r="N1426" s="11">
        <f t="shared" si="1765"/>
        <v>0</v>
      </c>
      <c r="O1426" s="11">
        <f t="shared" si="1765"/>
        <v>0</v>
      </c>
      <c r="P1426" s="11">
        <f t="shared" si="1765"/>
        <v>0</v>
      </c>
      <c r="Q1426" s="11">
        <f t="shared" si="1765"/>
        <v>0</v>
      </c>
      <c r="R1426" s="11">
        <f t="shared" si="1765"/>
        <v>0</v>
      </c>
      <c r="S1426" s="11">
        <f t="shared" si="1765"/>
        <v>513</v>
      </c>
      <c r="T1426" s="11">
        <f t="shared" si="1765"/>
        <v>0</v>
      </c>
      <c r="U1426" s="11">
        <f t="shared" si="1766"/>
        <v>0</v>
      </c>
      <c r="V1426" s="11">
        <f t="shared" si="1766"/>
        <v>0</v>
      </c>
      <c r="W1426" s="11">
        <f t="shared" si="1766"/>
        <v>0</v>
      </c>
      <c r="X1426" s="11">
        <f t="shared" si="1766"/>
        <v>0</v>
      </c>
      <c r="Y1426" s="11">
        <f t="shared" si="1766"/>
        <v>513</v>
      </c>
      <c r="Z1426" s="11">
        <f t="shared" si="1766"/>
        <v>0</v>
      </c>
      <c r="AA1426" s="11">
        <f t="shared" si="1766"/>
        <v>0</v>
      </c>
      <c r="AB1426" s="11">
        <f t="shared" si="1766"/>
        <v>0</v>
      </c>
      <c r="AC1426" s="11">
        <f t="shared" si="1766"/>
        <v>0</v>
      </c>
      <c r="AD1426" s="11">
        <f t="shared" si="1766"/>
        <v>0</v>
      </c>
      <c r="AE1426" s="11">
        <f t="shared" si="1766"/>
        <v>513</v>
      </c>
      <c r="AF1426" s="11">
        <f t="shared" si="1766"/>
        <v>0</v>
      </c>
      <c r="AG1426" s="11">
        <f t="shared" si="1767"/>
        <v>0</v>
      </c>
      <c r="AH1426" s="11">
        <f t="shared" si="1767"/>
        <v>0</v>
      </c>
      <c r="AI1426" s="11">
        <f t="shared" si="1767"/>
        <v>0</v>
      </c>
      <c r="AJ1426" s="11">
        <f t="shared" si="1767"/>
        <v>0</v>
      </c>
      <c r="AK1426" s="11">
        <f t="shared" si="1767"/>
        <v>513</v>
      </c>
      <c r="AL1426" s="11">
        <f t="shared" si="1767"/>
        <v>0</v>
      </c>
    </row>
    <row r="1427" spans="1:38" hidden="1">
      <c r="A1427" s="47" t="s">
        <v>23</v>
      </c>
      <c r="B1427" s="30" t="s">
        <v>254</v>
      </c>
      <c r="C1427" s="30" t="s">
        <v>32</v>
      </c>
      <c r="D1427" s="30" t="s">
        <v>16</v>
      </c>
      <c r="E1427" s="30" t="s">
        <v>251</v>
      </c>
      <c r="F1427" s="26" t="s">
        <v>35</v>
      </c>
      <c r="G1427" s="9">
        <v>513</v>
      </c>
      <c r="H1427" s="9"/>
      <c r="I1427" s="84"/>
      <c r="J1427" s="84"/>
      <c r="K1427" s="84"/>
      <c r="L1427" s="84"/>
      <c r="M1427" s="9">
        <f>G1427+I1427+J1427+K1427+L1427</f>
        <v>513</v>
      </c>
      <c r="N1427" s="9">
        <f>H1427+L1427</f>
        <v>0</v>
      </c>
      <c r="O1427" s="85"/>
      <c r="P1427" s="85"/>
      <c r="Q1427" s="85"/>
      <c r="R1427" s="85"/>
      <c r="S1427" s="9">
        <f>M1427+O1427+P1427+Q1427+R1427</f>
        <v>513</v>
      </c>
      <c r="T1427" s="9">
        <f>N1427+R1427</f>
        <v>0</v>
      </c>
      <c r="U1427" s="85"/>
      <c r="V1427" s="85"/>
      <c r="W1427" s="85"/>
      <c r="X1427" s="85"/>
      <c r="Y1427" s="9">
        <f>S1427+U1427+V1427+W1427+X1427</f>
        <v>513</v>
      </c>
      <c r="Z1427" s="9">
        <f>T1427+X1427</f>
        <v>0</v>
      </c>
      <c r="AA1427" s="85"/>
      <c r="AB1427" s="85"/>
      <c r="AC1427" s="85"/>
      <c r="AD1427" s="85"/>
      <c r="AE1427" s="9">
        <f>Y1427+AA1427+AB1427+AC1427+AD1427</f>
        <v>513</v>
      </c>
      <c r="AF1427" s="9">
        <f>Z1427+AD1427</f>
        <v>0</v>
      </c>
      <c r="AG1427" s="85"/>
      <c r="AH1427" s="85"/>
      <c r="AI1427" s="85"/>
      <c r="AJ1427" s="85"/>
      <c r="AK1427" s="9">
        <f>AE1427+AG1427+AH1427+AI1427+AJ1427</f>
        <v>513</v>
      </c>
      <c r="AL1427" s="9">
        <f>AF1427+AJ1427</f>
        <v>0</v>
      </c>
    </row>
    <row r="1428" spans="1:38" hidden="1">
      <c r="A1428" s="47"/>
      <c r="B1428" s="30"/>
      <c r="C1428" s="30"/>
      <c r="D1428" s="30"/>
      <c r="E1428" s="30"/>
      <c r="F1428" s="26"/>
      <c r="G1428" s="9"/>
      <c r="H1428" s="9"/>
      <c r="I1428" s="84"/>
      <c r="J1428" s="84"/>
      <c r="K1428" s="84"/>
      <c r="L1428" s="84"/>
      <c r="M1428" s="84"/>
      <c r="N1428" s="84"/>
      <c r="O1428" s="85"/>
      <c r="P1428" s="85"/>
      <c r="Q1428" s="85"/>
      <c r="R1428" s="85"/>
      <c r="S1428" s="85"/>
      <c r="T1428" s="85"/>
      <c r="U1428" s="85"/>
      <c r="V1428" s="85"/>
      <c r="W1428" s="85"/>
      <c r="X1428" s="85"/>
      <c r="Y1428" s="85"/>
      <c r="Z1428" s="85"/>
      <c r="AA1428" s="85"/>
      <c r="AB1428" s="85"/>
      <c r="AC1428" s="85"/>
      <c r="AD1428" s="85"/>
      <c r="AE1428" s="85"/>
      <c r="AF1428" s="85"/>
      <c r="AG1428" s="85"/>
      <c r="AH1428" s="85"/>
      <c r="AI1428" s="85"/>
      <c r="AJ1428" s="85"/>
      <c r="AK1428" s="85"/>
      <c r="AL1428" s="85"/>
    </row>
    <row r="1429" spans="1:38" ht="40.5" hidden="1">
      <c r="A1429" s="39" t="s">
        <v>495</v>
      </c>
      <c r="B1429" s="21">
        <v>923</v>
      </c>
      <c r="C1429" s="21"/>
      <c r="D1429" s="21"/>
      <c r="E1429" s="21"/>
      <c r="F1429" s="21"/>
      <c r="G1429" s="6">
        <f>G1431+G1454+G1539+G1546</f>
        <v>211579</v>
      </c>
      <c r="H1429" s="6">
        <f>H1431+H1454+H1539+H1546</f>
        <v>3665</v>
      </c>
      <c r="I1429" s="6">
        <f t="shared" ref="I1429:N1429" si="1768">I1431+I1454+I1539+I1546</f>
        <v>0</v>
      </c>
      <c r="J1429" s="6">
        <f t="shared" si="1768"/>
        <v>0</v>
      </c>
      <c r="K1429" s="6">
        <f t="shared" si="1768"/>
        <v>0</v>
      </c>
      <c r="L1429" s="6">
        <f t="shared" si="1768"/>
        <v>0</v>
      </c>
      <c r="M1429" s="6">
        <f t="shared" si="1768"/>
        <v>211579</v>
      </c>
      <c r="N1429" s="6">
        <f t="shared" si="1768"/>
        <v>3665</v>
      </c>
      <c r="O1429" s="6">
        <f t="shared" ref="O1429:T1429" si="1769">O1431+O1454+O1539+O1546</f>
        <v>0</v>
      </c>
      <c r="P1429" s="6">
        <f t="shared" si="1769"/>
        <v>0</v>
      </c>
      <c r="Q1429" s="6">
        <f t="shared" si="1769"/>
        <v>0</v>
      </c>
      <c r="R1429" s="6">
        <f t="shared" si="1769"/>
        <v>411</v>
      </c>
      <c r="S1429" s="6">
        <f t="shared" si="1769"/>
        <v>211990</v>
      </c>
      <c r="T1429" s="6">
        <f t="shared" si="1769"/>
        <v>4076</v>
      </c>
      <c r="U1429" s="6">
        <f t="shared" ref="U1429:Z1429" si="1770">U1431+U1454+U1539+U1546</f>
        <v>0</v>
      </c>
      <c r="V1429" s="6">
        <f t="shared" si="1770"/>
        <v>0</v>
      </c>
      <c r="W1429" s="6">
        <f t="shared" si="1770"/>
        <v>0</v>
      </c>
      <c r="X1429" s="6">
        <f t="shared" si="1770"/>
        <v>0</v>
      </c>
      <c r="Y1429" s="6">
        <f t="shared" si="1770"/>
        <v>211990</v>
      </c>
      <c r="Z1429" s="6">
        <f t="shared" si="1770"/>
        <v>4076</v>
      </c>
      <c r="AA1429" s="6">
        <f t="shared" ref="AA1429:AF1429" si="1771">AA1431+AA1454+AA1539+AA1546</f>
        <v>0</v>
      </c>
      <c r="AB1429" s="6">
        <f t="shared" si="1771"/>
        <v>0</v>
      </c>
      <c r="AC1429" s="6">
        <f t="shared" si="1771"/>
        <v>0</v>
      </c>
      <c r="AD1429" s="6">
        <f t="shared" si="1771"/>
        <v>0</v>
      </c>
      <c r="AE1429" s="6">
        <f t="shared" si="1771"/>
        <v>211990</v>
      </c>
      <c r="AF1429" s="6">
        <f t="shared" si="1771"/>
        <v>4076</v>
      </c>
      <c r="AG1429" s="6">
        <f t="shared" ref="AG1429:AL1429" si="1772">AG1431+AG1454+AG1539+AG1546</f>
        <v>0</v>
      </c>
      <c r="AH1429" s="6">
        <f t="shared" si="1772"/>
        <v>0</v>
      </c>
      <c r="AI1429" s="6">
        <f t="shared" si="1772"/>
        <v>0</v>
      </c>
      <c r="AJ1429" s="6">
        <f t="shared" si="1772"/>
        <v>0</v>
      </c>
      <c r="AK1429" s="6">
        <f t="shared" si="1772"/>
        <v>211990</v>
      </c>
      <c r="AL1429" s="6">
        <f t="shared" si="1772"/>
        <v>4076</v>
      </c>
    </row>
    <row r="1430" spans="1:38" s="72" customFormat="1" hidden="1">
      <c r="A1430" s="75"/>
      <c r="B1430" s="27"/>
      <c r="C1430" s="27"/>
      <c r="D1430" s="27"/>
      <c r="E1430" s="27"/>
      <c r="F1430" s="27"/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  <c r="W1430" s="10"/>
      <c r="X1430" s="10"/>
      <c r="Y1430" s="10"/>
      <c r="Z1430" s="10"/>
      <c r="AA1430" s="10"/>
      <c r="AB1430" s="10"/>
      <c r="AC1430" s="10"/>
      <c r="AD1430" s="10"/>
      <c r="AE1430" s="10"/>
      <c r="AF1430" s="10"/>
      <c r="AG1430" s="10"/>
      <c r="AH1430" s="10"/>
      <c r="AI1430" s="10"/>
      <c r="AJ1430" s="10"/>
      <c r="AK1430" s="10"/>
      <c r="AL1430" s="10"/>
    </row>
    <row r="1431" spans="1:38" ht="75" hidden="1">
      <c r="A1431" s="33" t="s">
        <v>96</v>
      </c>
      <c r="B1431" s="24">
        <v>923</v>
      </c>
      <c r="C1431" s="24" t="s">
        <v>21</v>
      </c>
      <c r="D1431" s="24" t="s">
        <v>28</v>
      </c>
      <c r="E1431" s="24"/>
      <c r="F1431" s="24"/>
      <c r="G1431" s="15">
        <f t="shared" ref="G1431:V1435" si="1773">G1432</f>
        <v>4151</v>
      </c>
      <c r="H1431" s="15">
        <f t="shared" si="1773"/>
        <v>42</v>
      </c>
      <c r="I1431" s="15">
        <f t="shared" si="1773"/>
        <v>0</v>
      </c>
      <c r="J1431" s="15">
        <f t="shared" si="1773"/>
        <v>0</v>
      </c>
      <c r="K1431" s="15">
        <f t="shared" si="1773"/>
        <v>0</v>
      </c>
      <c r="L1431" s="15">
        <f t="shared" si="1773"/>
        <v>0</v>
      </c>
      <c r="M1431" s="15">
        <f t="shared" si="1773"/>
        <v>4151</v>
      </c>
      <c r="N1431" s="15">
        <f t="shared" si="1773"/>
        <v>42</v>
      </c>
      <c r="O1431" s="15">
        <f t="shared" si="1773"/>
        <v>0</v>
      </c>
      <c r="P1431" s="15">
        <f t="shared" si="1773"/>
        <v>0</v>
      </c>
      <c r="Q1431" s="15">
        <f t="shared" si="1773"/>
        <v>0</v>
      </c>
      <c r="R1431" s="15">
        <f t="shared" si="1773"/>
        <v>0</v>
      </c>
      <c r="S1431" s="15">
        <f t="shared" si="1773"/>
        <v>4151</v>
      </c>
      <c r="T1431" s="15">
        <f t="shared" si="1773"/>
        <v>42</v>
      </c>
      <c r="U1431" s="15">
        <f t="shared" si="1773"/>
        <v>0</v>
      </c>
      <c r="V1431" s="15">
        <f t="shared" si="1773"/>
        <v>0</v>
      </c>
      <c r="W1431" s="15">
        <f t="shared" ref="U1431:AJ1435" si="1774">W1432</f>
        <v>0</v>
      </c>
      <c r="X1431" s="15">
        <f t="shared" si="1774"/>
        <v>0</v>
      </c>
      <c r="Y1431" s="15">
        <f t="shared" si="1774"/>
        <v>4151</v>
      </c>
      <c r="Z1431" s="15">
        <f t="shared" si="1774"/>
        <v>42</v>
      </c>
      <c r="AA1431" s="15">
        <f t="shared" si="1774"/>
        <v>0</v>
      </c>
      <c r="AB1431" s="15">
        <f t="shared" si="1774"/>
        <v>0</v>
      </c>
      <c r="AC1431" s="15">
        <f t="shared" si="1774"/>
        <v>0</v>
      </c>
      <c r="AD1431" s="15">
        <f t="shared" si="1774"/>
        <v>0</v>
      </c>
      <c r="AE1431" s="15">
        <f t="shared" si="1774"/>
        <v>4151</v>
      </c>
      <c r="AF1431" s="15">
        <f t="shared" si="1774"/>
        <v>42</v>
      </c>
      <c r="AG1431" s="15">
        <f t="shared" si="1774"/>
        <v>0</v>
      </c>
      <c r="AH1431" s="15">
        <f t="shared" si="1774"/>
        <v>0</v>
      </c>
      <c r="AI1431" s="15">
        <f t="shared" si="1774"/>
        <v>0</v>
      </c>
      <c r="AJ1431" s="15">
        <f t="shared" si="1774"/>
        <v>0</v>
      </c>
      <c r="AK1431" s="15">
        <f t="shared" ref="AG1431:AL1435" si="1775">AK1432</f>
        <v>4151</v>
      </c>
      <c r="AL1431" s="15">
        <f t="shared" si="1775"/>
        <v>42</v>
      </c>
    </row>
    <row r="1432" spans="1:38" ht="49.5" hidden="1">
      <c r="A1432" s="28" t="s">
        <v>426</v>
      </c>
      <c r="B1432" s="26">
        <v>923</v>
      </c>
      <c r="C1432" s="26" t="s">
        <v>21</v>
      </c>
      <c r="D1432" s="26" t="s">
        <v>28</v>
      </c>
      <c r="E1432" s="26" t="s">
        <v>73</v>
      </c>
      <c r="F1432" s="26"/>
      <c r="G1432" s="11">
        <f t="shared" ref="G1432:H1432" si="1776">G1433+G1437</f>
        <v>4151</v>
      </c>
      <c r="H1432" s="11">
        <f t="shared" si="1776"/>
        <v>42</v>
      </c>
      <c r="I1432" s="11">
        <f t="shared" ref="I1432:N1432" si="1777">I1433+I1437</f>
        <v>0</v>
      </c>
      <c r="J1432" s="11">
        <f t="shared" si="1777"/>
        <v>0</v>
      </c>
      <c r="K1432" s="11">
        <f t="shared" si="1777"/>
        <v>0</v>
      </c>
      <c r="L1432" s="11">
        <f t="shared" si="1777"/>
        <v>0</v>
      </c>
      <c r="M1432" s="11">
        <f t="shared" si="1777"/>
        <v>4151</v>
      </c>
      <c r="N1432" s="11">
        <f t="shared" si="1777"/>
        <v>42</v>
      </c>
      <c r="O1432" s="11">
        <f t="shared" ref="O1432:T1432" si="1778">O1433+O1437</f>
        <v>0</v>
      </c>
      <c r="P1432" s="11">
        <f t="shared" si="1778"/>
        <v>0</v>
      </c>
      <c r="Q1432" s="11">
        <f t="shared" si="1778"/>
        <v>0</v>
      </c>
      <c r="R1432" s="11">
        <f t="shared" si="1778"/>
        <v>0</v>
      </c>
      <c r="S1432" s="11">
        <f t="shared" si="1778"/>
        <v>4151</v>
      </c>
      <c r="T1432" s="11">
        <f t="shared" si="1778"/>
        <v>42</v>
      </c>
      <c r="U1432" s="11">
        <f t="shared" ref="U1432:Z1432" si="1779">U1433+U1437</f>
        <v>0</v>
      </c>
      <c r="V1432" s="11">
        <f t="shared" si="1779"/>
        <v>0</v>
      </c>
      <c r="W1432" s="11">
        <f t="shared" si="1779"/>
        <v>0</v>
      </c>
      <c r="X1432" s="11">
        <f t="shared" si="1779"/>
        <v>0</v>
      </c>
      <c r="Y1432" s="11">
        <f t="shared" si="1779"/>
        <v>4151</v>
      </c>
      <c r="Z1432" s="11">
        <f t="shared" si="1779"/>
        <v>42</v>
      </c>
      <c r="AA1432" s="11">
        <f t="shared" ref="AA1432:AF1432" si="1780">AA1433+AA1437</f>
        <v>0</v>
      </c>
      <c r="AB1432" s="11">
        <f t="shared" si="1780"/>
        <v>0</v>
      </c>
      <c r="AC1432" s="11">
        <f t="shared" si="1780"/>
        <v>0</v>
      </c>
      <c r="AD1432" s="11">
        <f t="shared" si="1780"/>
        <v>0</v>
      </c>
      <c r="AE1432" s="11">
        <f t="shared" si="1780"/>
        <v>4151</v>
      </c>
      <c r="AF1432" s="11">
        <f t="shared" si="1780"/>
        <v>42</v>
      </c>
      <c r="AG1432" s="11">
        <f t="shared" ref="AG1432:AL1432" si="1781">AG1433+AG1437</f>
        <v>0</v>
      </c>
      <c r="AH1432" s="11">
        <f t="shared" si="1781"/>
        <v>0</v>
      </c>
      <c r="AI1432" s="11">
        <f t="shared" si="1781"/>
        <v>0</v>
      </c>
      <c r="AJ1432" s="11">
        <f t="shared" si="1781"/>
        <v>0</v>
      </c>
      <c r="AK1432" s="11">
        <f t="shared" si="1781"/>
        <v>4151</v>
      </c>
      <c r="AL1432" s="11">
        <f t="shared" si="1781"/>
        <v>42</v>
      </c>
    </row>
    <row r="1433" spans="1:38" ht="33" hidden="1">
      <c r="A1433" s="25" t="s">
        <v>80</v>
      </c>
      <c r="B1433" s="26">
        <v>923</v>
      </c>
      <c r="C1433" s="26" t="s">
        <v>21</v>
      </c>
      <c r="D1433" s="26" t="s">
        <v>28</v>
      </c>
      <c r="E1433" s="26" t="s">
        <v>539</v>
      </c>
      <c r="F1433" s="26"/>
      <c r="G1433" s="11">
        <f t="shared" si="1773"/>
        <v>4109</v>
      </c>
      <c r="H1433" s="11">
        <f t="shared" si="1773"/>
        <v>0</v>
      </c>
      <c r="I1433" s="11">
        <f t="shared" si="1773"/>
        <v>0</v>
      </c>
      <c r="J1433" s="11">
        <f t="shared" si="1773"/>
        <v>0</v>
      </c>
      <c r="K1433" s="11">
        <f t="shared" si="1773"/>
        <v>0</v>
      </c>
      <c r="L1433" s="11">
        <f t="shared" si="1773"/>
        <v>0</v>
      </c>
      <c r="M1433" s="11">
        <f t="shared" si="1773"/>
        <v>4109</v>
      </c>
      <c r="N1433" s="11">
        <f t="shared" si="1773"/>
        <v>0</v>
      </c>
      <c r="O1433" s="11">
        <f t="shared" si="1773"/>
        <v>0</v>
      </c>
      <c r="P1433" s="11">
        <f t="shared" si="1773"/>
        <v>0</v>
      </c>
      <c r="Q1433" s="11">
        <f t="shared" si="1773"/>
        <v>0</v>
      </c>
      <c r="R1433" s="11">
        <f t="shared" si="1773"/>
        <v>0</v>
      </c>
      <c r="S1433" s="11">
        <f t="shared" si="1773"/>
        <v>4109</v>
      </c>
      <c r="T1433" s="11">
        <f t="shared" si="1773"/>
        <v>0</v>
      </c>
      <c r="U1433" s="11">
        <f t="shared" si="1774"/>
        <v>0</v>
      </c>
      <c r="V1433" s="11">
        <f t="shared" si="1774"/>
        <v>0</v>
      </c>
      <c r="W1433" s="11">
        <f t="shared" si="1774"/>
        <v>0</v>
      </c>
      <c r="X1433" s="11">
        <f t="shared" si="1774"/>
        <v>0</v>
      </c>
      <c r="Y1433" s="11">
        <f t="shared" si="1774"/>
        <v>4109</v>
      </c>
      <c r="Z1433" s="11">
        <f t="shared" si="1774"/>
        <v>0</v>
      </c>
      <c r="AA1433" s="11">
        <f t="shared" si="1774"/>
        <v>0</v>
      </c>
      <c r="AB1433" s="11">
        <f t="shared" si="1774"/>
        <v>0</v>
      </c>
      <c r="AC1433" s="11">
        <f t="shared" si="1774"/>
        <v>0</v>
      </c>
      <c r="AD1433" s="11">
        <f t="shared" si="1774"/>
        <v>0</v>
      </c>
      <c r="AE1433" s="11">
        <f t="shared" si="1774"/>
        <v>4109</v>
      </c>
      <c r="AF1433" s="11">
        <f t="shared" si="1774"/>
        <v>0</v>
      </c>
      <c r="AG1433" s="11">
        <f t="shared" si="1775"/>
        <v>0</v>
      </c>
      <c r="AH1433" s="11">
        <f t="shared" si="1775"/>
        <v>0</v>
      </c>
      <c r="AI1433" s="11">
        <f t="shared" si="1775"/>
        <v>0</v>
      </c>
      <c r="AJ1433" s="11">
        <f t="shared" si="1775"/>
        <v>0</v>
      </c>
      <c r="AK1433" s="11">
        <f t="shared" si="1775"/>
        <v>4109</v>
      </c>
      <c r="AL1433" s="11">
        <f t="shared" si="1775"/>
        <v>0</v>
      </c>
    </row>
    <row r="1434" spans="1:38" ht="20.100000000000001" hidden="1" customHeight="1">
      <c r="A1434" s="25" t="s">
        <v>89</v>
      </c>
      <c r="B1434" s="26">
        <v>923</v>
      </c>
      <c r="C1434" s="26" t="s">
        <v>21</v>
      </c>
      <c r="D1434" s="26" t="s">
        <v>28</v>
      </c>
      <c r="E1434" s="26" t="s">
        <v>541</v>
      </c>
      <c r="F1434" s="26"/>
      <c r="G1434" s="11">
        <f t="shared" si="1773"/>
        <v>4109</v>
      </c>
      <c r="H1434" s="11">
        <f t="shared" si="1773"/>
        <v>0</v>
      </c>
      <c r="I1434" s="11">
        <f t="shared" si="1773"/>
        <v>0</v>
      </c>
      <c r="J1434" s="11">
        <f t="shared" si="1773"/>
        <v>0</v>
      </c>
      <c r="K1434" s="11">
        <f t="shared" si="1773"/>
        <v>0</v>
      </c>
      <c r="L1434" s="11">
        <f t="shared" si="1773"/>
        <v>0</v>
      </c>
      <c r="M1434" s="11">
        <f t="shared" si="1773"/>
        <v>4109</v>
      </c>
      <c r="N1434" s="11">
        <f t="shared" si="1773"/>
        <v>0</v>
      </c>
      <c r="O1434" s="11">
        <f t="shared" si="1773"/>
        <v>0</v>
      </c>
      <c r="P1434" s="11">
        <f t="shared" si="1773"/>
        <v>0</v>
      </c>
      <c r="Q1434" s="11">
        <f t="shared" si="1773"/>
        <v>0</v>
      </c>
      <c r="R1434" s="11">
        <f t="shared" si="1773"/>
        <v>0</v>
      </c>
      <c r="S1434" s="11">
        <f t="shared" si="1773"/>
        <v>4109</v>
      </c>
      <c r="T1434" s="11">
        <f t="shared" si="1773"/>
        <v>0</v>
      </c>
      <c r="U1434" s="11">
        <f t="shared" si="1774"/>
        <v>0</v>
      </c>
      <c r="V1434" s="11">
        <f t="shared" si="1774"/>
        <v>0</v>
      </c>
      <c r="W1434" s="11">
        <f t="shared" si="1774"/>
        <v>0</v>
      </c>
      <c r="X1434" s="11">
        <f t="shared" si="1774"/>
        <v>0</v>
      </c>
      <c r="Y1434" s="11">
        <f t="shared" si="1774"/>
        <v>4109</v>
      </c>
      <c r="Z1434" s="11">
        <f t="shared" si="1774"/>
        <v>0</v>
      </c>
      <c r="AA1434" s="11">
        <f t="shared" si="1774"/>
        <v>0</v>
      </c>
      <c r="AB1434" s="11">
        <f t="shared" si="1774"/>
        <v>0</v>
      </c>
      <c r="AC1434" s="11">
        <f t="shared" si="1774"/>
        <v>0</v>
      </c>
      <c r="AD1434" s="11">
        <f t="shared" si="1774"/>
        <v>0</v>
      </c>
      <c r="AE1434" s="11">
        <f t="shared" si="1774"/>
        <v>4109</v>
      </c>
      <c r="AF1434" s="11">
        <f t="shared" si="1774"/>
        <v>0</v>
      </c>
      <c r="AG1434" s="11">
        <f t="shared" si="1775"/>
        <v>0</v>
      </c>
      <c r="AH1434" s="11">
        <f t="shared" si="1775"/>
        <v>0</v>
      </c>
      <c r="AI1434" s="11">
        <f t="shared" si="1775"/>
        <v>0</v>
      </c>
      <c r="AJ1434" s="11">
        <f t="shared" si="1775"/>
        <v>0</v>
      </c>
      <c r="AK1434" s="11">
        <f t="shared" si="1775"/>
        <v>4109</v>
      </c>
      <c r="AL1434" s="11">
        <f t="shared" si="1775"/>
        <v>0</v>
      </c>
    </row>
    <row r="1435" spans="1:38" ht="33" hidden="1">
      <c r="A1435" s="25" t="s">
        <v>242</v>
      </c>
      <c r="B1435" s="26">
        <v>923</v>
      </c>
      <c r="C1435" s="26" t="s">
        <v>21</v>
      </c>
      <c r="D1435" s="26" t="s">
        <v>28</v>
      </c>
      <c r="E1435" s="26" t="s">
        <v>541</v>
      </c>
      <c r="F1435" s="26" t="s">
        <v>30</v>
      </c>
      <c r="G1435" s="9">
        <f t="shared" si="1773"/>
        <v>4109</v>
      </c>
      <c r="H1435" s="9">
        <f t="shared" si="1773"/>
        <v>0</v>
      </c>
      <c r="I1435" s="9">
        <f t="shared" si="1773"/>
        <v>0</v>
      </c>
      <c r="J1435" s="9">
        <f t="shared" si="1773"/>
        <v>0</v>
      </c>
      <c r="K1435" s="9">
        <f t="shared" si="1773"/>
        <v>0</v>
      </c>
      <c r="L1435" s="9">
        <f t="shared" si="1773"/>
        <v>0</v>
      </c>
      <c r="M1435" s="9">
        <f t="shared" si="1773"/>
        <v>4109</v>
      </c>
      <c r="N1435" s="9">
        <f t="shared" si="1773"/>
        <v>0</v>
      </c>
      <c r="O1435" s="9">
        <f t="shared" si="1773"/>
        <v>0</v>
      </c>
      <c r="P1435" s="9">
        <f t="shared" si="1773"/>
        <v>0</v>
      </c>
      <c r="Q1435" s="9">
        <f t="shared" si="1773"/>
        <v>0</v>
      </c>
      <c r="R1435" s="9">
        <f t="shared" si="1773"/>
        <v>0</v>
      </c>
      <c r="S1435" s="9">
        <f t="shared" si="1773"/>
        <v>4109</v>
      </c>
      <c r="T1435" s="9">
        <f t="shared" si="1773"/>
        <v>0</v>
      </c>
      <c r="U1435" s="9">
        <f t="shared" si="1774"/>
        <v>0</v>
      </c>
      <c r="V1435" s="9">
        <f t="shared" si="1774"/>
        <v>0</v>
      </c>
      <c r="W1435" s="9">
        <f t="shared" si="1774"/>
        <v>0</v>
      </c>
      <c r="X1435" s="9">
        <f t="shared" si="1774"/>
        <v>0</v>
      </c>
      <c r="Y1435" s="9">
        <f t="shared" si="1774"/>
        <v>4109</v>
      </c>
      <c r="Z1435" s="9">
        <f t="shared" si="1774"/>
        <v>0</v>
      </c>
      <c r="AA1435" s="9">
        <f t="shared" si="1774"/>
        <v>0</v>
      </c>
      <c r="AB1435" s="9">
        <f t="shared" si="1774"/>
        <v>0</v>
      </c>
      <c r="AC1435" s="9">
        <f t="shared" si="1774"/>
        <v>0</v>
      </c>
      <c r="AD1435" s="9">
        <f t="shared" si="1774"/>
        <v>0</v>
      </c>
      <c r="AE1435" s="9">
        <f t="shared" si="1774"/>
        <v>4109</v>
      </c>
      <c r="AF1435" s="9">
        <f t="shared" si="1774"/>
        <v>0</v>
      </c>
      <c r="AG1435" s="9">
        <f t="shared" si="1775"/>
        <v>0</v>
      </c>
      <c r="AH1435" s="9">
        <f t="shared" si="1775"/>
        <v>0</v>
      </c>
      <c r="AI1435" s="9">
        <f t="shared" si="1775"/>
        <v>0</v>
      </c>
      <c r="AJ1435" s="9">
        <f t="shared" si="1775"/>
        <v>0</v>
      </c>
      <c r="AK1435" s="9">
        <f t="shared" si="1775"/>
        <v>4109</v>
      </c>
      <c r="AL1435" s="9">
        <f t="shared" si="1775"/>
        <v>0</v>
      </c>
    </row>
    <row r="1436" spans="1:38" ht="33" hidden="1">
      <c r="A1436" s="25" t="s">
        <v>36</v>
      </c>
      <c r="B1436" s="26">
        <v>923</v>
      </c>
      <c r="C1436" s="26" t="s">
        <v>21</v>
      </c>
      <c r="D1436" s="26" t="s">
        <v>28</v>
      </c>
      <c r="E1436" s="26" t="s">
        <v>541</v>
      </c>
      <c r="F1436" s="26" t="s">
        <v>37</v>
      </c>
      <c r="G1436" s="9">
        <f>3881+228</f>
        <v>4109</v>
      </c>
      <c r="H1436" s="9"/>
      <c r="I1436" s="84"/>
      <c r="J1436" s="84"/>
      <c r="K1436" s="84"/>
      <c r="L1436" s="84"/>
      <c r="M1436" s="9">
        <f>G1436+I1436+J1436+K1436+L1436</f>
        <v>4109</v>
      </c>
      <c r="N1436" s="9">
        <f>H1436+L1436</f>
        <v>0</v>
      </c>
      <c r="O1436" s="85"/>
      <c r="P1436" s="85"/>
      <c r="Q1436" s="85"/>
      <c r="R1436" s="85"/>
      <c r="S1436" s="9">
        <f>M1436+O1436+P1436+Q1436+R1436</f>
        <v>4109</v>
      </c>
      <c r="T1436" s="9">
        <f>N1436+R1436</f>
        <v>0</v>
      </c>
      <c r="U1436" s="85"/>
      <c r="V1436" s="85"/>
      <c r="W1436" s="85"/>
      <c r="X1436" s="85"/>
      <c r="Y1436" s="9">
        <f>S1436+U1436+V1436+W1436+X1436</f>
        <v>4109</v>
      </c>
      <c r="Z1436" s="9">
        <f>T1436+X1436</f>
        <v>0</v>
      </c>
      <c r="AA1436" s="85"/>
      <c r="AB1436" s="85"/>
      <c r="AC1436" s="85"/>
      <c r="AD1436" s="85"/>
      <c r="AE1436" s="9">
        <f>Y1436+AA1436+AB1436+AC1436+AD1436</f>
        <v>4109</v>
      </c>
      <c r="AF1436" s="9">
        <f>Z1436+AD1436</f>
        <v>0</v>
      </c>
      <c r="AG1436" s="85"/>
      <c r="AH1436" s="85"/>
      <c r="AI1436" s="85"/>
      <c r="AJ1436" s="85"/>
      <c r="AK1436" s="9">
        <f>AE1436+AG1436+AH1436+AI1436+AJ1436</f>
        <v>4109</v>
      </c>
      <c r="AL1436" s="9">
        <f>AF1436+AJ1436</f>
        <v>0</v>
      </c>
    </row>
    <row r="1437" spans="1:38" ht="16.5" hidden="1" customHeight="1">
      <c r="A1437" s="25" t="s">
        <v>571</v>
      </c>
      <c r="B1437" s="26">
        <v>923</v>
      </c>
      <c r="C1437" s="26" t="s">
        <v>21</v>
      </c>
      <c r="D1437" s="26" t="s">
        <v>28</v>
      </c>
      <c r="E1437" s="26" t="s">
        <v>573</v>
      </c>
      <c r="F1437" s="26"/>
      <c r="G1437" s="9">
        <f t="shared" ref="G1437:H1437" si="1782">G1438+G1441+G1444+G1447+G1450</f>
        <v>42</v>
      </c>
      <c r="H1437" s="9">
        <f t="shared" si="1782"/>
        <v>42</v>
      </c>
      <c r="I1437" s="9">
        <f t="shared" ref="I1437:N1437" si="1783">I1438+I1441+I1444+I1447+I1450</f>
        <v>0</v>
      </c>
      <c r="J1437" s="9">
        <f t="shared" si="1783"/>
        <v>0</v>
      </c>
      <c r="K1437" s="9">
        <f t="shared" si="1783"/>
        <v>0</v>
      </c>
      <c r="L1437" s="9">
        <f t="shared" si="1783"/>
        <v>0</v>
      </c>
      <c r="M1437" s="9">
        <f t="shared" si="1783"/>
        <v>42</v>
      </c>
      <c r="N1437" s="9">
        <f t="shared" si="1783"/>
        <v>42</v>
      </c>
      <c r="O1437" s="9">
        <f t="shared" ref="O1437:T1437" si="1784">O1438+O1441+O1444+O1447+O1450</f>
        <v>0</v>
      </c>
      <c r="P1437" s="9">
        <f t="shared" si="1784"/>
        <v>0</v>
      </c>
      <c r="Q1437" s="9">
        <f t="shared" si="1784"/>
        <v>0</v>
      </c>
      <c r="R1437" s="9">
        <f t="shared" si="1784"/>
        <v>0</v>
      </c>
      <c r="S1437" s="9">
        <f t="shared" si="1784"/>
        <v>42</v>
      </c>
      <c r="T1437" s="9">
        <f t="shared" si="1784"/>
        <v>42</v>
      </c>
      <c r="U1437" s="9">
        <f t="shared" ref="U1437:Z1437" si="1785">U1438+U1441+U1444+U1447+U1450</f>
        <v>0</v>
      </c>
      <c r="V1437" s="9">
        <f t="shared" si="1785"/>
        <v>0</v>
      </c>
      <c r="W1437" s="9">
        <f t="shared" si="1785"/>
        <v>0</v>
      </c>
      <c r="X1437" s="9">
        <f t="shared" si="1785"/>
        <v>0</v>
      </c>
      <c r="Y1437" s="9">
        <f t="shared" si="1785"/>
        <v>42</v>
      </c>
      <c r="Z1437" s="9">
        <f t="shared" si="1785"/>
        <v>42</v>
      </c>
      <c r="AA1437" s="9">
        <f t="shared" ref="AA1437:AF1437" si="1786">AA1438+AA1441+AA1444+AA1447+AA1450</f>
        <v>0</v>
      </c>
      <c r="AB1437" s="9">
        <f t="shared" si="1786"/>
        <v>0</v>
      </c>
      <c r="AC1437" s="9">
        <f t="shared" si="1786"/>
        <v>0</v>
      </c>
      <c r="AD1437" s="9">
        <f t="shared" si="1786"/>
        <v>0</v>
      </c>
      <c r="AE1437" s="9">
        <f t="shared" si="1786"/>
        <v>42</v>
      </c>
      <c r="AF1437" s="9">
        <f t="shared" si="1786"/>
        <v>42</v>
      </c>
      <c r="AG1437" s="9">
        <f t="shared" ref="AG1437:AL1437" si="1787">AG1438+AG1441+AG1444+AG1447+AG1450</f>
        <v>0</v>
      </c>
      <c r="AH1437" s="9">
        <f t="shared" si="1787"/>
        <v>0</v>
      </c>
      <c r="AI1437" s="9">
        <f t="shared" si="1787"/>
        <v>0</v>
      </c>
      <c r="AJ1437" s="9">
        <f t="shared" si="1787"/>
        <v>0</v>
      </c>
      <c r="AK1437" s="9">
        <f t="shared" si="1787"/>
        <v>42</v>
      </c>
      <c r="AL1437" s="9">
        <f t="shared" si="1787"/>
        <v>42</v>
      </c>
    </row>
    <row r="1438" spans="1:38" ht="33" hidden="1">
      <c r="A1438" s="25" t="s">
        <v>572</v>
      </c>
      <c r="B1438" s="26">
        <v>923</v>
      </c>
      <c r="C1438" s="26" t="s">
        <v>21</v>
      </c>
      <c r="D1438" s="26" t="s">
        <v>28</v>
      </c>
      <c r="E1438" s="26" t="s">
        <v>574</v>
      </c>
      <c r="F1438" s="26"/>
      <c r="G1438" s="9">
        <f t="shared" ref="G1438:V1439" si="1788">G1439</f>
        <v>7</v>
      </c>
      <c r="H1438" s="9">
        <f t="shared" si="1788"/>
        <v>7</v>
      </c>
      <c r="I1438" s="9">
        <f t="shared" si="1788"/>
        <v>0</v>
      </c>
      <c r="J1438" s="9">
        <f t="shared" si="1788"/>
        <v>0</v>
      </c>
      <c r="K1438" s="9">
        <f t="shared" si="1788"/>
        <v>0</v>
      </c>
      <c r="L1438" s="9">
        <f t="shared" si="1788"/>
        <v>0</v>
      </c>
      <c r="M1438" s="9">
        <f t="shared" si="1788"/>
        <v>7</v>
      </c>
      <c r="N1438" s="9">
        <f t="shared" si="1788"/>
        <v>7</v>
      </c>
      <c r="O1438" s="9">
        <f t="shared" si="1788"/>
        <v>0</v>
      </c>
      <c r="P1438" s="9">
        <f t="shared" si="1788"/>
        <v>0</v>
      </c>
      <c r="Q1438" s="9">
        <f t="shared" si="1788"/>
        <v>0</v>
      </c>
      <c r="R1438" s="9">
        <f t="shared" si="1788"/>
        <v>0</v>
      </c>
      <c r="S1438" s="9">
        <f t="shared" si="1788"/>
        <v>7</v>
      </c>
      <c r="T1438" s="9">
        <f t="shared" si="1788"/>
        <v>7</v>
      </c>
      <c r="U1438" s="9">
        <f t="shared" si="1788"/>
        <v>0</v>
      </c>
      <c r="V1438" s="9">
        <f t="shared" si="1788"/>
        <v>0</v>
      </c>
      <c r="W1438" s="9">
        <f t="shared" ref="U1438:AJ1439" si="1789">W1439</f>
        <v>0</v>
      </c>
      <c r="X1438" s="9">
        <f t="shared" si="1789"/>
        <v>0</v>
      </c>
      <c r="Y1438" s="9">
        <f t="shared" si="1789"/>
        <v>7</v>
      </c>
      <c r="Z1438" s="9">
        <f t="shared" si="1789"/>
        <v>7</v>
      </c>
      <c r="AA1438" s="9">
        <f t="shared" si="1789"/>
        <v>0</v>
      </c>
      <c r="AB1438" s="9">
        <f t="shared" si="1789"/>
        <v>0</v>
      </c>
      <c r="AC1438" s="9">
        <f t="shared" si="1789"/>
        <v>0</v>
      </c>
      <c r="AD1438" s="9">
        <f t="shared" si="1789"/>
        <v>0</v>
      </c>
      <c r="AE1438" s="9">
        <f t="shared" si="1789"/>
        <v>7</v>
      </c>
      <c r="AF1438" s="9">
        <f t="shared" si="1789"/>
        <v>7</v>
      </c>
      <c r="AG1438" s="9">
        <f t="shared" si="1789"/>
        <v>0</v>
      </c>
      <c r="AH1438" s="9">
        <f t="shared" si="1789"/>
        <v>0</v>
      </c>
      <c r="AI1438" s="9">
        <f t="shared" si="1789"/>
        <v>0</v>
      </c>
      <c r="AJ1438" s="9">
        <f t="shared" si="1789"/>
        <v>0</v>
      </c>
      <c r="AK1438" s="9">
        <f t="shared" ref="AG1438:AL1439" si="1790">AK1439</f>
        <v>7</v>
      </c>
      <c r="AL1438" s="9">
        <f t="shared" si="1790"/>
        <v>7</v>
      </c>
    </row>
    <row r="1439" spans="1:38" ht="33" hidden="1">
      <c r="A1439" s="25" t="s">
        <v>242</v>
      </c>
      <c r="B1439" s="26">
        <v>923</v>
      </c>
      <c r="C1439" s="26" t="s">
        <v>21</v>
      </c>
      <c r="D1439" s="26" t="s">
        <v>28</v>
      </c>
      <c r="E1439" s="26" t="s">
        <v>574</v>
      </c>
      <c r="F1439" s="26" t="s">
        <v>30</v>
      </c>
      <c r="G1439" s="9">
        <f t="shared" si="1788"/>
        <v>7</v>
      </c>
      <c r="H1439" s="9">
        <f t="shared" si="1788"/>
        <v>7</v>
      </c>
      <c r="I1439" s="9">
        <f t="shared" si="1788"/>
        <v>0</v>
      </c>
      <c r="J1439" s="9">
        <f t="shared" si="1788"/>
        <v>0</v>
      </c>
      <c r="K1439" s="9">
        <f t="shared" si="1788"/>
        <v>0</v>
      </c>
      <c r="L1439" s="9">
        <f t="shared" si="1788"/>
        <v>0</v>
      </c>
      <c r="M1439" s="9">
        <f t="shared" si="1788"/>
        <v>7</v>
      </c>
      <c r="N1439" s="9">
        <f t="shared" si="1788"/>
        <v>7</v>
      </c>
      <c r="O1439" s="9">
        <f t="shared" si="1788"/>
        <v>0</v>
      </c>
      <c r="P1439" s="9">
        <f t="shared" si="1788"/>
        <v>0</v>
      </c>
      <c r="Q1439" s="9">
        <f t="shared" si="1788"/>
        <v>0</v>
      </c>
      <c r="R1439" s="9">
        <f t="shared" si="1788"/>
        <v>0</v>
      </c>
      <c r="S1439" s="9">
        <f t="shared" si="1788"/>
        <v>7</v>
      </c>
      <c r="T1439" s="9">
        <f t="shared" si="1788"/>
        <v>7</v>
      </c>
      <c r="U1439" s="9">
        <f t="shared" si="1789"/>
        <v>0</v>
      </c>
      <c r="V1439" s="9">
        <f t="shared" si="1789"/>
        <v>0</v>
      </c>
      <c r="W1439" s="9">
        <f t="shared" si="1789"/>
        <v>0</v>
      </c>
      <c r="X1439" s="9">
        <f t="shared" si="1789"/>
        <v>0</v>
      </c>
      <c r="Y1439" s="9">
        <f t="shared" si="1789"/>
        <v>7</v>
      </c>
      <c r="Z1439" s="9">
        <f t="shared" si="1789"/>
        <v>7</v>
      </c>
      <c r="AA1439" s="9">
        <f t="shared" si="1789"/>
        <v>0</v>
      </c>
      <c r="AB1439" s="9">
        <f t="shared" si="1789"/>
        <v>0</v>
      </c>
      <c r="AC1439" s="9">
        <f t="shared" si="1789"/>
        <v>0</v>
      </c>
      <c r="AD1439" s="9">
        <f t="shared" si="1789"/>
        <v>0</v>
      </c>
      <c r="AE1439" s="9">
        <f t="shared" si="1789"/>
        <v>7</v>
      </c>
      <c r="AF1439" s="9">
        <f t="shared" si="1789"/>
        <v>7</v>
      </c>
      <c r="AG1439" s="9">
        <f t="shared" si="1790"/>
        <v>0</v>
      </c>
      <c r="AH1439" s="9">
        <f t="shared" si="1790"/>
        <v>0</v>
      </c>
      <c r="AI1439" s="9">
        <f t="shared" si="1790"/>
        <v>0</v>
      </c>
      <c r="AJ1439" s="9">
        <f t="shared" si="1790"/>
        <v>0</v>
      </c>
      <c r="AK1439" s="9">
        <f t="shared" si="1790"/>
        <v>7</v>
      </c>
      <c r="AL1439" s="9">
        <f t="shared" si="1790"/>
        <v>7</v>
      </c>
    </row>
    <row r="1440" spans="1:38" ht="33" hidden="1">
      <c r="A1440" s="25" t="s">
        <v>36</v>
      </c>
      <c r="B1440" s="26">
        <v>923</v>
      </c>
      <c r="C1440" s="26" t="s">
        <v>21</v>
      </c>
      <c r="D1440" s="26" t="s">
        <v>28</v>
      </c>
      <c r="E1440" s="26" t="s">
        <v>574</v>
      </c>
      <c r="F1440" s="26" t="s">
        <v>37</v>
      </c>
      <c r="G1440" s="9">
        <v>7</v>
      </c>
      <c r="H1440" s="9">
        <v>7</v>
      </c>
      <c r="I1440" s="84"/>
      <c r="J1440" s="84"/>
      <c r="K1440" s="84"/>
      <c r="L1440" s="84"/>
      <c r="M1440" s="9">
        <f>G1440+I1440+J1440+K1440+L1440</f>
        <v>7</v>
      </c>
      <c r="N1440" s="9">
        <f>H1440+L1440</f>
        <v>7</v>
      </c>
      <c r="O1440" s="85"/>
      <c r="P1440" s="85"/>
      <c r="Q1440" s="85"/>
      <c r="R1440" s="85"/>
      <c r="S1440" s="9">
        <f>M1440+O1440+P1440+Q1440+R1440</f>
        <v>7</v>
      </c>
      <c r="T1440" s="9">
        <f>N1440+R1440</f>
        <v>7</v>
      </c>
      <c r="U1440" s="85"/>
      <c r="V1440" s="85"/>
      <c r="W1440" s="85"/>
      <c r="X1440" s="85"/>
      <c r="Y1440" s="9">
        <f>S1440+U1440+V1440+W1440+X1440</f>
        <v>7</v>
      </c>
      <c r="Z1440" s="9">
        <f>T1440+X1440</f>
        <v>7</v>
      </c>
      <c r="AA1440" s="85"/>
      <c r="AB1440" s="85"/>
      <c r="AC1440" s="85"/>
      <c r="AD1440" s="85"/>
      <c r="AE1440" s="9">
        <f>Y1440+AA1440+AB1440+AC1440+AD1440</f>
        <v>7</v>
      </c>
      <c r="AF1440" s="9">
        <f>Z1440+AD1440</f>
        <v>7</v>
      </c>
      <c r="AG1440" s="85"/>
      <c r="AH1440" s="85"/>
      <c r="AI1440" s="85"/>
      <c r="AJ1440" s="85"/>
      <c r="AK1440" s="9">
        <f>AE1440+AG1440+AH1440+AI1440+AJ1440</f>
        <v>7</v>
      </c>
      <c r="AL1440" s="9">
        <f>AF1440+AJ1440</f>
        <v>7</v>
      </c>
    </row>
    <row r="1441" spans="1:38" ht="18.75" hidden="1" customHeight="1">
      <c r="A1441" s="25" t="s">
        <v>575</v>
      </c>
      <c r="B1441" s="26">
        <v>923</v>
      </c>
      <c r="C1441" s="26" t="s">
        <v>21</v>
      </c>
      <c r="D1441" s="26" t="s">
        <v>28</v>
      </c>
      <c r="E1441" s="26" t="s">
        <v>577</v>
      </c>
      <c r="F1441" s="26"/>
      <c r="G1441" s="9">
        <f t="shared" ref="G1441:V1442" si="1791">G1442</f>
        <v>21</v>
      </c>
      <c r="H1441" s="9">
        <f t="shared" si="1791"/>
        <v>21</v>
      </c>
      <c r="I1441" s="9">
        <f t="shared" si="1791"/>
        <v>0</v>
      </c>
      <c r="J1441" s="9">
        <f t="shared" si="1791"/>
        <v>0</v>
      </c>
      <c r="K1441" s="9">
        <f t="shared" si="1791"/>
        <v>0</v>
      </c>
      <c r="L1441" s="9">
        <f t="shared" si="1791"/>
        <v>0</v>
      </c>
      <c r="M1441" s="9">
        <f t="shared" si="1791"/>
        <v>21</v>
      </c>
      <c r="N1441" s="9">
        <f t="shared" si="1791"/>
        <v>21</v>
      </c>
      <c r="O1441" s="9">
        <f t="shared" si="1791"/>
        <v>0</v>
      </c>
      <c r="P1441" s="9">
        <f t="shared" si="1791"/>
        <v>0</v>
      </c>
      <c r="Q1441" s="9">
        <f t="shared" si="1791"/>
        <v>0</v>
      </c>
      <c r="R1441" s="9">
        <f t="shared" si="1791"/>
        <v>0</v>
      </c>
      <c r="S1441" s="9">
        <f t="shared" si="1791"/>
        <v>21</v>
      </c>
      <c r="T1441" s="9">
        <f t="shared" si="1791"/>
        <v>21</v>
      </c>
      <c r="U1441" s="9">
        <f t="shared" si="1791"/>
        <v>0</v>
      </c>
      <c r="V1441" s="9">
        <f t="shared" si="1791"/>
        <v>0</v>
      </c>
      <c r="W1441" s="9">
        <f t="shared" ref="U1441:AJ1442" si="1792">W1442</f>
        <v>0</v>
      </c>
      <c r="X1441" s="9">
        <f t="shared" si="1792"/>
        <v>0</v>
      </c>
      <c r="Y1441" s="9">
        <f t="shared" si="1792"/>
        <v>21</v>
      </c>
      <c r="Z1441" s="9">
        <f t="shared" si="1792"/>
        <v>21</v>
      </c>
      <c r="AA1441" s="9">
        <f t="shared" si="1792"/>
        <v>0</v>
      </c>
      <c r="AB1441" s="9">
        <f t="shared" si="1792"/>
        <v>0</v>
      </c>
      <c r="AC1441" s="9">
        <f t="shared" si="1792"/>
        <v>0</v>
      </c>
      <c r="AD1441" s="9">
        <f t="shared" si="1792"/>
        <v>0</v>
      </c>
      <c r="AE1441" s="9">
        <f t="shared" si="1792"/>
        <v>21</v>
      </c>
      <c r="AF1441" s="9">
        <f t="shared" si="1792"/>
        <v>21</v>
      </c>
      <c r="AG1441" s="9">
        <f t="shared" si="1792"/>
        <v>0</v>
      </c>
      <c r="AH1441" s="9">
        <f t="shared" si="1792"/>
        <v>0</v>
      </c>
      <c r="AI1441" s="9">
        <f t="shared" si="1792"/>
        <v>0</v>
      </c>
      <c r="AJ1441" s="9">
        <f t="shared" si="1792"/>
        <v>0</v>
      </c>
      <c r="AK1441" s="9">
        <f t="shared" ref="AG1441:AL1442" si="1793">AK1442</f>
        <v>21</v>
      </c>
      <c r="AL1441" s="9">
        <f t="shared" si="1793"/>
        <v>21</v>
      </c>
    </row>
    <row r="1442" spans="1:38" ht="33" hidden="1">
      <c r="A1442" s="25" t="s">
        <v>242</v>
      </c>
      <c r="B1442" s="26">
        <v>923</v>
      </c>
      <c r="C1442" s="26" t="s">
        <v>21</v>
      </c>
      <c r="D1442" s="26" t="s">
        <v>28</v>
      </c>
      <c r="E1442" s="26" t="s">
        <v>577</v>
      </c>
      <c r="F1442" s="26" t="s">
        <v>30</v>
      </c>
      <c r="G1442" s="9">
        <f t="shared" si="1791"/>
        <v>21</v>
      </c>
      <c r="H1442" s="9">
        <f t="shared" si="1791"/>
        <v>21</v>
      </c>
      <c r="I1442" s="9">
        <f t="shared" si="1791"/>
        <v>0</v>
      </c>
      <c r="J1442" s="9">
        <f t="shared" si="1791"/>
        <v>0</v>
      </c>
      <c r="K1442" s="9">
        <f t="shared" si="1791"/>
        <v>0</v>
      </c>
      <c r="L1442" s="9">
        <f t="shared" si="1791"/>
        <v>0</v>
      </c>
      <c r="M1442" s="9">
        <f t="shared" si="1791"/>
        <v>21</v>
      </c>
      <c r="N1442" s="9">
        <f t="shared" si="1791"/>
        <v>21</v>
      </c>
      <c r="O1442" s="9">
        <f t="shared" si="1791"/>
        <v>0</v>
      </c>
      <c r="P1442" s="9">
        <f t="shared" si="1791"/>
        <v>0</v>
      </c>
      <c r="Q1442" s="9">
        <f t="shared" si="1791"/>
        <v>0</v>
      </c>
      <c r="R1442" s="9">
        <f t="shared" si="1791"/>
        <v>0</v>
      </c>
      <c r="S1442" s="9">
        <f t="shared" si="1791"/>
        <v>21</v>
      </c>
      <c r="T1442" s="9">
        <f t="shared" si="1791"/>
        <v>21</v>
      </c>
      <c r="U1442" s="9">
        <f t="shared" si="1792"/>
        <v>0</v>
      </c>
      <c r="V1442" s="9">
        <f t="shared" si="1792"/>
        <v>0</v>
      </c>
      <c r="W1442" s="9">
        <f t="shared" si="1792"/>
        <v>0</v>
      </c>
      <c r="X1442" s="9">
        <f t="shared" si="1792"/>
        <v>0</v>
      </c>
      <c r="Y1442" s="9">
        <f t="shared" si="1792"/>
        <v>21</v>
      </c>
      <c r="Z1442" s="9">
        <f t="shared" si="1792"/>
        <v>21</v>
      </c>
      <c r="AA1442" s="9">
        <f t="shared" si="1792"/>
        <v>0</v>
      </c>
      <c r="AB1442" s="9">
        <f t="shared" si="1792"/>
        <v>0</v>
      </c>
      <c r="AC1442" s="9">
        <f t="shared" si="1792"/>
        <v>0</v>
      </c>
      <c r="AD1442" s="9">
        <f t="shared" si="1792"/>
        <v>0</v>
      </c>
      <c r="AE1442" s="9">
        <f t="shared" si="1792"/>
        <v>21</v>
      </c>
      <c r="AF1442" s="9">
        <f t="shared" si="1792"/>
        <v>21</v>
      </c>
      <c r="AG1442" s="9">
        <f t="shared" si="1793"/>
        <v>0</v>
      </c>
      <c r="AH1442" s="9">
        <f t="shared" si="1793"/>
        <v>0</v>
      </c>
      <c r="AI1442" s="9">
        <f t="shared" si="1793"/>
        <v>0</v>
      </c>
      <c r="AJ1442" s="9">
        <f t="shared" si="1793"/>
        <v>0</v>
      </c>
      <c r="AK1442" s="9">
        <f t="shared" si="1793"/>
        <v>21</v>
      </c>
      <c r="AL1442" s="9">
        <f t="shared" si="1793"/>
        <v>21</v>
      </c>
    </row>
    <row r="1443" spans="1:38" ht="33" hidden="1">
      <c r="A1443" s="25" t="s">
        <v>36</v>
      </c>
      <c r="B1443" s="26">
        <v>923</v>
      </c>
      <c r="C1443" s="26" t="s">
        <v>21</v>
      </c>
      <c r="D1443" s="26" t="s">
        <v>28</v>
      </c>
      <c r="E1443" s="26" t="s">
        <v>577</v>
      </c>
      <c r="F1443" s="26" t="s">
        <v>37</v>
      </c>
      <c r="G1443" s="9">
        <v>21</v>
      </c>
      <c r="H1443" s="9">
        <v>21</v>
      </c>
      <c r="I1443" s="84"/>
      <c r="J1443" s="84"/>
      <c r="K1443" s="84"/>
      <c r="L1443" s="84"/>
      <c r="M1443" s="9">
        <f>G1443+I1443+J1443+K1443+L1443</f>
        <v>21</v>
      </c>
      <c r="N1443" s="9">
        <f>H1443+L1443</f>
        <v>21</v>
      </c>
      <c r="O1443" s="85"/>
      <c r="P1443" s="85"/>
      <c r="Q1443" s="85"/>
      <c r="R1443" s="85"/>
      <c r="S1443" s="9">
        <f>M1443+O1443+P1443+Q1443+R1443</f>
        <v>21</v>
      </c>
      <c r="T1443" s="9">
        <f>N1443+R1443</f>
        <v>21</v>
      </c>
      <c r="U1443" s="85"/>
      <c r="V1443" s="85"/>
      <c r="W1443" s="85"/>
      <c r="X1443" s="85"/>
      <c r="Y1443" s="9">
        <f>S1443+U1443+V1443+W1443+X1443</f>
        <v>21</v>
      </c>
      <c r="Z1443" s="9">
        <f>T1443+X1443</f>
        <v>21</v>
      </c>
      <c r="AA1443" s="85"/>
      <c r="AB1443" s="85"/>
      <c r="AC1443" s="85"/>
      <c r="AD1443" s="85"/>
      <c r="AE1443" s="9">
        <f>Y1443+AA1443+AB1443+AC1443+AD1443</f>
        <v>21</v>
      </c>
      <c r="AF1443" s="9">
        <f>Z1443+AD1443</f>
        <v>21</v>
      </c>
      <c r="AG1443" s="85"/>
      <c r="AH1443" s="85"/>
      <c r="AI1443" s="85"/>
      <c r="AJ1443" s="85"/>
      <c r="AK1443" s="9">
        <f>AE1443+AG1443+AH1443+AI1443+AJ1443</f>
        <v>21</v>
      </c>
      <c r="AL1443" s="9">
        <f>AF1443+AJ1443</f>
        <v>21</v>
      </c>
    </row>
    <row r="1444" spans="1:38" ht="49.5" hidden="1">
      <c r="A1444" s="25" t="s">
        <v>581</v>
      </c>
      <c r="B1444" s="26">
        <v>923</v>
      </c>
      <c r="C1444" s="26" t="s">
        <v>21</v>
      </c>
      <c r="D1444" s="26" t="s">
        <v>28</v>
      </c>
      <c r="E1444" s="26" t="s">
        <v>586</v>
      </c>
      <c r="F1444" s="26"/>
      <c r="G1444" s="9">
        <f t="shared" ref="G1444:H1445" si="1794">G1445</f>
        <v>0</v>
      </c>
      <c r="H1444" s="9">
        <f t="shared" si="1794"/>
        <v>0</v>
      </c>
      <c r="I1444" s="84"/>
      <c r="J1444" s="84"/>
      <c r="K1444" s="84"/>
      <c r="L1444" s="84"/>
      <c r="M1444" s="84"/>
      <c r="N1444" s="84"/>
      <c r="O1444" s="85"/>
      <c r="P1444" s="85"/>
      <c r="Q1444" s="85"/>
      <c r="R1444" s="85"/>
      <c r="S1444" s="85"/>
      <c r="T1444" s="85"/>
      <c r="U1444" s="85"/>
      <c r="V1444" s="85"/>
      <c r="W1444" s="85"/>
      <c r="X1444" s="85"/>
      <c r="Y1444" s="85"/>
      <c r="Z1444" s="85"/>
      <c r="AA1444" s="85"/>
      <c r="AB1444" s="85"/>
      <c r="AC1444" s="85"/>
      <c r="AD1444" s="85"/>
      <c r="AE1444" s="85"/>
      <c r="AF1444" s="85"/>
      <c r="AG1444" s="85"/>
      <c r="AH1444" s="85"/>
      <c r="AI1444" s="85"/>
      <c r="AJ1444" s="85"/>
      <c r="AK1444" s="85"/>
      <c r="AL1444" s="85"/>
    </row>
    <row r="1445" spans="1:38" ht="33" hidden="1">
      <c r="A1445" s="25" t="s">
        <v>242</v>
      </c>
      <c r="B1445" s="26">
        <v>923</v>
      </c>
      <c r="C1445" s="26" t="s">
        <v>21</v>
      </c>
      <c r="D1445" s="26" t="s">
        <v>28</v>
      </c>
      <c r="E1445" s="26" t="s">
        <v>586</v>
      </c>
      <c r="F1445" s="26" t="s">
        <v>30</v>
      </c>
      <c r="G1445" s="9">
        <f t="shared" si="1794"/>
        <v>0</v>
      </c>
      <c r="H1445" s="9">
        <f t="shared" si="1794"/>
        <v>0</v>
      </c>
      <c r="I1445" s="84"/>
      <c r="J1445" s="84"/>
      <c r="K1445" s="84"/>
      <c r="L1445" s="84"/>
      <c r="M1445" s="84"/>
      <c r="N1445" s="84"/>
      <c r="O1445" s="85"/>
      <c r="P1445" s="85"/>
      <c r="Q1445" s="85"/>
      <c r="R1445" s="85"/>
      <c r="S1445" s="85"/>
      <c r="T1445" s="85"/>
      <c r="U1445" s="85"/>
      <c r="V1445" s="85"/>
      <c r="W1445" s="85"/>
      <c r="X1445" s="85"/>
      <c r="Y1445" s="85"/>
      <c r="Z1445" s="85"/>
      <c r="AA1445" s="85"/>
      <c r="AB1445" s="85"/>
      <c r="AC1445" s="85"/>
      <c r="AD1445" s="85"/>
      <c r="AE1445" s="85"/>
      <c r="AF1445" s="85"/>
      <c r="AG1445" s="85"/>
      <c r="AH1445" s="85"/>
      <c r="AI1445" s="85"/>
      <c r="AJ1445" s="85"/>
      <c r="AK1445" s="85"/>
      <c r="AL1445" s="85"/>
    </row>
    <row r="1446" spans="1:38" ht="33" hidden="1">
      <c r="A1446" s="25" t="s">
        <v>36</v>
      </c>
      <c r="B1446" s="26">
        <v>923</v>
      </c>
      <c r="C1446" s="26" t="s">
        <v>21</v>
      </c>
      <c r="D1446" s="26" t="s">
        <v>28</v>
      </c>
      <c r="E1446" s="26" t="s">
        <v>586</v>
      </c>
      <c r="F1446" s="26" t="s">
        <v>37</v>
      </c>
      <c r="G1446" s="9"/>
      <c r="H1446" s="9"/>
      <c r="I1446" s="84"/>
      <c r="J1446" s="84"/>
      <c r="K1446" s="84"/>
      <c r="L1446" s="84"/>
      <c r="M1446" s="84"/>
      <c r="N1446" s="84"/>
      <c r="O1446" s="85"/>
      <c r="P1446" s="85"/>
      <c r="Q1446" s="85"/>
      <c r="R1446" s="85"/>
      <c r="S1446" s="85"/>
      <c r="T1446" s="85"/>
      <c r="U1446" s="85"/>
      <c r="V1446" s="85"/>
      <c r="W1446" s="85"/>
      <c r="X1446" s="85"/>
      <c r="Y1446" s="85"/>
      <c r="Z1446" s="85"/>
      <c r="AA1446" s="85"/>
      <c r="AB1446" s="85"/>
      <c r="AC1446" s="85"/>
      <c r="AD1446" s="85"/>
      <c r="AE1446" s="85"/>
      <c r="AF1446" s="85"/>
      <c r="AG1446" s="85"/>
      <c r="AH1446" s="85"/>
      <c r="AI1446" s="85"/>
      <c r="AJ1446" s="85"/>
      <c r="AK1446" s="85"/>
      <c r="AL1446" s="85"/>
    </row>
    <row r="1447" spans="1:38" ht="33" hidden="1">
      <c r="A1447" s="25" t="s">
        <v>582</v>
      </c>
      <c r="B1447" s="26">
        <v>923</v>
      </c>
      <c r="C1447" s="26" t="s">
        <v>21</v>
      </c>
      <c r="D1447" s="26" t="s">
        <v>28</v>
      </c>
      <c r="E1447" s="26" t="s">
        <v>585</v>
      </c>
      <c r="F1447" s="26"/>
      <c r="G1447" s="9">
        <f t="shared" ref="G1447:H1448" si="1795">G1448</f>
        <v>0</v>
      </c>
      <c r="H1447" s="9">
        <f t="shared" si="1795"/>
        <v>0</v>
      </c>
      <c r="I1447" s="84"/>
      <c r="J1447" s="84"/>
      <c r="K1447" s="84"/>
      <c r="L1447" s="84"/>
      <c r="M1447" s="84"/>
      <c r="N1447" s="84"/>
      <c r="O1447" s="85"/>
      <c r="P1447" s="85"/>
      <c r="Q1447" s="85"/>
      <c r="R1447" s="85"/>
      <c r="S1447" s="85"/>
      <c r="T1447" s="85"/>
      <c r="U1447" s="85"/>
      <c r="V1447" s="85"/>
      <c r="W1447" s="85"/>
      <c r="X1447" s="85"/>
      <c r="Y1447" s="85"/>
      <c r="Z1447" s="85"/>
      <c r="AA1447" s="85"/>
      <c r="AB1447" s="85"/>
      <c r="AC1447" s="85"/>
      <c r="AD1447" s="85"/>
      <c r="AE1447" s="85"/>
      <c r="AF1447" s="85"/>
      <c r="AG1447" s="85"/>
      <c r="AH1447" s="85"/>
      <c r="AI1447" s="85"/>
      <c r="AJ1447" s="85"/>
      <c r="AK1447" s="85"/>
      <c r="AL1447" s="85"/>
    </row>
    <row r="1448" spans="1:38" ht="33" hidden="1">
      <c r="A1448" s="25" t="s">
        <v>242</v>
      </c>
      <c r="B1448" s="26">
        <v>923</v>
      </c>
      <c r="C1448" s="26" t="s">
        <v>21</v>
      </c>
      <c r="D1448" s="26" t="s">
        <v>28</v>
      </c>
      <c r="E1448" s="26" t="s">
        <v>585</v>
      </c>
      <c r="F1448" s="26" t="s">
        <v>30</v>
      </c>
      <c r="G1448" s="9">
        <f t="shared" si="1795"/>
        <v>0</v>
      </c>
      <c r="H1448" s="9">
        <f t="shared" si="1795"/>
        <v>0</v>
      </c>
      <c r="I1448" s="84"/>
      <c r="J1448" s="84"/>
      <c r="K1448" s="84"/>
      <c r="L1448" s="84"/>
      <c r="M1448" s="84"/>
      <c r="N1448" s="84"/>
      <c r="O1448" s="85"/>
      <c r="P1448" s="85"/>
      <c r="Q1448" s="85"/>
      <c r="R1448" s="85"/>
      <c r="S1448" s="85"/>
      <c r="T1448" s="85"/>
      <c r="U1448" s="85"/>
      <c r="V1448" s="85"/>
      <c r="W1448" s="85"/>
      <c r="X1448" s="85"/>
      <c r="Y1448" s="85"/>
      <c r="Z1448" s="85"/>
      <c r="AA1448" s="85"/>
      <c r="AB1448" s="85"/>
      <c r="AC1448" s="85"/>
      <c r="AD1448" s="85"/>
      <c r="AE1448" s="85"/>
      <c r="AF1448" s="85"/>
      <c r="AG1448" s="85"/>
      <c r="AH1448" s="85"/>
      <c r="AI1448" s="85"/>
      <c r="AJ1448" s="85"/>
      <c r="AK1448" s="85"/>
      <c r="AL1448" s="85"/>
    </row>
    <row r="1449" spans="1:38" ht="33" hidden="1">
      <c r="A1449" s="25" t="s">
        <v>36</v>
      </c>
      <c r="B1449" s="26">
        <v>923</v>
      </c>
      <c r="C1449" s="26" t="s">
        <v>21</v>
      </c>
      <c r="D1449" s="26" t="s">
        <v>28</v>
      </c>
      <c r="E1449" s="26" t="s">
        <v>585</v>
      </c>
      <c r="F1449" s="26" t="s">
        <v>37</v>
      </c>
      <c r="G1449" s="9"/>
      <c r="H1449" s="9"/>
      <c r="I1449" s="84"/>
      <c r="J1449" s="84"/>
      <c r="K1449" s="84"/>
      <c r="L1449" s="84"/>
      <c r="M1449" s="84"/>
      <c r="N1449" s="84"/>
      <c r="O1449" s="85"/>
      <c r="P1449" s="85"/>
      <c r="Q1449" s="85"/>
      <c r="R1449" s="85"/>
      <c r="S1449" s="85"/>
      <c r="T1449" s="85"/>
      <c r="U1449" s="85"/>
      <c r="V1449" s="85"/>
      <c r="W1449" s="85"/>
      <c r="X1449" s="85"/>
      <c r="Y1449" s="85"/>
      <c r="Z1449" s="85"/>
      <c r="AA1449" s="85"/>
      <c r="AB1449" s="85"/>
      <c r="AC1449" s="85"/>
      <c r="AD1449" s="85"/>
      <c r="AE1449" s="85"/>
      <c r="AF1449" s="85"/>
      <c r="AG1449" s="85"/>
      <c r="AH1449" s="85"/>
      <c r="AI1449" s="85"/>
      <c r="AJ1449" s="85"/>
      <c r="AK1449" s="85"/>
      <c r="AL1449" s="85"/>
    </row>
    <row r="1450" spans="1:38" ht="17.25" hidden="1" customHeight="1">
      <c r="A1450" s="25" t="s">
        <v>583</v>
      </c>
      <c r="B1450" s="26">
        <f>B1448</f>
        <v>923</v>
      </c>
      <c r="C1450" s="26" t="s">
        <v>21</v>
      </c>
      <c r="D1450" s="26" t="s">
        <v>28</v>
      </c>
      <c r="E1450" s="26" t="s">
        <v>584</v>
      </c>
      <c r="F1450" s="26"/>
      <c r="G1450" s="9">
        <f t="shared" ref="G1450" si="1796">G1451</f>
        <v>14</v>
      </c>
      <c r="H1450" s="9">
        <f t="shared" ref="G1450:V1451" si="1797">H1451</f>
        <v>14</v>
      </c>
      <c r="I1450" s="9">
        <f t="shared" si="1797"/>
        <v>0</v>
      </c>
      <c r="J1450" s="9">
        <f t="shared" si="1797"/>
        <v>0</v>
      </c>
      <c r="K1450" s="9">
        <f t="shared" si="1797"/>
        <v>0</v>
      </c>
      <c r="L1450" s="9">
        <f t="shared" si="1797"/>
        <v>0</v>
      </c>
      <c r="M1450" s="9">
        <f t="shared" si="1797"/>
        <v>14</v>
      </c>
      <c r="N1450" s="9">
        <f t="shared" si="1797"/>
        <v>14</v>
      </c>
      <c r="O1450" s="9">
        <f t="shared" si="1797"/>
        <v>0</v>
      </c>
      <c r="P1450" s="9">
        <f t="shared" si="1797"/>
        <v>0</v>
      </c>
      <c r="Q1450" s="9">
        <f t="shared" si="1797"/>
        <v>0</v>
      </c>
      <c r="R1450" s="9">
        <f t="shared" si="1797"/>
        <v>0</v>
      </c>
      <c r="S1450" s="9">
        <f t="shared" si="1797"/>
        <v>14</v>
      </c>
      <c r="T1450" s="9">
        <f t="shared" si="1797"/>
        <v>14</v>
      </c>
      <c r="U1450" s="9">
        <f t="shared" si="1797"/>
        <v>0</v>
      </c>
      <c r="V1450" s="9">
        <f t="shared" si="1797"/>
        <v>0</v>
      </c>
      <c r="W1450" s="9">
        <f t="shared" ref="U1450:AJ1451" si="1798">W1451</f>
        <v>0</v>
      </c>
      <c r="X1450" s="9">
        <f t="shared" si="1798"/>
        <v>0</v>
      </c>
      <c r="Y1450" s="9">
        <f t="shared" si="1798"/>
        <v>14</v>
      </c>
      <c r="Z1450" s="9">
        <f t="shared" si="1798"/>
        <v>14</v>
      </c>
      <c r="AA1450" s="9">
        <f t="shared" si="1798"/>
        <v>0</v>
      </c>
      <c r="AB1450" s="9">
        <f t="shared" si="1798"/>
        <v>0</v>
      </c>
      <c r="AC1450" s="9">
        <f t="shared" si="1798"/>
        <v>0</v>
      </c>
      <c r="AD1450" s="9">
        <f t="shared" si="1798"/>
        <v>0</v>
      </c>
      <c r="AE1450" s="9">
        <f t="shared" si="1798"/>
        <v>14</v>
      </c>
      <c r="AF1450" s="9">
        <f t="shared" si="1798"/>
        <v>14</v>
      </c>
      <c r="AG1450" s="9">
        <f t="shared" si="1798"/>
        <v>0</v>
      </c>
      <c r="AH1450" s="9">
        <f t="shared" si="1798"/>
        <v>0</v>
      </c>
      <c r="AI1450" s="9">
        <f t="shared" si="1798"/>
        <v>0</v>
      </c>
      <c r="AJ1450" s="9">
        <f t="shared" si="1798"/>
        <v>0</v>
      </c>
      <c r="AK1450" s="9">
        <f t="shared" ref="AG1450:AL1451" si="1799">AK1451</f>
        <v>14</v>
      </c>
      <c r="AL1450" s="9">
        <f t="shared" si="1799"/>
        <v>14</v>
      </c>
    </row>
    <row r="1451" spans="1:38" ht="33" hidden="1">
      <c r="A1451" s="25" t="s">
        <v>242</v>
      </c>
      <c r="B1451" s="26">
        <f>B1449</f>
        <v>923</v>
      </c>
      <c r="C1451" s="26" t="s">
        <v>21</v>
      </c>
      <c r="D1451" s="26" t="s">
        <v>28</v>
      </c>
      <c r="E1451" s="26" t="s">
        <v>584</v>
      </c>
      <c r="F1451" s="26" t="s">
        <v>30</v>
      </c>
      <c r="G1451" s="9">
        <f t="shared" si="1797"/>
        <v>14</v>
      </c>
      <c r="H1451" s="9">
        <f t="shared" si="1797"/>
        <v>14</v>
      </c>
      <c r="I1451" s="9">
        <f t="shared" si="1797"/>
        <v>0</v>
      </c>
      <c r="J1451" s="9">
        <f t="shared" si="1797"/>
        <v>0</v>
      </c>
      <c r="K1451" s="9">
        <f t="shared" si="1797"/>
        <v>0</v>
      </c>
      <c r="L1451" s="9">
        <f t="shared" si="1797"/>
        <v>0</v>
      </c>
      <c r="M1451" s="9">
        <f t="shared" si="1797"/>
        <v>14</v>
      </c>
      <c r="N1451" s="9">
        <f t="shared" si="1797"/>
        <v>14</v>
      </c>
      <c r="O1451" s="9">
        <f t="shared" si="1797"/>
        <v>0</v>
      </c>
      <c r="P1451" s="9">
        <f t="shared" si="1797"/>
        <v>0</v>
      </c>
      <c r="Q1451" s="9">
        <f t="shared" si="1797"/>
        <v>0</v>
      </c>
      <c r="R1451" s="9">
        <f t="shared" si="1797"/>
        <v>0</v>
      </c>
      <c r="S1451" s="9">
        <f t="shared" si="1797"/>
        <v>14</v>
      </c>
      <c r="T1451" s="9">
        <f t="shared" si="1797"/>
        <v>14</v>
      </c>
      <c r="U1451" s="9">
        <f t="shared" si="1798"/>
        <v>0</v>
      </c>
      <c r="V1451" s="9">
        <f t="shared" si="1798"/>
        <v>0</v>
      </c>
      <c r="W1451" s="9">
        <f t="shared" si="1798"/>
        <v>0</v>
      </c>
      <c r="X1451" s="9">
        <f t="shared" si="1798"/>
        <v>0</v>
      </c>
      <c r="Y1451" s="9">
        <f t="shared" si="1798"/>
        <v>14</v>
      </c>
      <c r="Z1451" s="9">
        <f t="shared" si="1798"/>
        <v>14</v>
      </c>
      <c r="AA1451" s="9">
        <f t="shared" si="1798"/>
        <v>0</v>
      </c>
      <c r="AB1451" s="9">
        <f t="shared" si="1798"/>
        <v>0</v>
      </c>
      <c r="AC1451" s="9">
        <f t="shared" si="1798"/>
        <v>0</v>
      </c>
      <c r="AD1451" s="9">
        <f t="shared" si="1798"/>
        <v>0</v>
      </c>
      <c r="AE1451" s="9">
        <f t="shared" si="1798"/>
        <v>14</v>
      </c>
      <c r="AF1451" s="9">
        <f t="shared" si="1798"/>
        <v>14</v>
      </c>
      <c r="AG1451" s="9">
        <f t="shared" si="1799"/>
        <v>0</v>
      </c>
      <c r="AH1451" s="9">
        <f t="shared" si="1799"/>
        <v>0</v>
      </c>
      <c r="AI1451" s="9">
        <f t="shared" si="1799"/>
        <v>0</v>
      </c>
      <c r="AJ1451" s="9">
        <f t="shared" si="1799"/>
        <v>0</v>
      </c>
      <c r="AK1451" s="9">
        <f t="shared" si="1799"/>
        <v>14</v>
      </c>
      <c r="AL1451" s="9">
        <f t="shared" si="1799"/>
        <v>14</v>
      </c>
    </row>
    <row r="1452" spans="1:38" ht="33" hidden="1">
      <c r="A1452" s="25" t="s">
        <v>36</v>
      </c>
      <c r="B1452" s="26">
        <f>B1450</f>
        <v>923</v>
      </c>
      <c r="C1452" s="26" t="s">
        <v>21</v>
      </c>
      <c r="D1452" s="26" t="s">
        <v>28</v>
      </c>
      <c r="E1452" s="26" t="s">
        <v>584</v>
      </c>
      <c r="F1452" s="26" t="s">
        <v>37</v>
      </c>
      <c r="G1452" s="9">
        <v>14</v>
      </c>
      <c r="H1452" s="9">
        <v>14</v>
      </c>
      <c r="I1452" s="84"/>
      <c r="J1452" s="84"/>
      <c r="K1452" s="84"/>
      <c r="L1452" s="84"/>
      <c r="M1452" s="9">
        <f>G1452+I1452+J1452+K1452+L1452</f>
        <v>14</v>
      </c>
      <c r="N1452" s="9">
        <f>H1452+L1452</f>
        <v>14</v>
      </c>
      <c r="O1452" s="85"/>
      <c r="P1452" s="85"/>
      <c r="Q1452" s="85"/>
      <c r="R1452" s="85"/>
      <c r="S1452" s="9">
        <f>M1452+O1452+P1452+Q1452+R1452</f>
        <v>14</v>
      </c>
      <c r="T1452" s="9">
        <f>N1452+R1452</f>
        <v>14</v>
      </c>
      <c r="U1452" s="85"/>
      <c r="V1452" s="85"/>
      <c r="W1452" s="85"/>
      <c r="X1452" s="85"/>
      <c r="Y1452" s="9">
        <f>S1452+U1452+V1452+W1452+X1452</f>
        <v>14</v>
      </c>
      <c r="Z1452" s="9">
        <f>T1452+X1452</f>
        <v>14</v>
      </c>
      <c r="AA1452" s="85"/>
      <c r="AB1452" s="85"/>
      <c r="AC1452" s="85"/>
      <c r="AD1452" s="85"/>
      <c r="AE1452" s="9">
        <f>Y1452+AA1452+AB1452+AC1452+AD1452</f>
        <v>14</v>
      </c>
      <c r="AF1452" s="9">
        <f>Z1452+AD1452</f>
        <v>14</v>
      </c>
      <c r="AG1452" s="85"/>
      <c r="AH1452" s="85"/>
      <c r="AI1452" s="85"/>
      <c r="AJ1452" s="85"/>
      <c r="AK1452" s="9">
        <f>AE1452+AG1452+AH1452+AI1452+AJ1452</f>
        <v>14</v>
      </c>
      <c r="AL1452" s="9">
        <f>AF1452+AJ1452</f>
        <v>14</v>
      </c>
    </row>
    <row r="1453" spans="1:38" hidden="1">
      <c r="A1453" s="25"/>
      <c r="B1453" s="26"/>
      <c r="C1453" s="26"/>
      <c r="D1453" s="26"/>
      <c r="E1453" s="26"/>
      <c r="F1453" s="26"/>
      <c r="G1453" s="9"/>
      <c r="H1453" s="9"/>
      <c r="I1453" s="84"/>
      <c r="J1453" s="84"/>
      <c r="K1453" s="84"/>
      <c r="L1453" s="84"/>
      <c r="M1453" s="84"/>
      <c r="N1453" s="84"/>
      <c r="O1453" s="85"/>
      <c r="P1453" s="85"/>
      <c r="Q1453" s="85"/>
      <c r="R1453" s="85"/>
      <c r="S1453" s="85"/>
      <c r="T1453" s="85"/>
      <c r="U1453" s="85"/>
      <c r="V1453" s="85"/>
      <c r="W1453" s="85"/>
      <c r="X1453" s="85"/>
      <c r="Y1453" s="85"/>
      <c r="Z1453" s="85"/>
      <c r="AA1453" s="85"/>
      <c r="AB1453" s="85"/>
      <c r="AC1453" s="85"/>
      <c r="AD1453" s="85"/>
      <c r="AE1453" s="85"/>
      <c r="AF1453" s="85"/>
      <c r="AG1453" s="85"/>
      <c r="AH1453" s="85"/>
      <c r="AI1453" s="85"/>
      <c r="AJ1453" s="85"/>
      <c r="AK1453" s="85"/>
      <c r="AL1453" s="85"/>
    </row>
    <row r="1454" spans="1:38" ht="18.75" hidden="1">
      <c r="A1454" s="23" t="s">
        <v>58</v>
      </c>
      <c r="B1454" s="24">
        <v>923</v>
      </c>
      <c r="C1454" s="24" t="s">
        <v>21</v>
      </c>
      <c r="D1454" s="24" t="s">
        <v>59</v>
      </c>
      <c r="E1454" s="24"/>
      <c r="F1454" s="24"/>
      <c r="G1454" s="13">
        <f>G1455+G1465+G1460+G1534</f>
        <v>197950</v>
      </c>
      <c r="H1454" s="13">
        <f>H1455+H1465+H1460+H1534</f>
        <v>3623</v>
      </c>
      <c r="I1454" s="13">
        <f t="shared" ref="I1454:N1454" si="1800">I1455+I1465+I1460+I1534</f>
        <v>0</v>
      </c>
      <c r="J1454" s="13">
        <f t="shared" si="1800"/>
        <v>0</v>
      </c>
      <c r="K1454" s="13">
        <f t="shared" si="1800"/>
        <v>0</v>
      </c>
      <c r="L1454" s="13">
        <f t="shared" si="1800"/>
        <v>0</v>
      </c>
      <c r="M1454" s="13">
        <f t="shared" si="1800"/>
        <v>197950</v>
      </c>
      <c r="N1454" s="13">
        <f t="shared" si="1800"/>
        <v>3623</v>
      </c>
      <c r="O1454" s="13">
        <f t="shared" ref="O1454:T1454" si="1801">O1455+O1465+O1460+O1534</f>
        <v>0</v>
      </c>
      <c r="P1454" s="13">
        <f t="shared" si="1801"/>
        <v>0</v>
      </c>
      <c r="Q1454" s="13">
        <f t="shared" si="1801"/>
        <v>0</v>
      </c>
      <c r="R1454" s="13">
        <f t="shared" si="1801"/>
        <v>411</v>
      </c>
      <c r="S1454" s="13">
        <f t="shared" si="1801"/>
        <v>198361</v>
      </c>
      <c r="T1454" s="13">
        <f t="shared" si="1801"/>
        <v>4034</v>
      </c>
      <c r="U1454" s="13">
        <f t="shared" ref="U1454:Z1454" si="1802">U1455+U1465+U1460+U1534</f>
        <v>0</v>
      </c>
      <c r="V1454" s="13">
        <f t="shared" si="1802"/>
        <v>0</v>
      </c>
      <c r="W1454" s="13">
        <f t="shared" si="1802"/>
        <v>0</v>
      </c>
      <c r="X1454" s="13">
        <f t="shared" si="1802"/>
        <v>0</v>
      </c>
      <c r="Y1454" s="13">
        <f t="shared" si="1802"/>
        <v>198361</v>
      </c>
      <c r="Z1454" s="13">
        <f t="shared" si="1802"/>
        <v>4034</v>
      </c>
      <c r="AA1454" s="13">
        <f t="shared" ref="AA1454:AF1454" si="1803">AA1455+AA1465+AA1460+AA1534</f>
        <v>0</v>
      </c>
      <c r="AB1454" s="13">
        <f t="shared" si="1803"/>
        <v>0</v>
      </c>
      <c r="AC1454" s="13">
        <f t="shared" si="1803"/>
        <v>0</v>
      </c>
      <c r="AD1454" s="13">
        <f t="shared" si="1803"/>
        <v>0</v>
      </c>
      <c r="AE1454" s="13">
        <f t="shared" si="1803"/>
        <v>198361</v>
      </c>
      <c r="AF1454" s="13">
        <f t="shared" si="1803"/>
        <v>4034</v>
      </c>
      <c r="AG1454" s="13">
        <f t="shared" ref="AG1454:AL1454" si="1804">AG1455+AG1465+AG1460+AG1534</f>
        <v>0</v>
      </c>
      <c r="AH1454" s="13">
        <f t="shared" si="1804"/>
        <v>0</v>
      </c>
      <c r="AI1454" s="13">
        <f t="shared" si="1804"/>
        <v>0</v>
      </c>
      <c r="AJ1454" s="13">
        <f t="shared" si="1804"/>
        <v>0</v>
      </c>
      <c r="AK1454" s="13">
        <f t="shared" si="1804"/>
        <v>198361</v>
      </c>
      <c r="AL1454" s="13">
        <f t="shared" si="1804"/>
        <v>4034</v>
      </c>
    </row>
    <row r="1455" spans="1:38" ht="82.5" hidden="1">
      <c r="A1455" s="25" t="s">
        <v>118</v>
      </c>
      <c r="B1455" s="26">
        <v>923</v>
      </c>
      <c r="C1455" s="26" t="s">
        <v>21</v>
      </c>
      <c r="D1455" s="26" t="s">
        <v>59</v>
      </c>
      <c r="E1455" s="26" t="s">
        <v>119</v>
      </c>
      <c r="F1455" s="26"/>
      <c r="G1455" s="11">
        <f t="shared" ref="G1455" si="1805">G1456</f>
        <v>2212</v>
      </c>
      <c r="H1455" s="11">
        <f t="shared" ref="G1455:V1458" si="1806">H1456</f>
        <v>0</v>
      </c>
      <c r="I1455" s="11">
        <f t="shared" si="1806"/>
        <v>0</v>
      </c>
      <c r="J1455" s="11">
        <f t="shared" si="1806"/>
        <v>0</v>
      </c>
      <c r="K1455" s="11">
        <f t="shared" si="1806"/>
        <v>0</v>
      </c>
      <c r="L1455" s="11">
        <f t="shared" si="1806"/>
        <v>0</v>
      </c>
      <c r="M1455" s="11">
        <f t="shared" si="1806"/>
        <v>2212</v>
      </c>
      <c r="N1455" s="11">
        <f t="shared" si="1806"/>
        <v>0</v>
      </c>
      <c r="O1455" s="11">
        <f t="shared" si="1806"/>
        <v>0</v>
      </c>
      <c r="P1455" s="11">
        <f t="shared" si="1806"/>
        <v>0</v>
      </c>
      <c r="Q1455" s="11">
        <f t="shared" si="1806"/>
        <v>0</v>
      </c>
      <c r="R1455" s="11">
        <f t="shared" si="1806"/>
        <v>0</v>
      </c>
      <c r="S1455" s="11">
        <f t="shared" si="1806"/>
        <v>2212</v>
      </c>
      <c r="T1455" s="11">
        <f t="shared" si="1806"/>
        <v>0</v>
      </c>
      <c r="U1455" s="11">
        <f t="shared" si="1806"/>
        <v>0</v>
      </c>
      <c r="V1455" s="11">
        <f t="shared" si="1806"/>
        <v>0</v>
      </c>
      <c r="W1455" s="11">
        <f t="shared" ref="U1455:AJ1458" si="1807">W1456</f>
        <v>0</v>
      </c>
      <c r="X1455" s="11">
        <f t="shared" si="1807"/>
        <v>0</v>
      </c>
      <c r="Y1455" s="11">
        <f t="shared" si="1807"/>
        <v>2212</v>
      </c>
      <c r="Z1455" s="11">
        <f t="shared" si="1807"/>
        <v>0</v>
      </c>
      <c r="AA1455" s="11">
        <f t="shared" si="1807"/>
        <v>0</v>
      </c>
      <c r="AB1455" s="11">
        <f t="shared" si="1807"/>
        <v>0</v>
      </c>
      <c r="AC1455" s="11">
        <f t="shared" si="1807"/>
        <v>0</v>
      </c>
      <c r="AD1455" s="11">
        <f t="shared" si="1807"/>
        <v>0</v>
      </c>
      <c r="AE1455" s="11">
        <f t="shared" si="1807"/>
        <v>2212</v>
      </c>
      <c r="AF1455" s="11">
        <f t="shared" si="1807"/>
        <v>0</v>
      </c>
      <c r="AG1455" s="11">
        <f t="shared" si="1807"/>
        <v>0</v>
      </c>
      <c r="AH1455" s="11">
        <f t="shared" si="1807"/>
        <v>0</v>
      </c>
      <c r="AI1455" s="11">
        <f t="shared" si="1807"/>
        <v>0</v>
      </c>
      <c r="AJ1455" s="11">
        <f t="shared" si="1807"/>
        <v>0</v>
      </c>
      <c r="AK1455" s="11">
        <f t="shared" ref="AG1455:AL1458" si="1808">AK1456</f>
        <v>2212</v>
      </c>
      <c r="AL1455" s="11">
        <f t="shared" si="1808"/>
        <v>0</v>
      </c>
    </row>
    <row r="1456" spans="1:38" ht="20.100000000000001" hidden="1" customHeight="1">
      <c r="A1456" s="28" t="s">
        <v>14</v>
      </c>
      <c r="B1456" s="26">
        <v>923</v>
      </c>
      <c r="C1456" s="26" t="s">
        <v>21</v>
      </c>
      <c r="D1456" s="26" t="s">
        <v>59</v>
      </c>
      <c r="E1456" s="46" t="s">
        <v>149</v>
      </c>
      <c r="F1456" s="26"/>
      <c r="G1456" s="11">
        <f t="shared" si="1806"/>
        <v>2212</v>
      </c>
      <c r="H1456" s="11">
        <f t="shared" si="1806"/>
        <v>0</v>
      </c>
      <c r="I1456" s="11">
        <f t="shared" si="1806"/>
        <v>0</v>
      </c>
      <c r="J1456" s="11">
        <f t="shared" si="1806"/>
        <v>0</v>
      </c>
      <c r="K1456" s="11">
        <f t="shared" si="1806"/>
        <v>0</v>
      </c>
      <c r="L1456" s="11">
        <f t="shared" si="1806"/>
        <v>0</v>
      </c>
      <c r="M1456" s="11">
        <f t="shared" si="1806"/>
        <v>2212</v>
      </c>
      <c r="N1456" s="11">
        <f t="shared" si="1806"/>
        <v>0</v>
      </c>
      <c r="O1456" s="11">
        <f t="shared" si="1806"/>
        <v>0</v>
      </c>
      <c r="P1456" s="11">
        <f t="shared" si="1806"/>
        <v>0</v>
      </c>
      <c r="Q1456" s="11">
        <f t="shared" si="1806"/>
        <v>0</v>
      </c>
      <c r="R1456" s="11">
        <f t="shared" si="1806"/>
        <v>0</v>
      </c>
      <c r="S1456" s="11">
        <f t="shared" si="1806"/>
        <v>2212</v>
      </c>
      <c r="T1456" s="11">
        <f t="shared" si="1806"/>
        <v>0</v>
      </c>
      <c r="U1456" s="11">
        <f t="shared" si="1807"/>
        <v>0</v>
      </c>
      <c r="V1456" s="11">
        <f t="shared" si="1807"/>
        <v>0</v>
      </c>
      <c r="W1456" s="11">
        <f t="shared" si="1807"/>
        <v>0</v>
      </c>
      <c r="X1456" s="11">
        <f t="shared" si="1807"/>
        <v>0</v>
      </c>
      <c r="Y1456" s="11">
        <f t="shared" si="1807"/>
        <v>2212</v>
      </c>
      <c r="Z1456" s="11">
        <f t="shared" si="1807"/>
        <v>0</v>
      </c>
      <c r="AA1456" s="11">
        <f t="shared" si="1807"/>
        <v>0</v>
      </c>
      <c r="AB1456" s="11">
        <f t="shared" si="1807"/>
        <v>0</v>
      </c>
      <c r="AC1456" s="11">
        <f t="shared" si="1807"/>
        <v>0</v>
      </c>
      <c r="AD1456" s="11">
        <f t="shared" si="1807"/>
        <v>0</v>
      </c>
      <c r="AE1456" s="11">
        <f t="shared" si="1807"/>
        <v>2212</v>
      </c>
      <c r="AF1456" s="11">
        <f t="shared" si="1807"/>
        <v>0</v>
      </c>
      <c r="AG1456" s="11">
        <f t="shared" si="1808"/>
        <v>0</v>
      </c>
      <c r="AH1456" s="11">
        <f t="shared" si="1808"/>
        <v>0</v>
      </c>
      <c r="AI1456" s="11">
        <f t="shared" si="1808"/>
        <v>0</v>
      </c>
      <c r="AJ1456" s="11">
        <f t="shared" si="1808"/>
        <v>0</v>
      </c>
      <c r="AK1456" s="11">
        <f t="shared" si="1808"/>
        <v>2212</v>
      </c>
      <c r="AL1456" s="11">
        <f t="shared" si="1808"/>
        <v>0</v>
      </c>
    </row>
    <row r="1457" spans="1:38" ht="20.100000000000001" hidden="1" customHeight="1">
      <c r="A1457" s="28" t="s">
        <v>60</v>
      </c>
      <c r="B1457" s="26">
        <v>923</v>
      </c>
      <c r="C1457" s="26" t="s">
        <v>21</v>
      </c>
      <c r="D1457" s="26" t="s">
        <v>59</v>
      </c>
      <c r="E1457" s="46" t="s">
        <v>641</v>
      </c>
      <c r="F1457" s="26"/>
      <c r="G1457" s="11">
        <f t="shared" si="1806"/>
        <v>2212</v>
      </c>
      <c r="H1457" s="11">
        <f t="shared" si="1806"/>
        <v>0</v>
      </c>
      <c r="I1457" s="11">
        <f t="shared" si="1806"/>
        <v>0</v>
      </c>
      <c r="J1457" s="11">
        <f t="shared" si="1806"/>
        <v>0</v>
      </c>
      <c r="K1457" s="11">
        <f t="shared" si="1806"/>
        <v>0</v>
      </c>
      <c r="L1457" s="11">
        <f t="shared" si="1806"/>
        <v>0</v>
      </c>
      <c r="M1457" s="11">
        <f t="shared" si="1806"/>
        <v>2212</v>
      </c>
      <c r="N1457" s="11">
        <f t="shared" si="1806"/>
        <v>0</v>
      </c>
      <c r="O1457" s="11">
        <f t="shared" si="1806"/>
        <v>0</v>
      </c>
      <c r="P1457" s="11">
        <f t="shared" si="1806"/>
        <v>0</v>
      </c>
      <c r="Q1457" s="11">
        <f t="shared" si="1806"/>
        <v>0</v>
      </c>
      <c r="R1457" s="11">
        <f t="shared" si="1806"/>
        <v>0</v>
      </c>
      <c r="S1457" s="11">
        <f t="shared" si="1806"/>
        <v>2212</v>
      </c>
      <c r="T1457" s="11">
        <f t="shared" si="1806"/>
        <v>0</v>
      </c>
      <c r="U1457" s="11">
        <f t="shared" si="1807"/>
        <v>0</v>
      </c>
      <c r="V1457" s="11">
        <f t="shared" si="1807"/>
        <v>0</v>
      </c>
      <c r="W1457" s="11">
        <f t="shared" si="1807"/>
        <v>0</v>
      </c>
      <c r="X1457" s="11">
        <f t="shared" si="1807"/>
        <v>0</v>
      </c>
      <c r="Y1457" s="11">
        <f t="shared" si="1807"/>
        <v>2212</v>
      </c>
      <c r="Z1457" s="11">
        <f t="shared" si="1807"/>
        <v>0</v>
      </c>
      <c r="AA1457" s="11">
        <f t="shared" si="1807"/>
        <v>0</v>
      </c>
      <c r="AB1457" s="11">
        <f t="shared" si="1807"/>
        <v>0</v>
      </c>
      <c r="AC1457" s="11">
        <f t="shared" si="1807"/>
        <v>0</v>
      </c>
      <c r="AD1457" s="11">
        <f t="shared" si="1807"/>
        <v>0</v>
      </c>
      <c r="AE1457" s="11">
        <f t="shared" si="1807"/>
        <v>2212</v>
      </c>
      <c r="AF1457" s="11">
        <f t="shared" si="1807"/>
        <v>0</v>
      </c>
      <c r="AG1457" s="11">
        <f t="shared" si="1808"/>
        <v>0</v>
      </c>
      <c r="AH1457" s="11">
        <f t="shared" si="1808"/>
        <v>0</v>
      </c>
      <c r="AI1457" s="11">
        <f t="shared" si="1808"/>
        <v>0</v>
      </c>
      <c r="AJ1457" s="11">
        <f t="shared" si="1808"/>
        <v>0</v>
      </c>
      <c r="AK1457" s="11">
        <f t="shared" si="1808"/>
        <v>2212</v>
      </c>
      <c r="AL1457" s="11">
        <f t="shared" si="1808"/>
        <v>0</v>
      </c>
    </row>
    <row r="1458" spans="1:38" ht="33" hidden="1">
      <c r="A1458" s="25" t="s">
        <v>242</v>
      </c>
      <c r="B1458" s="26">
        <v>923</v>
      </c>
      <c r="C1458" s="26" t="s">
        <v>21</v>
      </c>
      <c r="D1458" s="26" t="s">
        <v>59</v>
      </c>
      <c r="E1458" s="26" t="s">
        <v>641</v>
      </c>
      <c r="F1458" s="26" t="s">
        <v>30</v>
      </c>
      <c r="G1458" s="11">
        <f t="shared" si="1806"/>
        <v>2212</v>
      </c>
      <c r="H1458" s="11">
        <f t="shared" si="1806"/>
        <v>0</v>
      </c>
      <c r="I1458" s="11">
        <f t="shared" si="1806"/>
        <v>0</v>
      </c>
      <c r="J1458" s="11">
        <f t="shared" si="1806"/>
        <v>0</v>
      </c>
      <c r="K1458" s="11">
        <f t="shared" si="1806"/>
        <v>0</v>
      </c>
      <c r="L1458" s="11">
        <f t="shared" si="1806"/>
        <v>0</v>
      </c>
      <c r="M1458" s="11">
        <f t="shared" si="1806"/>
        <v>2212</v>
      </c>
      <c r="N1458" s="11">
        <f t="shared" si="1806"/>
        <v>0</v>
      </c>
      <c r="O1458" s="11">
        <f t="shared" si="1806"/>
        <v>0</v>
      </c>
      <c r="P1458" s="11">
        <f t="shared" si="1806"/>
        <v>0</v>
      </c>
      <c r="Q1458" s="11">
        <f t="shared" si="1806"/>
        <v>0</v>
      </c>
      <c r="R1458" s="11">
        <f t="shared" si="1806"/>
        <v>0</v>
      </c>
      <c r="S1458" s="11">
        <f t="shared" si="1806"/>
        <v>2212</v>
      </c>
      <c r="T1458" s="11">
        <f t="shared" si="1806"/>
        <v>0</v>
      </c>
      <c r="U1458" s="11">
        <f t="shared" si="1807"/>
        <v>0</v>
      </c>
      <c r="V1458" s="11">
        <f t="shared" si="1807"/>
        <v>0</v>
      </c>
      <c r="W1458" s="11">
        <f t="shared" si="1807"/>
        <v>0</v>
      </c>
      <c r="X1458" s="11">
        <f t="shared" si="1807"/>
        <v>0</v>
      </c>
      <c r="Y1458" s="11">
        <f t="shared" si="1807"/>
        <v>2212</v>
      </c>
      <c r="Z1458" s="11">
        <f t="shared" si="1807"/>
        <v>0</v>
      </c>
      <c r="AA1458" s="11">
        <f t="shared" si="1807"/>
        <v>0</v>
      </c>
      <c r="AB1458" s="11">
        <f t="shared" si="1807"/>
        <v>0</v>
      </c>
      <c r="AC1458" s="11">
        <f t="shared" si="1807"/>
        <v>0</v>
      </c>
      <c r="AD1458" s="11">
        <f t="shared" si="1807"/>
        <v>0</v>
      </c>
      <c r="AE1458" s="11">
        <f t="shared" si="1807"/>
        <v>2212</v>
      </c>
      <c r="AF1458" s="11">
        <f t="shared" si="1807"/>
        <v>0</v>
      </c>
      <c r="AG1458" s="11">
        <f t="shared" si="1808"/>
        <v>0</v>
      </c>
      <c r="AH1458" s="11">
        <f t="shared" si="1808"/>
        <v>0</v>
      </c>
      <c r="AI1458" s="11">
        <f t="shared" si="1808"/>
        <v>0</v>
      </c>
      <c r="AJ1458" s="11">
        <f t="shared" si="1808"/>
        <v>0</v>
      </c>
      <c r="AK1458" s="11">
        <f t="shared" si="1808"/>
        <v>2212</v>
      </c>
      <c r="AL1458" s="11">
        <f t="shared" si="1808"/>
        <v>0</v>
      </c>
    </row>
    <row r="1459" spans="1:38" ht="33" hidden="1">
      <c r="A1459" s="25" t="s">
        <v>36</v>
      </c>
      <c r="B1459" s="26">
        <v>923</v>
      </c>
      <c r="C1459" s="26" t="s">
        <v>21</v>
      </c>
      <c r="D1459" s="26" t="s">
        <v>59</v>
      </c>
      <c r="E1459" s="26" t="s">
        <v>641</v>
      </c>
      <c r="F1459" s="26" t="s">
        <v>37</v>
      </c>
      <c r="G1459" s="9">
        <f>1676+536</f>
        <v>2212</v>
      </c>
      <c r="H1459" s="9"/>
      <c r="I1459" s="84"/>
      <c r="J1459" s="84"/>
      <c r="K1459" s="84"/>
      <c r="L1459" s="84"/>
      <c r="M1459" s="9">
        <f>G1459+I1459+J1459+K1459+L1459</f>
        <v>2212</v>
      </c>
      <c r="N1459" s="9">
        <f>H1459+L1459</f>
        <v>0</v>
      </c>
      <c r="O1459" s="85"/>
      <c r="P1459" s="85"/>
      <c r="Q1459" s="85"/>
      <c r="R1459" s="85"/>
      <c r="S1459" s="9">
        <f>M1459+O1459+P1459+Q1459+R1459</f>
        <v>2212</v>
      </c>
      <c r="T1459" s="9">
        <f>N1459+R1459</f>
        <v>0</v>
      </c>
      <c r="U1459" s="85"/>
      <c r="V1459" s="85"/>
      <c r="W1459" s="85"/>
      <c r="X1459" s="85"/>
      <c r="Y1459" s="9">
        <f>S1459+U1459+V1459+W1459+X1459</f>
        <v>2212</v>
      </c>
      <c r="Z1459" s="9">
        <f>T1459+X1459</f>
        <v>0</v>
      </c>
      <c r="AA1459" s="85"/>
      <c r="AB1459" s="85"/>
      <c r="AC1459" s="85"/>
      <c r="AD1459" s="85"/>
      <c r="AE1459" s="9">
        <f>Y1459+AA1459+AB1459+AC1459+AD1459</f>
        <v>2212</v>
      </c>
      <c r="AF1459" s="9">
        <f>Z1459+AD1459</f>
        <v>0</v>
      </c>
      <c r="AG1459" s="85"/>
      <c r="AH1459" s="85"/>
      <c r="AI1459" s="85"/>
      <c r="AJ1459" s="85"/>
      <c r="AK1459" s="9">
        <f>AE1459+AG1459+AH1459+AI1459+AJ1459</f>
        <v>2212</v>
      </c>
      <c r="AL1459" s="9">
        <f>AF1459+AJ1459</f>
        <v>0</v>
      </c>
    </row>
    <row r="1460" spans="1:38" ht="33" hidden="1">
      <c r="A1460" s="28" t="s">
        <v>425</v>
      </c>
      <c r="B1460" s="26">
        <v>923</v>
      </c>
      <c r="C1460" s="26" t="s">
        <v>21</v>
      </c>
      <c r="D1460" s="26" t="s">
        <v>59</v>
      </c>
      <c r="E1460" s="26" t="s">
        <v>97</v>
      </c>
      <c r="F1460" s="26"/>
      <c r="G1460" s="9">
        <f t="shared" ref="G1460:V1463" si="1809">G1461</f>
        <v>91</v>
      </c>
      <c r="H1460" s="9">
        <f t="shared" si="1809"/>
        <v>0</v>
      </c>
      <c r="I1460" s="9">
        <f t="shared" si="1809"/>
        <v>0</v>
      </c>
      <c r="J1460" s="9">
        <f t="shared" si="1809"/>
        <v>0</v>
      </c>
      <c r="K1460" s="9">
        <f t="shared" si="1809"/>
        <v>0</v>
      </c>
      <c r="L1460" s="9">
        <f t="shared" si="1809"/>
        <v>0</v>
      </c>
      <c r="M1460" s="9">
        <f t="shared" si="1809"/>
        <v>91</v>
      </c>
      <c r="N1460" s="9">
        <f t="shared" si="1809"/>
        <v>0</v>
      </c>
      <c r="O1460" s="9">
        <f t="shared" si="1809"/>
        <v>0</v>
      </c>
      <c r="P1460" s="9">
        <f t="shared" si="1809"/>
        <v>0</v>
      </c>
      <c r="Q1460" s="9">
        <f t="shared" si="1809"/>
        <v>0</v>
      </c>
      <c r="R1460" s="9">
        <f t="shared" si="1809"/>
        <v>0</v>
      </c>
      <c r="S1460" s="9">
        <f t="shared" si="1809"/>
        <v>91</v>
      </c>
      <c r="T1460" s="9">
        <f t="shared" si="1809"/>
        <v>0</v>
      </c>
      <c r="U1460" s="9">
        <f t="shared" si="1809"/>
        <v>0</v>
      </c>
      <c r="V1460" s="9">
        <f t="shared" si="1809"/>
        <v>0</v>
      </c>
      <c r="W1460" s="9">
        <f t="shared" ref="U1460:AJ1463" si="1810">W1461</f>
        <v>0</v>
      </c>
      <c r="X1460" s="9">
        <f t="shared" si="1810"/>
        <v>0</v>
      </c>
      <c r="Y1460" s="9">
        <f t="shared" si="1810"/>
        <v>91</v>
      </c>
      <c r="Z1460" s="9">
        <f t="shared" si="1810"/>
        <v>0</v>
      </c>
      <c r="AA1460" s="9">
        <f t="shared" si="1810"/>
        <v>0</v>
      </c>
      <c r="AB1460" s="9">
        <f t="shared" si="1810"/>
        <v>0</v>
      </c>
      <c r="AC1460" s="9">
        <f t="shared" si="1810"/>
        <v>0</v>
      </c>
      <c r="AD1460" s="9">
        <f t="shared" si="1810"/>
        <v>0</v>
      </c>
      <c r="AE1460" s="9">
        <f t="shared" si="1810"/>
        <v>91</v>
      </c>
      <c r="AF1460" s="9">
        <f t="shared" si="1810"/>
        <v>0</v>
      </c>
      <c r="AG1460" s="9">
        <f t="shared" si="1810"/>
        <v>0</v>
      </c>
      <c r="AH1460" s="9">
        <f t="shared" si="1810"/>
        <v>0</v>
      </c>
      <c r="AI1460" s="9">
        <f t="shared" si="1810"/>
        <v>0</v>
      </c>
      <c r="AJ1460" s="9">
        <f t="shared" si="1810"/>
        <v>0</v>
      </c>
      <c r="AK1460" s="9">
        <f t="shared" ref="AG1460:AL1463" si="1811">AK1461</f>
        <v>91</v>
      </c>
      <c r="AL1460" s="9">
        <f t="shared" si="1811"/>
        <v>0</v>
      </c>
    </row>
    <row r="1461" spans="1:38" ht="20.100000000000001" hidden="1" customHeight="1">
      <c r="A1461" s="28" t="s">
        <v>14</v>
      </c>
      <c r="B1461" s="26">
        <v>923</v>
      </c>
      <c r="C1461" s="26" t="s">
        <v>21</v>
      </c>
      <c r="D1461" s="26" t="s">
        <v>59</v>
      </c>
      <c r="E1461" s="46" t="s">
        <v>98</v>
      </c>
      <c r="F1461" s="26"/>
      <c r="G1461" s="11">
        <f t="shared" si="1809"/>
        <v>91</v>
      </c>
      <c r="H1461" s="11">
        <f t="shared" si="1809"/>
        <v>0</v>
      </c>
      <c r="I1461" s="11">
        <f t="shared" si="1809"/>
        <v>0</v>
      </c>
      <c r="J1461" s="11">
        <f t="shared" si="1809"/>
        <v>0</v>
      </c>
      <c r="K1461" s="11">
        <f t="shared" si="1809"/>
        <v>0</v>
      </c>
      <c r="L1461" s="11">
        <f t="shared" si="1809"/>
        <v>0</v>
      </c>
      <c r="M1461" s="11">
        <f t="shared" si="1809"/>
        <v>91</v>
      </c>
      <c r="N1461" s="11">
        <f t="shared" si="1809"/>
        <v>0</v>
      </c>
      <c r="O1461" s="11">
        <f t="shared" si="1809"/>
        <v>0</v>
      </c>
      <c r="P1461" s="11">
        <f t="shared" si="1809"/>
        <v>0</v>
      </c>
      <c r="Q1461" s="11">
        <f t="shared" si="1809"/>
        <v>0</v>
      </c>
      <c r="R1461" s="11">
        <f t="shared" si="1809"/>
        <v>0</v>
      </c>
      <c r="S1461" s="11">
        <f t="shared" si="1809"/>
        <v>91</v>
      </c>
      <c r="T1461" s="11">
        <f t="shared" si="1809"/>
        <v>0</v>
      </c>
      <c r="U1461" s="11">
        <f t="shared" si="1810"/>
        <v>0</v>
      </c>
      <c r="V1461" s="11">
        <f t="shared" si="1810"/>
        <v>0</v>
      </c>
      <c r="W1461" s="11">
        <f t="shared" si="1810"/>
        <v>0</v>
      </c>
      <c r="X1461" s="11">
        <f t="shared" si="1810"/>
        <v>0</v>
      </c>
      <c r="Y1461" s="11">
        <f t="shared" si="1810"/>
        <v>91</v>
      </c>
      <c r="Z1461" s="11">
        <f t="shared" si="1810"/>
        <v>0</v>
      </c>
      <c r="AA1461" s="11">
        <f t="shared" si="1810"/>
        <v>0</v>
      </c>
      <c r="AB1461" s="11">
        <f t="shared" si="1810"/>
        <v>0</v>
      </c>
      <c r="AC1461" s="11">
        <f t="shared" si="1810"/>
        <v>0</v>
      </c>
      <c r="AD1461" s="11">
        <f t="shared" si="1810"/>
        <v>0</v>
      </c>
      <c r="AE1461" s="11">
        <f t="shared" si="1810"/>
        <v>91</v>
      </c>
      <c r="AF1461" s="11">
        <f t="shared" si="1810"/>
        <v>0</v>
      </c>
      <c r="AG1461" s="11">
        <f t="shared" si="1811"/>
        <v>0</v>
      </c>
      <c r="AH1461" s="11">
        <f t="shared" si="1811"/>
        <v>0</v>
      </c>
      <c r="AI1461" s="11">
        <f t="shared" si="1811"/>
        <v>0</v>
      </c>
      <c r="AJ1461" s="11">
        <f t="shared" si="1811"/>
        <v>0</v>
      </c>
      <c r="AK1461" s="11">
        <f t="shared" si="1811"/>
        <v>91</v>
      </c>
      <c r="AL1461" s="11">
        <f t="shared" si="1811"/>
        <v>0</v>
      </c>
    </row>
    <row r="1462" spans="1:38" ht="20.100000000000001" hidden="1" customHeight="1">
      <c r="A1462" s="28" t="s">
        <v>60</v>
      </c>
      <c r="B1462" s="26">
        <v>923</v>
      </c>
      <c r="C1462" s="26" t="s">
        <v>21</v>
      </c>
      <c r="D1462" s="26" t="s">
        <v>59</v>
      </c>
      <c r="E1462" s="46" t="s">
        <v>99</v>
      </c>
      <c r="F1462" s="26"/>
      <c r="G1462" s="11">
        <f t="shared" si="1809"/>
        <v>91</v>
      </c>
      <c r="H1462" s="11">
        <f t="shared" si="1809"/>
        <v>0</v>
      </c>
      <c r="I1462" s="11">
        <f t="shared" si="1809"/>
        <v>0</v>
      </c>
      <c r="J1462" s="11">
        <f t="shared" si="1809"/>
        <v>0</v>
      </c>
      <c r="K1462" s="11">
        <f t="shared" si="1809"/>
        <v>0</v>
      </c>
      <c r="L1462" s="11">
        <f t="shared" si="1809"/>
        <v>0</v>
      </c>
      <c r="M1462" s="11">
        <f t="shared" si="1809"/>
        <v>91</v>
      </c>
      <c r="N1462" s="11">
        <f t="shared" si="1809"/>
        <v>0</v>
      </c>
      <c r="O1462" s="11">
        <f t="shared" si="1809"/>
        <v>0</v>
      </c>
      <c r="P1462" s="11">
        <f t="shared" si="1809"/>
        <v>0</v>
      </c>
      <c r="Q1462" s="11">
        <f t="shared" si="1809"/>
        <v>0</v>
      </c>
      <c r="R1462" s="11">
        <f t="shared" si="1809"/>
        <v>0</v>
      </c>
      <c r="S1462" s="11">
        <f t="shared" si="1809"/>
        <v>91</v>
      </c>
      <c r="T1462" s="11">
        <f t="shared" si="1809"/>
        <v>0</v>
      </c>
      <c r="U1462" s="11">
        <f t="shared" si="1810"/>
        <v>0</v>
      </c>
      <c r="V1462" s="11">
        <f t="shared" si="1810"/>
        <v>0</v>
      </c>
      <c r="W1462" s="11">
        <f t="shared" si="1810"/>
        <v>0</v>
      </c>
      <c r="X1462" s="11">
        <f t="shared" si="1810"/>
        <v>0</v>
      </c>
      <c r="Y1462" s="11">
        <f t="shared" si="1810"/>
        <v>91</v>
      </c>
      <c r="Z1462" s="11">
        <f t="shared" si="1810"/>
        <v>0</v>
      </c>
      <c r="AA1462" s="11">
        <f t="shared" si="1810"/>
        <v>0</v>
      </c>
      <c r="AB1462" s="11">
        <f t="shared" si="1810"/>
        <v>0</v>
      </c>
      <c r="AC1462" s="11">
        <f t="shared" si="1810"/>
        <v>0</v>
      </c>
      <c r="AD1462" s="11">
        <f t="shared" si="1810"/>
        <v>0</v>
      </c>
      <c r="AE1462" s="11">
        <f t="shared" si="1810"/>
        <v>91</v>
      </c>
      <c r="AF1462" s="11">
        <f t="shared" si="1810"/>
        <v>0</v>
      </c>
      <c r="AG1462" s="11">
        <f t="shared" si="1811"/>
        <v>0</v>
      </c>
      <c r="AH1462" s="11">
        <f t="shared" si="1811"/>
        <v>0</v>
      </c>
      <c r="AI1462" s="11">
        <f t="shared" si="1811"/>
        <v>0</v>
      </c>
      <c r="AJ1462" s="11">
        <f t="shared" si="1811"/>
        <v>0</v>
      </c>
      <c r="AK1462" s="11">
        <f t="shared" si="1811"/>
        <v>91</v>
      </c>
      <c r="AL1462" s="11">
        <f t="shared" si="1811"/>
        <v>0</v>
      </c>
    </row>
    <row r="1463" spans="1:38" ht="33" hidden="1">
      <c r="A1463" s="25" t="s">
        <v>242</v>
      </c>
      <c r="B1463" s="26">
        <v>923</v>
      </c>
      <c r="C1463" s="26" t="s">
        <v>21</v>
      </c>
      <c r="D1463" s="26" t="s">
        <v>59</v>
      </c>
      <c r="E1463" s="26" t="s">
        <v>99</v>
      </c>
      <c r="F1463" s="26" t="s">
        <v>30</v>
      </c>
      <c r="G1463" s="9">
        <f t="shared" si="1809"/>
        <v>91</v>
      </c>
      <c r="H1463" s="9">
        <f t="shared" si="1809"/>
        <v>0</v>
      </c>
      <c r="I1463" s="9">
        <f t="shared" si="1809"/>
        <v>0</v>
      </c>
      <c r="J1463" s="9">
        <f t="shared" si="1809"/>
        <v>0</v>
      </c>
      <c r="K1463" s="9">
        <f t="shared" si="1809"/>
        <v>0</v>
      </c>
      <c r="L1463" s="9">
        <f t="shared" si="1809"/>
        <v>0</v>
      </c>
      <c r="M1463" s="9">
        <f t="shared" si="1809"/>
        <v>91</v>
      </c>
      <c r="N1463" s="9">
        <f t="shared" si="1809"/>
        <v>0</v>
      </c>
      <c r="O1463" s="9">
        <f t="shared" si="1809"/>
        <v>0</v>
      </c>
      <c r="P1463" s="9">
        <f t="shared" si="1809"/>
        <v>0</v>
      </c>
      <c r="Q1463" s="9">
        <f t="shared" si="1809"/>
        <v>0</v>
      </c>
      <c r="R1463" s="9">
        <f t="shared" si="1809"/>
        <v>0</v>
      </c>
      <c r="S1463" s="9">
        <f t="shared" si="1809"/>
        <v>91</v>
      </c>
      <c r="T1463" s="9">
        <f t="shared" si="1809"/>
        <v>0</v>
      </c>
      <c r="U1463" s="9">
        <f t="shared" si="1810"/>
        <v>0</v>
      </c>
      <c r="V1463" s="9">
        <f t="shared" si="1810"/>
        <v>0</v>
      </c>
      <c r="W1463" s="9">
        <f t="shared" si="1810"/>
        <v>0</v>
      </c>
      <c r="X1463" s="9">
        <f t="shared" si="1810"/>
        <v>0</v>
      </c>
      <c r="Y1463" s="9">
        <f t="shared" si="1810"/>
        <v>91</v>
      </c>
      <c r="Z1463" s="9">
        <f t="shared" si="1810"/>
        <v>0</v>
      </c>
      <c r="AA1463" s="9">
        <f t="shared" si="1810"/>
        <v>0</v>
      </c>
      <c r="AB1463" s="9">
        <f t="shared" si="1810"/>
        <v>0</v>
      </c>
      <c r="AC1463" s="9">
        <f t="shared" si="1810"/>
        <v>0</v>
      </c>
      <c r="AD1463" s="9">
        <f t="shared" si="1810"/>
        <v>0</v>
      </c>
      <c r="AE1463" s="9">
        <f t="shared" si="1810"/>
        <v>91</v>
      </c>
      <c r="AF1463" s="9">
        <f t="shared" si="1810"/>
        <v>0</v>
      </c>
      <c r="AG1463" s="9">
        <f t="shared" si="1811"/>
        <v>0</v>
      </c>
      <c r="AH1463" s="9">
        <f t="shared" si="1811"/>
        <v>0</v>
      </c>
      <c r="AI1463" s="9">
        <f t="shared" si="1811"/>
        <v>0</v>
      </c>
      <c r="AJ1463" s="9">
        <f t="shared" si="1811"/>
        <v>0</v>
      </c>
      <c r="AK1463" s="9">
        <f t="shared" si="1811"/>
        <v>91</v>
      </c>
      <c r="AL1463" s="9">
        <f t="shared" si="1811"/>
        <v>0</v>
      </c>
    </row>
    <row r="1464" spans="1:38" ht="33" hidden="1">
      <c r="A1464" s="25" t="s">
        <v>36</v>
      </c>
      <c r="B1464" s="26">
        <v>923</v>
      </c>
      <c r="C1464" s="26" t="s">
        <v>21</v>
      </c>
      <c r="D1464" s="26" t="s">
        <v>59</v>
      </c>
      <c r="E1464" s="26" t="s">
        <v>99</v>
      </c>
      <c r="F1464" s="26" t="s">
        <v>37</v>
      </c>
      <c r="G1464" s="9">
        <v>91</v>
      </c>
      <c r="H1464" s="9"/>
      <c r="I1464" s="84"/>
      <c r="J1464" s="84"/>
      <c r="K1464" s="84"/>
      <c r="L1464" s="84"/>
      <c r="M1464" s="9">
        <f>G1464+I1464+J1464+K1464+L1464</f>
        <v>91</v>
      </c>
      <c r="N1464" s="9">
        <f>H1464+L1464</f>
        <v>0</v>
      </c>
      <c r="O1464" s="85"/>
      <c r="P1464" s="85"/>
      <c r="Q1464" s="85"/>
      <c r="R1464" s="85"/>
      <c r="S1464" s="9">
        <f>M1464+O1464+P1464+Q1464+R1464</f>
        <v>91</v>
      </c>
      <c r="T1464" s="9">
        <f>N1464+R1464</f>
        <v>0</v>
      </c>
      <c r="U1464" s="85"/>
      <c r="V1464" s="85"/>
      <c r="W1464" s="85"/>
      <c r="X1464" s="85"/>
      <c r="Y1464" s="9">
        <f>S1464+U1464+V1464+W1464+X1464</f>
        <v>91</v>
      </c>
      <c r="Z1464" s="9">
        <f>T1464+X1464</f>
        <v>0</v>
      </c>
      <c r="AA1464" s="85"/>
      <c r="AB1464" s="85"/>
      <c r="AC1464" s="85"/>
      <c r="AD1464" s="85"/>
      <c r="AE1464" s="9">
        <f>Y1464+AA1464+AB1464+AC1464+AD1464</f>
        <v>91</v>
      </c>
      <c r="AF1464" s="9">
        <f>Z1464+AD1464</f>
        <v>0</v>
      </c>
      <c r="AG1464" s="85"/>
      <c r="AH1464" s="85"/>
      <c r="AI1464" s="85"/>
      <c r="AJ1464" s="85"/>
      <c r="AK1464" s="9">
        <f>AE1464+AG1464+AH1464+AI1464+AJ1464</f>
        <v>91</v>
      </c>
      <c r="AL1464" s="9">
        <f>AF1464+AJ1464</f>
        <v>0</v>
      </c>
    </row>
    <row r="1465" spans="1:38" ht="49.5" hidden="1">
      <c r="A1465" s="28" t="s">
        <v>426</v>
      </c>
      <c r="B1465" s="26">
        <v>923</v>
      </c>
      <c r="C1465" s="26" t="s">
        <v>21</v>
      </c>
      <c r="D1465" s="26" t="s">
        <v>59</v>
      </c>
      <c r="E1465" s="26" t="s">
        <v>73</v>
      </c>
      <c r="F1465" s="26"/>
      <c r="G1465" s="11">
        <f t="shared" ref="G1465" si="1812">G1466+G1474+G1525+G1489</f>
        <v>195647</v>
      </c>
      <c r="H1465" s="11">
        <f t="shared" ref="H1465:N1465" si="1813">H1466+H1474+H1525+H1489</f>
        <v>3623</v>
      </c>
      <c r="I1465" s="11">
        <f t="shared" si="1813"/>
        <v>0</v>
      </c>
      <c r="J1465" s="11">
        <f t="shared" si="1813"/>
        <v>0</v>
      </c>
      <c r="K1465" s="11">
        <f t="shared" si="1813"/>
        <v>0</v>
      </c>
      <c r="L1465" s="11">
        <f t="shared" si="1813"/>
        <v>0</v>
      </c>
      <c r="M1465" s="11">
        <f t="shared" si="1813"/>
        <v>195647</v>
      </c>
      <c r="N1465" s="11">
        <f t="shared" si="1813"/>
        <v>3623</v>
      </c>
      <c r="O1465" s="11">
        <f t="shared" ref="O1465:T1465" si="1814">O1466+O1474+O1525+O1489</f>
        <v>0</v>
      </c>
      <c r="P1465" s="11">
        <f t="shared" si="1814"/>
        <v>0</v>
      </c>
      <c r="Q1465" s="11">
        <f t="shared" si="1814"/>
        <v>0</v>
      </c>
      <c r="R1465" s="11">
        <f t="shared" si="1814"/>
        <v>0</v>
      </c>
      <c r="S1465" s="11">
        <f t="shared" si="1814"/>
        <v>195647</v>
      </c>
      <c r="T1465" s="11">
        <f t="shared" si="1814"/>
        <v>3623</v>
      </c>
      <c r="U1465" s="11">
        <f t="shared" ref="U1465:Z1465" si="1815">U1466+U1474+U1525+U1489</f>
        <v>0</v>
      </c>
      <c r="V1465" s="11">
        <f t="shared" si="1815"/>
        <v>0</v>
      </c>
      <c r="W1465" s="11">
        <f t="shared" si="1815"/>
        <v>0</v>
      </c>
      <c r="X1465" s="11">
        <f t="shared" si="1815"/>
        <v>0</v>
      </c>
      <c r="Y1465" s="11">
        <f t="shared" si="1815"/>
        <v>195647</v>
      </c>
      <c r="Z1465" s="11">
        <f t="shared" si="1815"/>
        <v>3623</v>
      </c>
      <c r="AA1465" s="11">
        <f t="shared" ref="AA1465:AF1465" si="1816">AA1466+AA1474+AA1525+AA1489</f>
        <v>0</v>
      </c>
      <c r="AB1465" s="11">
        <f t="shared" si="1816"/>
        <v>0</v>
      </c>
      <c r="AC1465" s="11">
        <f t="shared" si="1816"/>
        <v>0</v>
      </c>
      <c r="AD1465" s="11">
        <f t="shared" si="1816"/>
        <v>0</v>
      </c>
      <c r="AE1465" s="11">
        <f t="shared" si="1816"/>
        <v>195647</v>
      </c>
      <c r="AF1465" s="11">
        <f t="shared" si="1816"/>
        <v>3623</v>
      </c>
      <c r="AG1465" s="11">
        <f t="shared" ref="AG1465:AL1465" si="1817">AG1466+AG1474+AG1525+AG1489</f>
        <v>0</v>
      </c>
      <c r="AH1465" s="11">
        <f t="shared" si="1817"/>
        <v>0</v>
      </c>
      <c r="AI1465" s="11">
        <f t="shared" si="1817"/>
        <v>0</v>
      </c>
      <c r="AJ1465" s="11">
        <f t="shared" si="1817"/>
        <v>0</v>
      </c>
      <c r="AK1465" s="11">
        <f t="shared" si="1817"/>
        <v>195647</v>
      </c>
      <c r="AL1465" s="11">
        <f t="shared" si="1817"/>
        <v>3623</v>
      </c>
    </row>
    <row r="1466" spans="1:38" ht="20.100000000000001" hidden="1" customHeight="1">
      <c r="A1466" s="28" t="s">
        <v>14</v>
      </c>
      <c r="B1466" s="26">
        <v>923</v>
      </c>
      <c r="C1466" s="26" t="s">
        <v>21</v>
      </c>
      <c r="D1466" s="26" t="s">
        <v>59</v>
      </c>
      <c r="E1466" s="46" t="s">
        <v>542</v>
      </c>
      <c r="F1466" s="26"/>
      <c r="G1466" s="11">
        <f t="shared" ref="G1466:AL1466" si="1818">G1467</f>
        <v>3608</v>
      </c>
      <c r="H1466" s="11">
        <f t="shared" si="1818"/>
        <v>0</v>
      </c>
      <c r="I1466" s="11">
        <f t="shared" si="1818"/>
        <v>0</v>
      </c>
      <c r="J1466" s="11">
        <f t="shared" si="1818"/>
        <v>0</v>
      </c>
      <c r="K1466" s="11">
        <f t="shared" si="1818"/>
        <v>0</v>
      </c>
      <c r="L1466" s="11">
        <f t="shared" si="1818"/>
        <v>0</v>
      </c>
      <c r="M1466" s="11">
        <f t="shared" si="1818"/>
        <v>3608</v>
      </c>
      <c r="N1466" s="11">
        <f t="shared" si="1818"/>
        <v>0</v>
      </c>
      <c r="O1466" s="11">
        <f t="shared" si="1818"/>
        <v>0</v>
      </c>
      <c r="P1466" s="11">
        <f t="shared" si="1818"/>
        <v>0</v>
      </c>
      <c r="Q1466" s="11">
        <f t="shared" si="1818"/>
        <v>0</v>
      </c>
      <c r="R1466" s="11">
        <f t="shared" si="1818"/>
        <v>0</v>
      </c>
      <c r="S1466" s="11">
        <f t="shared" si="1818"/>
        <v>3608</v>
      </c>
      <c r="T1466" s="11">
        <f t="shared" si="1818"/>
        <v>0</v>
      </c>
      <c r="U1466" s="11">
        <f t="shared" si="1818"/>
        <v>0</v>
      </c>
      <c r="V1466" s="11">
        <f t="shared" si="1818"/>
        <v>0</v>
      </c>
      <c r="W1466" s="11">
        <f t="shared" si="1818"/>
        <v>0</v>
      </c>
      <c r="X1466" s="11">
        <f t="shared" si="1818"/>
        <v>0</v>
      </c>
      <c r="Y1466" s="11">
        <f t="shared" si="1818"/>
        <v>3608</v>
      </c>
      <c r="Z1466" s="11">
        <f t="shared" si="1818"/>
        <v>0</v>
      </c>
      <c r="AA1466" s="11">
        <f t="shared" si="1818"/>
        <v>0</v>
      </c>
      <c r="AB1466" s="11">
        <f t="shared" si="1818"/>
        <v>0</v>
      </c>
      <c r="AC1466" s="11">
        <f t="shared" si="1818"/>
        <v>0</v>
      </c>
      <c r="AD1466" s="11">
        <f t="shared" si="1818"/>
        <v>0</v>
      </c>
      <c r="AE1466" s="11">
        <f t="shared" si="1818"/>
        <v>3608</v>
      </c>
      <c r="AF1466" s="11">
        <f t="shared" si="1818"/>
        <v>0</v>
      </c>
      <c r="AG1466" s="11">
        <f t="shared" si="1818"/>
        <v>0</v>
      </c>
      <c r="AH1466" s="11">
        <f t="shared" si="1818"/>
        <v>0</v>
      </c>
      <c r="AI1466" s="11">
        <f t="shared" si="1818"/>
        <v>0</v>
      </c>
      <c r="AJ1466" s="11">
        <f t="shared" si="1818"/>
        <v>0</v>
      </c>
      <c r="AK1466" s="11">
        <f t="shared" si="1818"/>
        <v>3608</v>
      </c>
      <c r="AL1466" s="11">
        <f t="shared" si="1818"/>
        <v>0</v>
      </c>
    </row>
    <row r="1467" spans="1:38" ht="20.100000000000001" hidden="1" customHeight="1">
      <c r="A1467" s="28" t="s">
        <v>60</v>
      </c>
      <c r="B1467" s="26">
        <v>923</v>
      </c>
      <c r="C1467" s="26" t="s">
        <v>21</v>
      </c>
      <c r="D1467" s="26" t="s">
        <v>59</v>
      </c>
      <c r="E1467" s="46" t="s">
        <v>543</v>
      </c>
      <c r="F1467" s="26"/>
      <c r="G1467" s="11">
        <f t="shared" ref="G1467" si="1819">G1468+G1470+G1472</f>
        <v>3608</v>
      </c>
      <c r="H1467" s="11">
        <f t="shared" ref="H1467:N1467" si="1820">H1468+H1470+H1472</f>
        <v>0</v>
      </c>
      <c r="I1467" s="11">
        <f t="shared" si="1820"/>
        <v>0</v>
      </c>
      <c r="J1467" s="11">
        <f t="shared" si="1820"/>
        <v>0</v>
      </c>
      <c r="K1467" s="11">
        <f t="shared" si="1820"/>
        <v>0</v>
      </c>
      <c r="L1467" s="11">
        <f t="shared" si="1820"/>
        <v>0</v>
      </c>
      <c r="M1467" s="11">
        <f t="shared" si="1820"/>
        <v>3608</v>
      </c>
      <c r="N1467" s="11">
        <f t="shared" si="1820"/>
        <v>0</v>
      </c>
      <c r="O1467" s="11">
        <f t="shared" ref="O1467:T1467" si="1821">O1468+O1470+O1472</f>
        <v>0</v>
      </c>
      <c r="P1467" s="11">
        <f t="shared" si="1821"/>
        <v>0</v>
      </c>
      <c r="Q1467" s="11">
        <f t="shared" si="1821"/>
        <v>0</v>
      </c>
      <c r="R1467" s="11">
        <f t="shared" si="1821"/>
        <v>0</v>
      </c>
      <c r="S1467" s="11">
        <f t="shared" si="1821"/>
        <v>3608</v>
      </c>
      <c r="T1467" s="11">
        <f t="shared" si="1821"/>
        <v>0</v>
      </c>
      <c r="U1467" s="11">
        <f t="shared" ref="U1467:Z1467" si="1822">U1468+U1470+U1472</f>
        <v>0</v>
      </c>
      <c r="V1467" s="11">
        <f t="shared" si="1822"/>
        <v>0</v>
      </c>
      <c r="W1467" s="11">
        <f t="shared" si="1822"/>
        <v>0</v>
      </c>
      <c r="X1467" s="11">
        <f t="shared" si="1822"/>
        <v>0</v>
      </c>
      <c r="Y1467" s="11">
        <f t="shared" si="1822"/>
        <v>3608</v>
      </c>
      <c r="Z1467" s="11">
        <f t="shared" si="1822"/>
        <v>0</v>
      </c>
      <c r="AA1467" s="11">
        <f t="shared" ref="AA1467:AF1467" si="1823">AA1468+AA1470+AA1472</f>
        <v>0</v>
      </c>
      <c r="AB1467" s="11">
        <f t="shared" si="1823"/>
        <v>0</v>
      </c>
      <c r="AC1467" s="11">
        <f t="shared" si="1823"/>
        <v>0</v>
      </c>
      <c r="AD1467" s="11">
        <f t="shared" si="1823"/>
        <v>0</v>
      </c>
      <c r="AE1467" s="11">
        <f t="shared" si="1823"/>
        <v>3608</v>
      </c>
      <c r="AF1467" s="11">
        <f t="shared" si="1823"/>
        <v>0</v>
      </c>
      <c r="AG1467" s="11">
        <f t="shared" ref="AG1467:AL1467" si="1824">AG1468+AG1470+AG1472</f>
        <v>0</v>
      </c>
      <c r="AH1467" s="11">
        <f t="shared" si="1824"/>
        <v>0</v>
      </c>
      <c r="AI1467" s="11">
        <f t="shared" si="1824"/>
        <v>0</v>
      </c>
      <c r="AJ1467" s="11">
        <f t="shared" si="1824"/>
        <v>0</v>
      </c>
      <c r="AK1467" s="11">
        <f t="shared" si="1824"/>
        <v>3608</v>
      </c>
      <c r="AL1467" s="11">
        <f t="shared" si="1824"/>
        <v>0</v>
      </c>
    </row>
    <row r="1468" spans="1:38" ht="33" hidden="1">
      <c r="A1468" s="25" t="s">
        <v>242</v>
      </c>
      <c r="B1468" s="26">
        <v>923</v>
      </c>
      <c r="C1468" s="26" t="s">
        <v>21</v>
      </c>
      <c r="D1468" s="26" t="s">
        <v>59</v>
      </c>
      <c r="E1468" s="26" t="s">
        <v>543</v>
      </c>
      <c r="F1468" s="26" t="s">
        <v>30</v>
      </c>
      <c r="G1468" s="9">
        <f t="shared" ref="G1468:AL1468" si="1825">G1469</f>
        <v>2017</v>
      </c>
      <c r="H1468" s="9">
        <f t="shared" si="1825"/>
        <v>0</v>
      </c>
      <c r="I1468" s="9">
        <f t="shared" si="1825"/>
        <v>0</v>
      </c>
      <c r="J1468" s="9">
        <f t="shared" si="1825"/>
        <v>0</v>
      </c>
      <c r="K1468" s="9">
        <f t="shared" si="1825"/>
        <v>0</v>
      </c>
      <c r="L1468" s="9">
        <f t="shared" si="1825"/>
        <v>0</v>
      </c>
      <c r="M1468" s="9">
        <f t="shared" si="1825"/>
        <v>2017</v>
      </c>
      <c r="N1468" s="9">
        <f t="shared" si="1825"/>
        <v>0</v>
      </c>
      <c r="O1468" s="9">
        <f t="shared" si="1825"/>
        <v>0</v>
      </c>
      <c r="P1468" s="9">
        <f t="shared" si="1825"/>
        <v>0</v>
      </c>
      <c r="Q1468" s="9">
        <f t="shared" si="1825"/>
        <v>0</v>
      </c>
      <c r="R1468" s="9">
        <f t="shared" si="1825"/>
        <v>0</v>
      </c>
      <c r="S1468" s="9">
        <f t="shared" si="1825"/>
        <v>2017</v>
      </c>
      <c r="T1468" s="9">
        <f t="shared" si="1825"/>
        <v>0</v>
      </c>
      <c r="U1468" s="9">
        <f t="shared" si="1825"/>
        <v>0</v>
      </c>
      <c r="V1468" s="9">
        <f t="shared" si="1825"/>
        <v>0</v>
      </c>
      <c r="W1468" s="9">
        <f t="shared" si="1825"/>
        <v>0</v>
      </c>
      <c r="X1468" s="9">
        <f t="shared" si="1825"/>
        <v>0</v>
      </c>
      <c r="Y1468" s="9">
        <f t="shared" si="1825"/>
        <v>2017</v>
      </c>
      <c r="Z1468" s="9">
        <f t="shared" si="1825"/>
        <v>0</v>
      </c>
      <c r="AA1468" s="9">
        <f t="shared" si="1825"/>
        <v>0</v>
      </c>
      <c r="AB1468" s="9">
        <f t="shared" si="1825"/>
        <v>0</v>
      </c>
      <c r="AC1468" s="9">
        <f t="shared" si="1825"/>
        <v>0</v>
      </c>
      <c r="AD1468" s="9">
        <f t="shared" si="1825"/>
        <v>0</v>
      </c>
      <c r="AE1468" s="9">
        <f t="shared" si="1825"/>
        <v>2017</v>
      </c>
      <c r="AF1468" s="9">
        <f t="shared" si="1825"/>
        <v>0</v>
      </c>
      <c r="AG1468" s="9">
        <f t="shared" si="1825"/>
        <v>0</v>
      </c>
      <c r="AH1468" s="9">
        <f t="shared" si="1825"/>
        <v>0</v>
      </c>
      <c r="AI1468" s="9">
        <f t="shared" si="1825"/>
        <v>0</v>
      </c>
      <c r="AJ1468" s="9">
        <f t="shared" si="1825"/>
        <v>0</v>
      </c>
      <c r="AK1468" s="9">
        <f t="shared" si="1825"/>
        <v>2017</v>
      </c>
      <c r="AL1468" s="9">
        <f t="shared" si="1825"/>
        <v>0</v>
      </c>
    </row>
    <row r="1469" spans="1:38" ht="33" hidden="1">
      <c r="A1469" s="25" t="s">
        <v>36</v>
      </c>
      <c r="B1469" s="26">
        <v>923</v>
      </c>
      <c r="C1469" s="26" t="s">
        <v>21</v>
      </c>
      <c r="D1469" s="26" t="s">
        <v>59</v>
      </c>
      <c r="E1469" s="26" t="s">
        <v>543</v>
      </c>
      <c r="F1469" s="26" t="s">
        <v>37</v>
      </c>
      <c r="G1469" s="9">
        <f>1017+1000</f>
        <v>2017</v>
      </c>
      <c r="H1469" s="9"/>
      <c r="I1469" s="84"/>
      <c r="J1469" s="84"/>
      <c r="K1469" s="84"/>
      <c r="L1469" s="84"/>
      <c r="M1469" s="9">
        <f>G1469+I1469+J1469+K1469+L1469</f>
        <v>2017</v>
      </c>
      <c r="N1469" s="9">
        <f>H1469+L1469</f>
        <v>0</v>
      </c>
      <c r="O1469" s="85"/>
      <c r="P1469" s="85"/>
      <c r="Q1469" s="85"/>
      <c r="R1469" s="85"/>
      <c r="S1469" s="9">
        <f>M1469+O1469+P1469+Q1469+R1469</f>
        <v>2017</v>
      </c>
      <c r="T1469" s="9">
        <f>N1469+R1469</f>
        <v>0</v>
      </c>
      <c r="U1469" s="85"/>
      <c r="V1469" s="85"/>
      <c r="W1469" s="85"/>
      <c r="X1469" s="85"/>
      <c r="Y1469" s="9">
        <f>S1469+U1469+V1469+W1469+X1469</f>
        <v>2017</v>
      </c>
      <c r="Z1469" s="9">
        <f>T1469+X1469</f>
        <v>0</v>
      </c>
      <c r="AA1469" s="85"/>
      <c r="AB1469" s="85"/>
      <c r="AC1469" s="85"/>
      <c r="AD1469" s="85"/>
      <c r="AE1469" s="9">
        <f>Y1469+AA1469+AB1469+AC1469+AD1469</f>
        <v>2017</v>
      </c>
      <c r="AF1469" s="9">
        <f>Z1469+AD1469</f>
        <v>0</v>
      </c>
      <c r="AG1469" s="85"/>
      <c r="AH1469" s="85"/>
      <c r="AI1469" s="85"/>
      <c r="AJ1469" s="85"/>
      <c r="AK1469" s="9">
        <f>AE1469+AG1469+AH1469+AI1469+AJ1469</f>
        <v>2017</v>
      </c>
      <c r="AL1469" s="9">
        <f>AF1469+AJ1469</f>
        <v>0</v>
      </c>
    </row>
    <row r="1470" spans="1:38" ht="20.100000000000001" hidden="1" customHeight="1">
      <c r="A1470" s="28" t="s">
        <v>100</v>
      </c>
      <c r="B1470" s="26">
        <v>923</v>
      </c>
      <c r="C1470" s="26" t="s">
        <v>21</v>
      </c>
      <c r="D1470" s="26" t="s">
        <v>59</v>
      </c>
      <c r="E1470" s="46" t="s">
        <v>543</v>
      </c>
      <c r="F1470" s="26" t="s">
        <v>101</v>
      </c>
      <c r="G1470" s="11">
        <f t="shared" ref="G1470:AL1470" si="1826">G1471</f>
        <v>95</v>
      </c>
      <c r="H1470" s="11">
        <f t="shared" si="1826"/>
        <v>0</v>
      </c>
      <c r="I1470" s="11">
        <f t="shared" si="1826"/>
        <v>0</v>
      </c>
      <c r="J1470" s="11">
        <f t="shared" si="1826"/>
        <v>0</v>
      </c>
      <c r="K1470" s="11">
        <f t="shared" si="1826"/>
        <v>0</v>
      </c>
      <c r="L1470" s="11">
        <f t="shared" si="1826"/>
        <v>0</v>
      </c>
      <c r="M1470" s="11">
        <f t="shared" si="1826"/>
        <v>95</v>
      </c>
      <c r="N1470" s="11">
        <f t="shared" si="1826"/>
        <v>0</v>
      </c>
      <c r="O1470" s="11">
        <f t="shared" si="1826"/>
        <v>0</v>
      </c>
      <c r="P1470" s="11">
        <f t="shared" si="1826"/>
        <v>0</v>
      </c>
      <c r="Q1470" s="11">
        <f t="shared" si="1826"/>
        <v>0</v>
      </c>
      <c r="R1470" s="11">
        <f t="shared" si="1826"/>
        <v>0</v>
      </c>
      <c r="S1470" s="11">
        <f t="shared" si="1826"/>
        <v>95</v>
      </c>
      <c r="T1470" s="11">
        <f t="shared" si="1826"/>
        <v>0</v>
      </c>
      <c r="U1470" s="11">
        <f t="shared" si="1826"/>
        <v>0</v>
      </c>
      <c r="V1470" s="11">
        <f t="shared" si="1826"/>
        <v>0</v>
      </c>
      <c r="W1470" s="11">
        <f t="shared" si="1826"/>
        <v>0</v>
      </c>
      <c r="X1470" s="11">
        <f t="shared" si="1826"/>
        <v>0</v>
      </c>
      <c r="Y1470" s="11">
        <f t="shared" si="1826"/>
        <v>95</v>
      </c>
      <c r="Z1470" s="11">
        <f t="shared" si="1826"/>
        <v>0</v>
      </c>
      <c r="AA1470" s="11">
        <f t="shared" si="1826"/>
        <v>0</v>
      </c>
      <c r="AB1470" s="11">
        <f t="shared" si="1826"/>
        <v>0</v>
      </c>
      <c r="AC1470" s="11">
        <f t="shared" si="1826"/>
        <v>0</v>
      </c>
      <c r="AD1470" s="11">
        <f t="shared" si="1826"/>
        <v>0</v>
      </c>
      <c r="AE1470" s="11">
        <f t="shared" si="1826"/>
        <v>95</v>
      </c>
      <c r="AF1470" s="11">
        <f t="shared" si="1826"/>
        <v>0</v>
      </c>
      <c r="AG1470" s="11">
        <f t="shared" si="1826"/>
        <v>0</v>
      </c>
      <c r="AH1470" s="11">
        <f t="shared" si="1826"/>
        <v>0</v>
      </c>
      <c r="AI1470" s="11">
        <f t="shared" si="1826"/>
        <v>0</v>
      </c>
      <c r="AJ1470" s="11">
        <f t="shared" si="1826"/>
        <v>0</v>
      </c>
      <c r="AK1470" s="11">
        <f t="shared" si="1826"/>
        <v>95</v>
      </c>
      <c r="AL1470" s="11">
        <f t="shared" si="1826"/>
        <v>0</v>
      </c>
    </row>
    <row r="1471" spans="1:38" ht="20.100000000000001" hidden="1" customHeight="1">
      <c r="A1471" s="28" t="s">
        <v>102</v>
      </c>
      <c r="B1471" s="26">
        <v>923</v>
      </c>
      <c r="C1471" s="26" t="s">
        <v>21</v>
      </c>
      <c r="D1471" s="26" t="s">
        <v>59</v>
      </c>
      <c r="E1471" s="46" t="s">
        <v>543</v>
      </c>
      <c r="F1471" s="26" t="s">
        <v>103</v>
      </c>
      <c r="G1471" s="11">
        <v>95</v>
      </c>
      <c r="H1471" s="11"/>
      <c r="I1471" s="84"/>
      <c r="J1471" s="84"/>
      <c r="K1471" s="84"/>
      <c r="L1471" s="84"/>
      <c r="M1471" s="9">
        <f>G1471+I1471+J1471+K1471+L1471</f>
        <v>95</v>
      </c>
      <c r="N1471" s="9">
        <f>H1471+L1471</f>
        <v>0</v>
      </c>
      <c r="O1471" s="85"/>
      <c r="P1471" s="85"/>
      <c r="Q1471" s="85"/>
      <c r="R1471" s="85"/>
      <c r="S1471" s="9">
        <f>M1471+O1471+P1471+Q1471+R1471</f>
        <v>95</v>
      </c>
      <c r="T1471" s="9">
        <f>N1471+R1471</f>
        <v>0</v>
      </c>
      <c r="U1471" s="85"/>
      <c r="V1471" s="85"/>
      <c r="W1471" s="85"/>
      <c r="X1471" s="85"/>
      <c r="Y1471" s="9">
        <f>S1471+U1471+V1471+W1471+X1471</f>
        <v>95</v>
      </c>
      <c r="Z1471" s="9">
        <f>T1471+X1471</f>
        <v>0</v>
      </c>
      <c r="AA1471" s="85"/>
      <c r="AB1471" s="85"/>
      <c r="AC1471" s="85"/>
      <c r="AD1471" s="85"/>
      <c r="AE1471" s="9">
        <f>Y1471+AA1471+AB1471+AC1471+AD1471</f>
        <v>95</v>
      </c>
      <c r="AF1471" s="9">
        <f>Z1471+AD1471</f>
        <v>0</v>
      </c>
      <c r="AG1471" s="85"/>
      <c r="AH1471" s="85"/>
      <c r="AI1471" s="85"/>
      <c r="AJ1471" s="85"/>
      <c r="AK1471" s="9">
        <f>AE1471+AG1471+AH1471+AI1471+AJ1471</f>
        <v>95</v>
      </c>
      <c r="AL1471" s="9">
        <f>AF1471+AJ1471</f>
        <v>0</v>
      </c>
    </row>
    <row r="1472" spans="1:38" ht="20.100000000000001" hidden="1" customHeight="1">
      <c r="A1472" s="28" t="s">
        <v>65</v>
      </c>
      <c r="B1472" s="26">
        <v>923</v>
      </c>
      <c r="C1472" s="26" t="s">
        <v>21</v>
      </c>
      <c r="D1472" s="26" t="s">
        <v>59</v>
      </c>
      <c r="E1472" s="46" t="s">
        <v>543</v>
      </c>
      <c r="F1472" s="26" t="s">
        <v>66</v>
      </c>
      <c r="G1472" s="11">
        <f t="shared" ref="G1472:AL1472" si="1827">G1473</f>
        <v>1496</v>
      </c>
      <c r="H1472" s="11">
        <f t="shared" si="1827"/>
        <v>0</v>
      </c>
      <c r="I1472" s="11">
        <f t="shared" si="1827"/>
        <v>0</v>
      </c>
      <c r="J1472" s="11">
        <f t="shared" si="1827"/>
        <v>0</v>
      </c>
      <c r="K1472" s="11">
        <f t="shared" si="1827"/>
        <v>0</v>
      </c>
      <c r="L1472" s="11">
        <f t="shared" si="1827"/>
        <v>0</v>
      </c>
      <c r="M1472" s="11">
        <f t="shared" si="1827"/>
        <v>1496</v>
      </c>
      <c r="N1472" s="11">
        <f t="shared" si="1827"/>
        <v>0</v>
      </c>
      <c r="O1472" s="11">
        <f t="shared" si="1827"/>
        <v>0</v>
      </c>
      <c r="P1472" s="11">
        <f t="shared" si="1827"/>
        <v>0</v>
      </c>
      <c r="Q1472" s="11">
        <f t="shared" si="1827"/>
        <v>0</v>
      </c>
      <c r="R1472" s="11">
        <f t="shared" si="1827"/>
        <v>0</v>
      </c>
      <c r="S1472" s="11">
        <f t="shared" si="1827"/>
        <v>1496</v>
      </c>
      <c r="T1472" s="11">
        <f t="shared" si="1827"/>
        <v>0</v>
      </c>
      <c r="U1472" s="11">
        <f t="shared" si="1827"/>
        <v>0</v>
      </c>
      <c r="V1472" s="11">
        <f t="shared" si="1827"/>
        <v>0</v>
      </c>
      <c r="W1472" s="11">
        <f t="shared" si="1827"/>
        <v>0</v>
      </c>
      <c r="X1472" s="11">
        <f t="shared" si="1827"/>
        <v>0</v>
      </c>
      <c r="Y1472" s="11">
        <f t="shared" si="1827"/>
        <v>1496</v>
      </c>
      <c r="Z1472" s="11">
        <f t="shared" si="1827"/>
        <v>0</v>
      </c>
      <c r="AA1472" s="11">
        <f t="shared" si="1827"/>
        <v>0</v>
      </c>
      <c r="AB1472" s="11">
        <f t="shared" si="1827"/>
        <v>0</v>
      </c>
      <c r="AC1472" s="11">
        <f t="shared" si="1827"/>
        <v>0</v>
      </c>
      <c r="AD1472" s="11">
        <f t="shared" si="1827"/>
        <v>0</v>
      </c>
      <c r="AE1472" s="11">
        <f t="shared" si="1827"/>
        <v>1496</v>
      </c>
      <c r="AF1472" s="11">
        <f t="shared" si="1827"/>
        <v>0</v>
      </c>
      <c r="AG1472" s="11">
        <f t="shared" si="1827"/>
        <v>0</v>
      </c>
      <c r="AH1472" s="11">
        <f t="shared" si="1827"/>
        <v>0</v>
      </c>
      <c r="AI1472" s="11">
        <f t="shared" si="1827"/>
        <v>0</v>
      </c>
      <c r="AJ1472" s="11">
        <f t="shared" si="1827"/>
        <v>0</v>
      </c>
      <c r="AK1472" s="11">
        <f t="shared" si="1827"/>
        <v>1496</v>
      </c>
      <c r="AL1472" s="11">
        <f t="shared" si="1827"/>
        <v>0</v>
      </c>
    </row>
    <row r="1473" spans="1:38" ht="20.100000000000001" hidden="1" customHeight="1">
      <c r="A1473" s="28" t="s">
        <v>67</v>
      </c>
      <c r="B1473" s="26">
        <v>923</v>
      </c>
      <c r="C1473" s="26" t="s">
        <v>21</v>
      </c>
      <c r="D1473" s="26" t="s">
        <v>59</v>
      </c>
      <c r="E1473" s="46" t="s">
        <v>543</v>
      </c>
      <c r="F1473" s="26" t="s">
        <v>68</v>
      </c>
      <c r="G1473" s="11">
        <v>1496</v>
      </c>
      <c r="H1473" s="11"/>
      <c r="I1473" s="84"/>
      <c r="J1473" s="84"/>
      <c r="K1473" s="84"/>
      <c r="L1473" s="84"/>
      <c r="M1473" s="9">
        <f>G1473+I1473+J1473+K1473+L1473</f>
        <v>1496</v>
      </c>
      <c r="N1473" s="9">
        <f>H1473+L1473</f>
        <v>0</v>
      </c>
      <c r="O1473" s="85"/>
      <c r="P1473" s="85"/>
      <c r="Q1473" s="85"/>
      <c r="R1473" s="85"/>
      <c r="S1473" s="9">
        <f>M1473+O1473+P1473+Q1473+R1473</f>
        <v>1496</v>
      </c>
      <c r="T1473" s="9">
        <f>N1473+R1473</f>
        <v>0</v>
      </c>
      <c r="U1473" s="85"/>
      <c r="V1473" s="85"/>
      <c r="W1473" s="85"/>
      <c r="X1473" s="85"/>
      <c r="Y1473" s="9">
        <f>S1473+U1473+V1473+W1473+X1473</f>
        <v>1496</v>
      </c>
      <c r="Z1473" s="9">
        <f>T1473+X1473</f>
        <v>0</v>
      </c>
      <c r="AA1473" s="85"/>
      <c r="AB1473" s="85"/>
      <c r="AC1473" s="85"/>
      <c r="AD1473" s="85"/>
      <c r="AE1473" s="9">
        <f>Y1473+AA1473+AB1473+AC1473+AD1473</f>
        <v>1496</v>
      </c>
      <c r="AF1473" s="9">
        <f>Z1473+AD1473</f>
        <v>0</v>
      </c>
      <c r="AG1473" s="85"/>
      <c r="AH1473" s="85"/>
      <c r="AI1473" s="85"/>
      <c r="AJ1473" s="85"/>
      <c r="AK1473" s="9">
        <f>AE1473+AG1473+AH1473+AI1473+AJ1473</f>
        <v>1496</v>
      </c>
      <c r="AL1473" s="9">
        <f>AF1473+AJ1473</f>
        <v>0</v>
      </c>
    </row>
    <row r="1474" spans="1:38" ht="20.100000000000001" hidden="1" customHeight="1">
      <c r="A1474" s="28" t="s">
        <v>104</v>
      </c>
      <c r="B1474" s="26">
        <v>923</v>
      </c>
      <c r="C1474" s="26" t="s">
        <v>21</v>
      </c>
      <c r="D1474" s="26" t="s">
        <v>59</v>
      </c>
      <c r="E1474" s="46" t="s">
        <v>548</v>
      </c>
      <c r="F1474" s="26"/>
      <c r="G1474" s="11">
        <f t="shared" ref="G1474" si="1828">G1482+G1475</f>
        <v>187886</v>
      </c>
      <c r="H1474" s="11">
        <f t="shared" ref="H1474:N1474" si="1829">H1482+H1475</f>
        <v>0</v>
      </c>
      <c r="I1474" s="11">
        <f t="shared" si="1829"/>
        <v>0</v>
      </c>
      <c r="J1474" s="11">
        <f t="shared" si="1829"/>
        <v>0</v>
      </c>
      <c r="K1474" s="11">
        <f t="shared" si="1829"/>
        <v>0</v>
      </c>
      <c r="L1474" s="11">
        <f t="shared" si="1829"/>
        <v>0</v>
      </c>
      <c r="M1474" s="11">
        <f t="shared" si="1829"/>
        <v>187886</v>
      </c>
      <c r="N1474" s="11">
        <f t="shared" si="1829"/>
        <v>0</v>
      </c>
      <c r="O1474" s="11">
        <f t="shared" ref="O1474:T1474" si="1830">O1482+O1475</f>
        <v>0</v>
      </c>
      <c r="P1474" s="11">
        <f t="shared" si="1830"/>
        <v>0</v>
      </c>
      <c r="Q1474" s="11">
        <f t="shared" si="1830"/>
        <v>0</v>
      </c>
      <c r="R1474" s="11">
        <f t="shared" si="1830"/>
        <v>0</v>
      </c>
      <c r="S1474" s="11">
        <f t="shared" si="1830"/>
        <v>187886</v>
      </c>
      <c r="T1474" s="11">
        <f t="shared" si="1830"/>
        <v>0</v>
      </c>
      <c r="U1474" s="11">
        <f t="shared" ref="U1474:Z1474" si="1831">U1482+U1475</f>
        <v>0</v>
      </c>
      <c r="V1474" s="11">
        <f t="shared" si="1831"/>
        <v>0</v>
      </c>
      <c r="W1474" s="11">
        <f t="shared" si="1831"/>
        <v>0</v>
      </c>
      <c r="X1474" s="11">
        <f t="shared" si="1831"/>
        <v>0</v>
      </c>
      <c r="Y1474" s="11">
        <f t="shared" si="1831"/>
        <v>187886</v>
      </c>
      <c r="Z1474" s="11">
        <f t="shared" si="1831"/>
        <v>0</v>
      </c>
      <c r="AA1474" s="11">
        <f t="shared" ref="AA1474:AF1474" si="1832">AA1482+AA1475</f>
        <v>0</v>
      </c>
      <c r="AB1474" s="11">
        <f t="shared" si="1832"/>
        <v>0</v>
      </c>
      <c r="AC1474" s="11">
        <f t="shared" si="1832"/>
        <v>0</v>
      </c>
      <c r="AD1474" s="11">
        <f t="shared" si="1832"/>
        <v>0</v>
      </c>
      <c r="AE1474" s="11">
        <f t="shared" si="1832"/>
        <v>187886</v>
      </c>
      <c r="AF1474" s="11">
        <f t="shared" si="1832"/>
        <v>0</v>
      </c>
      <c r="AG1474" s="11">
        <f t="shared" ref="AG1474:AL1474" si="1833">AG1482+AG1475</f>
        <v>0</v>
      </c>
      <c r="AH1474" s="11">
        <f t="shared" si="1833"/>
        <v>0</v>
      </c>
      <c r="AI1474" s="11">
        <f t="shared" si="1833"/>
        <v>0</v>
      </c>
      <c r="AJ1474" s="11">
        <f t="shared" si="1833"/>
        <v>0</v>
      </c>
      <c r="AK1474" s="11">
        <f t="shared" si="1833"/>
        <v>187886</v>
      </c>
      <c r="AL1474" s="11">
        <f t="shared" si="1833"/>
        <v>0</v>
      </c>
    </row>
    <row r="1475" spans="1:38" ht="33" hidden="1">
      <c r="A1475" s="25" t="s">
        <v>105</v>
      </c>
      <c r="B1475" s="26">
        <v>923</v>
      </c>
      <c r="C1475" s="26" t="s">
        <v>21</v>
      </c>
      <c r="D1475" s="26" t="s">
        <v>59</v>
      </c>
      <c r="E1475" s="26" t="s">
        <v>549</v>
      </c>
      <c r="F1475" s="26"/>
      <c r="G1475" s="9">
        <f t="shared" ref="G1475" si="1834">G1476+G1478+G1480</f>
        <v>21397</v>
      </c>
      <c r="H1475" s="9">
        <f t="shared" ref="H1475:N1475" si="1835">H1476+H1478+H1480</f>
        <v>0</v>
      </c>
      <c r="I1475" s="9">
        <f t="shared" si="1835"/>
        <v>0</v>
      </c>
      <c r="J1475" s="9">
        <f t="shared" si="1835"/>
        <v>0</v>
      </c>
      <c r="K1475" s="9">
        <f t="shared" si="1835"/>
        <v>0</v>
      </c>
      <c r="L1475" s="9">
        <f t="shared" si="1835"/>
        <v>0</v>
      </c>
      <c r="M1475" s="9">
        <f t="shared" si="1835"/>
        <v>21397</v>
      </c>
      <c r="N1475" s="9">
        <f t="shared" si="1835"/>
        <v>0</v>
      </c>
      <c r="O1475" s="9">
        <f t="shared" ref="O1475:T1475" si="1836">O1476+O1478+O1480</f>
        <v>0</v>
      </c>
      <c r="P1475" s="9">
        <f t="shared" si="1836"/>
        <v>0</v>
      </c>
      <c r="Q1475" s="9">
        <f t="shared" si="1836"/>
        <v>0</v>
      </c>
      <c r="R1475" s="9">
        <f t="shared" si="1836"/>
        <v>0</v>
      </c>
      <c r="S1475" s="9">
        <f t="shared" si="1836"/>
        <v>21397</v>
      </c>
      <c r="T1475" s="9">
        <f t="shared" si="1836"/>
        <v>0</v>
      </c>
      <c r="U1475" s="9">
        <f t="shared" ref="U1475:Z1475" si="1837">U1476+U1478+U1480</f>
        <v>0</v>
      </c>
      <c r="V1475" s="9">
        <f t="shared" si="1837"/>
        <v>0</v>
      </c>
      <c r="W1475" s="9">
        <f t="shared" si="1837"/>
        <v>0</v>
      </c>
      <c r="X1475" s="9">
        <f t="shared" si="1837"/>
        <v>0</v>
      </c>
      <c r="Y1475" s="9">
        <f t="shared" si="1837"/>
        <v>21397</v>
      </c>
      <c r="Z1475" s="9">
        <f t="shared" si="1837"/>
        <v>0</v>
      </c>
      <c r="AA1475" s="9">
        <f t="shared" ref="AA1475:AF1475" si="1838">AA1476+AA1478+AA1480</f>
        <v>0</v>
      </c>
      <c r="AB1475" s="9">
        <f t="shared" si="1838"/>
        <v>0</v>
      </c>
      <c r="AC1475" s="9">
        <f t="shared" si="1838"/>
        <v>0</v>
      </c>
      <c r="AD1475" s="9">
        <f t="shared" si="1838"/>
        <v>0</v>
      </c>
      <c r="AE1475" s="9">
        <f t="shared" si="1838"/>
        <v>21397</v>
      </c>
      <c r="AF1475" s="9">
        <f t="shared" si="1838"/>
        <v>0</v>
      </c>
      <c r="AG1475" s="9">
        <f t="shared" ref="AG1475:AL1475" si="1839">AG1476+AG1478+AG1480</f>
        <v>0</v>
      </c>
      <c r="AH1475" s="9">
        <f t="shared" si="1839"/>
        <v>0</v>
      </c>
      <c r="AI1475" s="9">
        <f t="shared" si="1839"/>
        <v>0</v>
      </c>
      <c r="AJ1475" s="9">
        <f t="shared" si="1839"/>
        <v>0</v>
      </c>
      <c r="AK1475" s="9">
        <f t="shared" si="1839"/>
        <v>21397</v>
      </c>
      <c r="AL1475" s="9">
        <f t="shared" si="1839"/>
        <v>0</v>
      </c>
    </row>
    <row r="1476" spans="1:38" ht="66" hidden="1">
      <c r="A1476" s="25" t="s">
        <v>447</v>
      </c>
      <c r="B1476" s="26">
        <v>923</v>
      </c>
      <c r="C1476" s="26" t="s">
        <v>21</v>
      </c>
      <c r="D1476" s="26" t="s">
        <v>59</v>
      </c>
      <c r="E1476" s="26" t="s">
        <v>549</v>
      </c>
      <c r="F1476" s="26" t="s">
        <v>84</v>
      </c>
      <c r="G1476" s="9">
        <f t="shared" ref="G1476:AL1476" si="1840">G1477</f>
        <v>18144</v>
      </c>
      <c r="H1476" s="9">
        <f t="shared" si="1840"/>
        <v>0</v>
      </c>
      <c r="I1476" s="9">
        <f t="shared" si="1840"/>
        <v>0</v>
      </c>
      <c r="J1476" s="9">
        <f t="shared" si="1840"/>
        <v>0</v>
      </c>
      <c r="K1476" s="9">
        <f t="shared" si="1840"/>
        <v>0</v>
      </c>
      <c r="L1476" s="9">
        <f t="shared" si="1840"/>
        <v>0</v>
      </c>
      <c r="M1476" s="9">
        <f t="shared" si="1840"/>
        <v>18144</v>
      </c>
      <c r="N1476" s="9">
        <f t="shared" si="1840"/>
        <v>0</v>
      </c>
      <c r="O1476" s="9">
        <f t="shared" si="1840"/>
        <v>0</v>
      </c>
      <c r="P1476" s="9">
        <f t="shared" si="1840"/>
        <v>0</v>
      </c>
      <c r="Q1476" s="9">
        <f t="shared" si="1840"/>
        <v>0</v>
      </c>
      <c r="R1476" s="9">
        <f t="shared" si="1840"/>
        <v>0</v>
      </c>
      <c r="S1476" s="9">
        <f t="shared" si="1840"/>
        <v>18144</v>
      </c>
      <c r="T1476" s="9">
        <f t="shared" si="1840"/>
        <v>0</v>
      </c>
      <c r="U1476" s="9">
        <f t="shared" si="1840"/>
        <v>0</v>
      </c>
      <c r="V1476" s="9">
        <f t="shared" si="1840"/>
        <v>0</v>
      </c>
      <c r="W1476" s="9">
        <f t="shared" si="1840"/>
        <v>0</v>
      </c>
      <c r="X1476" s="9">
        <f t="shared" si="1840"/>
        <v>0</v>
      </c>
      <c r="Y1476" s="9">
        <f t="shared" si="1840"/>
        <v>18144</v>
      </c>
      <c r="Z1476" s="9">
        <f t="shared" si="1840"/>
        <v>0</v>
      </c>
      <c r="AA1476" s="9">
        <f t="shared" si="1840"/>
        <v>0</v>
      </c>
      <c r="AB1476" s="9">
        <f t="shared" si="1840"/>
        <v>0</v>
      </c>
      <c r="AC1476" s="9">
        <f t="shared" si="1840"/>
        <v>0</v>
      </c>
      <c r="AD1476" s="9">
        <f t="shared" si="1840"/>
        <v>0</v>
      </c>
      <c r="AE1476" s="9">
        <f t="shared" si="1840"/>
        <v>18144</v>
      </c>
      <c r="AF1476" s="9">
        <f t="shared" si="1840"/>
        <v>0</v>
      </c>
      <c r="AG1476" s="9">
        <f t="shared" si="1840"/>
        <v>0</v>
      </c>
      <c r="AH1476" s="9">
        <f t="shared" si="1840"/>
        <v>0</v>
      </c>
      <c r="AI1476" s="9">
        <f t="shared" si="1840"/>
        <v>0</v>
      </c>
      <c r="AJ1476" s="9">
        <f t="shared" si="1840"/>
        <v>0</v>
      </c>
      <c r="AK1476" s="9">
        <f t="shared" si="1840"/>
        <v>18144</v>
      </c>
      <c r="AL1476" s="9">
        <f t="shared" si="1840"/>
        <v>0</v>
      </c>
    </row>
    <row r="1477" spans="1:38" ht="20.100000000000001" hidden="1" customHeight="1">
      <c r="A1477" s="28" t="s">
        <v>449</v>
      </c>
      <c r="B1477" s="26">
        <v>923</v>
      </c>
      <c r="C1477" s="26" t="s">
        <v>21</v>
      </c>
      <c r="D1477" s="26" t="s">
        <v>59</v>
      </c>
      <c r="E1477" s="46" t="s">
        <v>549</v>
      </c>
      <c r="F1477" s="26" t="s">
        <v>107</v>
      </c>
      <c r="G1477" s="11">
        <f>16545+1599</f>
        <v>18144</v>
      </c>
      <c r="H1477" s="11"/>
      <c r="I1477" s="84"/>
      <c r="J1477" s="84"/>
      <c r="K1477" s="84"/>
      <c r="L1477" s="84"/>
      <c r="M1477" s="9">
        <f>G1477+I1477+J1477+K1477+L1477</f>
        <v>18144</v>
      </c>
      <c r="N1477" s="9">
        <f>H1477+L1477</f>
        <v>0</v>
      </c>
      <c r="O1477" s="85"/>
      <c r="P1477" s="85"/>
      <c r="Q1477" s="85"/>
      <c r="R1477" s="85"/>
      <c r="S1477" s="9">
        <f>M1477+O1477+P1477+Q1477+R1477</f>
        <v>18144</v>
      </c>
      <c r="T1477" s="9">
        <f>N1477+R1477</f>
        <v>0</v>
      </c>
      <c r="U1477" s="85"/>
      <c r="V1477" s="85"/>
      <c r="W1477" s="85"/>
      <c r="X1477" s="85"/>
      <c r="Y1477" s="9">
        <f>S1477+U1477+V1477+W1477+X1477</f>
        <v>18144</v>
      </c>
      <c r="Z1477" s="9">
        <f>T1477+X1477</f>
        <v>0</v>
      </c>
      <c r="AA1477" s="85"/>
      <c r="AB1477" s="85"/>
      <c r="AC1477" s="85"/>
      <c r="AD1477" s="85"/>
      <c r="AE1477" s="9">
        <f>Y1477+AA1477+AB1477+AC1477+AD1477</f>
        <v>18144</v>
      </c>
      <c r="AF1477" s="9">
        <f>Z1477+AD1477</f>
        <v>0</v>
      </c>
      <c r="AG1477" s="85"/>
      <c r="AH1477" s="85"/>
      <c r="AI1477" s="85"/>
      <c r="AJ1477" s="85"/>
      <c r="AK1477" s="9">
        <f>AE1477+AG1477+AH1477+AI1477+AJ1477</f>
        <v>18144</v>
      </c>
      <c r="AL1477" s="9">
        <f>AF1477+AJ1477</f>
        <v>0</v>
      </c>
    </row>
    <row r="1478" spans="1:38" ht="33" hidden="1">
      <c r="A1478" s="25" t="s">
        <v>242</v>
      </c>
      <c r="B1478" s="26">
        <v>923</v>
      </c>
      <c r="C1478" s="26" t="s">
        <v>21</v>
      </c>
      <c r="D1478" s="26" t="s">
        <v>59</v>
      </c>
      <c r="E1478" s="26" t="s">
        <v>549</v>
      </c>
      <c r="F1478" s="26" t="s">
        <v>30</v>
      </c>
      <c r="G1478" s="9">
        <f t="shared" ref="G1478:AL1478" si="1841">G1479</f>
        <v>3247</v>
      </c>
      <c r="H1478" s="9">
        <f t="shared" si="1841"/>
        <v>0</v>
      </c>
      <c r="I1478" s="9">
        <f t="shared" si="1841"/>
        <v>0</v>
      </c>
      <c r="J1478" s="9">
        <f t="shared" si="1841"/>
        <v>0</v>
      </c>
      <c r="K1478" s="9">
        <f t="shared" si="1841"/>
        <v>0</v>
      </c>
      <c r="L1478" s="9">
        <f t="shared" si="1841"/>
        <v>0</v>
      </c>
      <c r="M1478" s="9">
        <f t="shared" si="1841"/>
        <v>3247</v>
      </c>
      <c r="N1478" s="9">
        <f t="shared" si="1841"/>
        <v>0</v>
      </c>
      <c r="O1478" s="9">
        <f t="shared" si="1841"/>
        <v>0</v>
      </c>
      <c r="P1478" s="9">
        <f t="shared" si="1841"/>
        <v>0</v>
      </c>
      <c r="Q1478" s="9">
        <f t="shared" si="1841"/>
        <v>0</v>
      </c>
      <c r="R1478" s="9">
        <f t="shared" si="1841"/>
        <v>0</v>
      </c>
      <c r="S1478" s="9">
        <f t="shared" si="1841"/>
        <v>3247</v>
      </c>
      <c r="T1478" s="9">
        <f t="shared" si="1841"/>
        <v>0</v>
      </c>
      <c r="U1478" s="9">
        <f t="shared" si="1841"/>
        <v>0</v>
      </c>
      <c r="V1478" s="9">
        <f t="shared" si="1841"/>
        <v>0</v>
      </c>
      <c r="W1478" s="9">
        <f t="shared" si="1841"/>
        <v>0</v>
      </c>
      <c r="X1478" s="9">
        <f t="shared" si="1841"/>
        <v>0</v>
      </c>
      <c r="Y1478" s="9">
        <f t="shared" si="1841"/>
        <v>3247</v>
      </c>
      <c r="Z1478" s="9">
        <f t="shared" si="1841"/>
        <v>0</v>
      </c>
      <c r="AA1478" s="9">
        <f t="shared" si="1841"/>
        <v>0</v>
      </c>
      <c r="AB1478" s="9">
        <f t="shared" si="1841"/>
        <v>0</v>
      </c>
      <c r="AC1478" s="9">
        <f t="shared" si="1841"/>
        <v>0</v>
      </c>
      <c r="AD1478" s="9">
        <f t="shared" si="1841"/>
        <v>0</v>
      </c>
      <c r="AE1478" s="9">
        <f t="shared" si="1841"/>
        <v>3247</v>
      </c>
      <c r="AF1478" s="9">
        <f t="shared" si="1841"/>
        <v>0</v>
      </c>
      <c r="AG1478" s="9">
        <f t="shared" si="1841"/>
        <v>0</v>
      </c>
      <c r="AH1478" s="9">
        <f t="shared" si="1841"/>
        <v>0</v>
      </c>
      <c r="AI1478" s="9">
        <f t="shared" si="1841"/>
        <v>0</v>
      </c>
      <c r="AJ1478" s="9">
        <f t="shared" si="1841"/>
        <v>0</v>
      </c>
      <c r="AK1478" s="9">
        <f t="shared" si="1841"/>
        <v>3247</v>
      </c>
      <c r="AL1478" s="9">
        <f t="shared" si="1841"/>
        <v>0</v>
      </c>
    </row>
    <row r="1479" spans="1:38" ht="33" hidden="1">
      <c r="A1479" s="25" t="s">
        <v>36</v>
      </c>
      <c r="B1479" s="26">
        <v>923</v>
      </c>
      <c r="C1479" s="26" t="s">
        <v>21</v>
      </c>
      <c r="D1479" s="26" t="s">
        <v>59</v>
      </c>
      <c r="E1479" s="26" t="s">
        <v>549</v>
      </c>
      <c r="F1479" s="26" t="s">
        <v>37</v>
      </c>
      <c r="G1479" s="9">
        <v>3247</v>
      </c>
      <c r="H1479" s="9"/>
      <c r="I1479" s="84"/>
      <c r="J1479" s="84"/>
      <c r="K1479" s="84"/>
      <c r="L1479" s="84"/>
      <c r="M1479" s="9">
        <f>G1479+I1479+J1479+K1479+L1479</f>
        <v>3247</v>
      </c>
      <c r="N1479" s="9">
        <f>H1479+L1479</f>
        <v>0</v>
      </c>
      <c r="O1479" s="85"/>
      <c r="P1479" s="85"/>
      <c r="Q1479" s="85"/>
      <c r="R1479" s="85"/>
      <c r="S1479" s="9">
        <f>M1479+O1479+P1479+Q1479+R1479</f>
        <v>3247</v>
      </c>
      <c r="T1479" s="9">
        <f>N1479+R1479</f>
        <v>0</v>
      </c>
      <c r="U1479" s="85"/>
      <c r="V1479" s="85"/>
      <c r="W1479" s="85"/>
      <c r="X1479" s="85"/>
      <c r="Y1479" s="9">
        <f>S1479+U1479+V1479+W1479+X1479</f>
        <v>3247</v>
      </c>
      <c r="Z1479" s="9">
        <f>T1479+X1479</f>
        <v>0</v>
      </c>
      <c r="AA1479" s="85"/>
      <c r="AB1479" s="85"/>
      <c r="AC1479" s="85"/>
      <c r="AD1479" s="85"/>
      <c r="AE1479" s="9">
        <f>Y1479+AA1479+AB1479+AC1479+AD1479</f>
        <v>3247</v>
      </c>
      <c r="AF1479" s="9">
        <f>Z1479+AD1479</f>
        <v>0</v>
      </c>
      <c r="AG1479" s="85"/>
      <c r="AH1479" s="85"/>
      <c r="AI1479" s="85"/>
      <c r="AJ1479" s="85"/>
      <c r="AK1479" s="9">
        <f>AE1479+AG1479+AH1479+AI1479+AJ1479</f>
        <v>3247</v>
      </c>
      <c r="AL1479" s="9">
        <f>AF1479+AJ1479</f>
        <v>0</v>
      </c>
    </row>
    <row r="1480" spans="1:38" ht="20.100000000000001" hidden="1" customHeight="1">
      <c r="A1480" s="28" t="s">
        <v>65</v>
      </c>
      <c r="B1480" s="26">
        <v>923</v>
      </c>
      <c r="C1480" s="26" t="s">
        <v>21</v>
      </c>
      <c r="D1480" s="26" t="s">
        <v>59</v>
      </c>
      <c r="E1480" s="46" t="s">
        <v>549</v>
      </c>
      <c r="F1480" s="26" t="s">
        <v>66</v>
      </c>
      <c r="G1480" s="11">
        <f t="shared" ref="G1480:AL1480" si="1842">G1481</f>
        <v>6</v>
      </c>
      <c r="H1480" s="11">
        <f t="shared" si="1842"/>
        <v>0</v>
      </c>
      <c r="I1480" s="11">
        <f t="shared" si="1842"/>
        <v>0</v>
      </c>
      <c r="J1480" s="11">
        <f t="shared" si="1842"/>
        <v>0</v>
      </c>
      <c r="K1480" s="11">
        <f t="shared" si="1842"/>
        <v>0</v>
      </c>
      <c r="L1480" s="11">
        <f t="shared" si="1842"/>
        <v>0</v>
      </c>
      <c r="M1480" s="11">
        <f t="shared" si="1842"/>
        <v>6</v>
      </c>
      <c r="N1480" s="11">
        <f t="shared" si="1842"/>
        <v>0</v>
      </c>
      <c r="O1480" s="11">
        <f t="shared" si="1842"/>
        <v>0</v>
      </c>
      <c r="P1480" s="11">
        <f t="shared" si="1842"/>
        <v>0</v>
      </c>
      <c r="Q1480" s="11">
        <f t="shared" si="1842"/>
        <v>0</v>
      </c>
      <c r="R1480" s="11">
        <f t="shared" si="1842"/>
        <v>0</v>
      </c>
      <c r="S1480" s="11">
        <f t="shared" si="1842"/>
        <v>6</v>
      </c>
      <c r="T1480" s="11">
        <f t="shared" si="1842"/>
        <v>0</v>
      </c>
      <c r="U1480" s="11">
        <f t="shared" si="1842"/>
        <v>0</v>
      </c>
      <c r="V1480" s="11">
        <f t="shared" si="1842"/>
        <v>0</v>
      </c>
      <c r="W1480" s="11">
        <f t="shared" si="1842"/>
        <v>0</v>
      </c>
      <c r="X1480" s="11">
        <f t="shared" si="1842"/>
        <v>0</v>
      </c>
      <c r="Y1480" s="11">
        <f t="shared" si="1842"/>
        <v>6</v>
      </c>
      <c r="Z1480" s="11">
        <f t="shared" si="1842"/>
        <v>0</v>
      </c>
      <c r="AA1480" s="11">
        <f t="shared" si="1842"/>
        <v>0</v>
      </c>
      <c r="AB1480" s="11">
        <f t="shared" si="1842"/>
        <v>0</v>
      </c>
      <c r="AC1480" s="11">
        <f t="shared" si="1842"/>
        <v>0</v>
      </c>
      <c r="AD1480" s="11">
        <f t="shared" si="1842"/>
        <v>0</v>
      </c>
      <c r="AE1480" s="11">
        <f t="shared" si="1842"/>
        <v>6</v>
      </c>
      <c r="AF1480" s="11">
        <f t="shared" si="1842"/>
        <v>0</v>
      </c>
      <c r="AG1480" s="11">
        <f t="shared" si="1842"/>
        <v>0</v>
      </c>
      <c r="AH1480" s="11">
        <f t="shared" si="1842"/>
        <v>0</v>
      </c>
      <c r="AI1480" s="11">
        <f t="shared" si="1842"/>
        <v>0</v>
      </c>
      <c r="AJ1480" s="11">
        <f t="shared" si="1842"/>
        <v>0</v>
      </c>
      <c r="AK1480" s="11">
        <f t="shared" si="1842"/>
        <v>6</v>
      </c>
      <c r="AL1480" s="11">
        <f t="shared" si="1842"/>
        <v>0</v>
      </c>
    </row>
    <row r="1481" spans="1:38" ht="20.100000000000001" hidden="1" customHeight="1">
      <c r="A1481" s="28" t="s">
        <v>91</v>
      </c>
      <c r="B1481" s="26">
        <v>923</v>
      </c>
      <c r="C1481" s="26" t="s">
        <v>21</v>
      </c>
      <c r="D1481" s="26" t="s">
        <v>59</v>
      </c>
      <c r="E1481" s="46" t="s">
        <v>549</v>
      </c>
      <c r="F1481" s="26" t="s">
        <v>68</v>
      </c>
      <c r="G1481" s="11">
        <v>6</v>
      </c>
      <c r="H1481" s="11"/>
      <c r="I1481" s="84"/>
      <c r="J1481" s="84"/>
      <c r="K1481" s="84"/>
      <c r="L1481" s="84"/>
      <c r="M1481" s="9">
        <f>G1481+I1481+J1481+K1481+L1481</f>
        <v>6</v>
      </c>
      <c r="N1481" s="9">
        <f>H1481+L1481</f>
        <v>0</v>
      </c>
      <c r="O1481" s="85"/>
      <c r="P1481" s="85"/>
      <c r="Q1481" s="85"/>
      <c r="R1481" s="85"/>
      <c r="S1481" s="9">
        <f>M1481+O1481+P1481+Q1481+R1481</f>
        <v>6</v>
      </c>
      <c r="T1481" s="9">
        <f>N1481+R1481</f>
        <v>0</v>
      </c>
      <c r="U1481" s="85"/>
      <c r="V1481" s="85"/>
      <c r="W1481" s="85"/>
      <c r="X1481" s="85"/>
      <c r="Y1481" s="9">
        <f>S1481+U1481+V1481+W1481+X1481</f>
        <v>6</v>
      </c>
      <c r="Z1481" s="9">
        <f>T1481+X1481</f>
        <v>0</v>
      </c>
      <c r="AA1481" s="85"/>
      <c r="AB1481" s="85"/>
      <c r="AC1481" s="85"/>
      <c r="AD1481" s="85"/>
      <c r="AE1481" s="9">
        <f>Y1481+AA1481+AB1481+AC1481+AD1481</f>
        <v>6</v>
      </c>
      <c r="AF1481" s="9">
        <f>Z1481+AD1481</f>
        <v>0</v>
      </c>
      <c r="AG1481" s="85"/>
      <c r="AH1481" s="85"/>
      <c r="AI1481" s="85"/>
      <c r="AJ1481" s="85"/>
      <c r="AK1481" s="9">
        <f>AE1481+AG1481+AH1481+AI1481+AJ1481</f>
        <v>6</v>
      </c>
      <c r="AL1481" s="9">
        <f>AF1481+AJ1481</f>
        <v>0</v>
      </c>
    </row>
    <row r="1482" spans="1:38" ht="33" hidden="1">
      <c r="A1482" s="25" t="s">
        <v>108</v>
      </c>
      <c r="B1482" s="26">
        <v>923</v>
      </c>
      <c r="C1482" s="26" t="s">
        <v>21</v>
      </c>
      <c r="D1482" s="26" t="s">
        <v>59</v>
      </c>
      <c r="E1482" s="26" t="s">
        <v>550</v>
      </c>
      <c r="F1482" s="26"/>
      <c r="G1482" s="11">
        <f t="shared" ref="G1482" si="1843">G1483+G1485+G1487</f>
        <v>166489</v>
      </c>
      <c r="H1482" s="11">
        <f t="shared" ref="H1482:N1482" si="1844">H1483+H1485+H1487</f>
        <v>0</v>
      </c>
      <c r="I1482" s="11">
        <f t="shared" si="1844"/>
        <v>0</v>
      </c>
      <c r="J1482" s="11">
        <f t="shared" si="1844"/>
        <v>0</v>
      </c>
      <c r="K1482" s="11">
        <f t="shared" si="1844"/>
        <v>0</v>
      </c>
      <c r="L1482" s="11">
        <f t="shared" si="1844"/>
        <v>0</v>
      </c>
      <c r="M1482" s="11">
        <f t="shared" si="1844"/>
        <v>166489</v>
      </c>
      <c r="N1482" s="11">
        <f t="shared" si="1844"/>
        <v>0</v>
      </c>
      <c r="O1482" s="11">
        <f t="shared" ref="O1482:T1482" si="1845">O1483+O1485+O1487</f>
        <v>0</v>
      </c>
      <c r="P1482" s="11">
        <f t="shared" si="1845"/>
        <v>0</v>
      </c>
      <c r="Q1482" s="11">
        <f t="shared" si="1845"/>
        <v>0</v>
      </c>
      <c r="R1482" s="11">
        <f t="shared" si="1845"/>
        <v>0</v>
      </c>
      <c r="S1482" s="11">
        <f t="shared" si="1845"/>
        <v>166489</v>
      </c>
      <c r="T1482" s="11">
        <f t="shared" si="1845"/>
        <v>0</v>
      </c>
      <c r="U1482" s="11">
        <f t="shared" ref="U1482:Z1482" si="1846">U1483+U1485+U1487</f>
        <v>0</v>
      </c>
      <c r="V1482" s="11">
        <f t="shared" si="1846"/>
        <v>0</v>
      </c>
      <c r="W1482" s="11">
        <f t="shared" si="1846"/>
        <v>0</v>
      </c>
      <c r="X1482" s="11">
        <f t="shared" si="1846"/>
        <v>0</v>
      </c>
      <c r="Y1482" s="11">
        <f t="shared" si="1846"/>
        <v>166489</v>
      </c>
      <c r="Z1482" s="11">
        <f t="shared" si="1846"/>
        <v>0</v>
      </c>
      <c r="AA1482" s="11">
        <f t="shared" ref="AA1482:AF1482" si="1847">AA1483+AA1485+AA1487</f>
        <v>0</v>
      </c>
      <c r="AB1482" s="11">
        <f t="shared" si="1847"/>
        <v>0</v>
      </c>
      <c r="AC1482" s="11">
        <f t="shared" si="1847"/>
        <v>0</v>
      </c>
      <c r="AD1482" s="11">
        <f t="shared" si="1847"/>
        <v>0</v>
      </c>
      <c r="AE1482" s="11">
        <f t="shared" si="1847"/>
        <v>166489</v>
      </c>
      <c r="AF1482" s="11">
        <f t="shared" si="1847"/>
        <v>0</v>
      </c>
      <c r="AG1482" s="11">
        <f t="shared" ref="AG1482:AL1482" si="1848">AG1483+AG1485+AG1487</f>
        <v>0</v>
      </c>
      <c r="AH1482" s="11">
        <f t="shared" si="1848"/>
        <v>0</v>
      </c>
      <c r="AI1482" s="11">
        <f t="shared" si="1848"/>
        <v>0</v>
      </c>
      <c r="AJ1482" s="11">
        <f t="shared" si="1848"/>
        <v>0</v>
      </c>
      <c r="AK1482" s="11">
        <f t="shared" si="1848"/>
        <v>166489</v>
      </c>
      <c r="AL1482" s="11">
        <f t="shared" si="1848"/>
        <v>0</v>
      </c>
    </row>
    <row r="1483" spans="1:38" ht="66" hidden="1">
      <c r="A1483" s="25" t="s">
        <v>447</v>
      </c>
      <c r="B1483" s="26">
        <v>923</v>
      </c>
      <c r="C1483" s="26" t="s">
        <v>21</v>
      </c>
      <c r="D1483" s="26" t="s">
        <v>59</v>
      </c>
      <c r="E1483" s="26" t="s">
        <v>550</v>
      </c>
      <c r="F1483" s="26" t="s">
        <v>84</v>
      </c>
      <c r="G1483" s="9">
        <f t="shared" ref="G1483:AL1483" si="1849">G1484</f>
        <v>105992</v>
      </c>
      <c r="H1483" s="9">
        <f t="shared" si="1849"/>
        <v>0</v>
      </c>
      <c r="I1483" s="9">
        <f t="shared" si="1849"/>
        <v>0</v>
      </c>
      <c r="J1483" s="9">
        <f t="shared" si="1849"/>
        <v>0</v>
      </c>
      <c r="K1483" s="9">
        <f t="shared" si="1849"/>
        <v>0</v>
      </c>
      <c r="L1483" s="9">
        <f t="shared" si="1849"/>
        <v>0</v>
      </c>
      <c r="M1483" s="9">
        <f t="shared" si="1849"/>
        <v>105992</v>
      </c>
      <c r="N1483" s="9">
        <f t="shared" si="1849"/>
        <v>0</v>
      </c>
      <c r="O1483" s="9">
        <f t="shared" si="1849"/>
        <v>0</v>
      </c>
      <c r="P1483" s="9">
        <f t="shared" si="1849"/>
        <v>0</v>
      </c>
      <c r="Q1483" s="9">
        <f t="shared" si="1849"/>
        <v>0</v>
      </c>
      <c r="R1483" s="9">
        <f t="shared" si="1849"/>
        <v>0</v>
      </c>
      <c r="S1483" s="9">
        <f t="shared" si="1849"/>
        <v>105992</v>
      </c>
      <c r="T1483" s="9">
        <f t="shared" si="1849"/>
        <v>0</v>
      </c>
      <c r="U1483" s="9">
        <f t="shared" si="1849"/>
        <v>0</v>
      </c>
      <c r="V1483" s="9">
        <f t="shared" si="1849"/>
        <v>0</v>
      </c>
      <c r="W1483" s="9">
        <f t="shared" si="1849"/>
        <v>0</v>
      </c>
      <c r="X1483" s="9">
        <f t="shared" si="1849"/>
        <v>0</v>
      </c>
      <c r="Y1483" s="9">
        <f t="shared" si="1849"/>
        <v>105992</v>
      </c>
      <c r="Z1483" s="9">
        <f t="shared" si="1849"/>
        <v>0</v>
      </c>
      <c r="AA1483" s="9">
        <f t="shared" si="1849"/>
        <v>0</v>
      </c>
      <c r="AB1483" s="9">
        <f t="shared" si="1849"/>
        <v>0</v>
      </c>
      <c r="AC1483" s="9">
        <f t="shared" si="1849"/>
        <v>0</v>
      </c>
      <c r="AD1483" s="9">
        <f t="shared" si="1849"/>
        <v>0</v>
      </c>
      <c r="AE1483" s="9">
        <f t="shared" si="1849"/>
        <v>105992</v>
      </c>
      <c r="AF1483" s="9">
        <f t="shared" si="1849"/>
        <v>0</v>
      </c>
      <c r="AG1483" s="9">
        <f t="shared" si="1849"/>
        <v>0</v>
      </c>
      <c r="AH1483" s="9">
        <f t="shared" si="1849"/>
        <v>0</v>
      </c>
      <c r="AI1483" s="9">
        <f t="shared" si="1849"/>
        <v>0</v>
      </c>
      <c r="AJ1483" s="9">
        <f t="shared" si="1849"/>
        <v>0</v>
      </c>
      <c r="AK1483" s="9">
        <f t="shared" si="1849"/>
        <v>105992</v>
      </c>
      <c r="AL1483" s="9">
        <f t="shared" si="1849"/>
        <v>0</v>
      </c>
    </row>
    <row r="1484" spans="1:38" ht="20.100000000000001" hidden="1" customHeight="1">
      <c r="A1484" s="28" t="s">
        <v>106</v>
      </c>
      <c r="B1484" s="26">
        <v>923</v>
      </c>
      <c r="C1484" s="26" t="s">
        <v>21</v>
      </c>
      <c r="D1484" s="26" t="s">
        <v>59</v>
      </c>
      <c r="E1484" s="46" t="s">
        <v>550</v>
      </c>
      <c r="F1484" s="26" t="s">
        <v>107</v>
      </c>
      <c r="G1484" s="11">
        <f>101919+4073</f>
        <v>105992</v>
      </c>
      <c r="H1484" s="11"/>
      <c r="I1484" s="84"/>
      <c r="J1484" s="84"/>
      <c r="K1484" s="84"/>
      <c r="L1484" s="84"/>
      <c r="M1484" s="9">
        <f>G1484+I1484+J1484+K1484+L1484</f>
        <v>105992</v>
      </c>
      <c r="N1484" s="9">
        <f>H1484+L1484</f>
        <v>0</v>
      </c>
      <c r="O1484" s="85"/>
      <c r="P1484" s="85"/>
      <c r="Q1484" s="85"/>
      <c r="R1484" s="85"/>
      <c r="S1484" s="9">
        <f>M1484+O1484+P1484+Q1484+R1484</f>
        <v>105992</v>
      </c>
      <c r="T1484" s="9">
        <f>N1484+R1484</f>
        <v>0</v>
      </c>
      <c r="U1484" s="85"/>
      <c r="V1484" s="85"/>
      <c r="W1484" s="85"/>
      <c r="X1484" s="85"/>
      <c r="Y1484" s="9">
        <f>S1484+U1484+V1484+W1484+X1484</f>
        <v>105992</v>
      </c>
      <c r="Z1484" s="9">
        <f>T1484+X1484</f>
        <v>0</v>
      </c>
      <c r="AA1484" s="85"/>
      <c r="AB1484" s="85"/>
      <c r="AC1484" s="85"/>
      <c r="AD1484" s="85"/>
      <c r="AE1484" s="9">
        <f>Y1484+AA1484+AB1484+AC1484+AD1484</f>
        <v>105992</v>
      </c>
      <c r="AF1484" s="9">
        <f>Z1484+AD1484</f>
        <v>0</v>
      </c>
      <c r="AG1484" s="85"/>
      <c r="AH1484" s="85"/>
      <c r="AI1484" s="85"/>
      <c r="AJ1484" s="85"/>
      <c r="AK1484" s="9">
        <f>AE1484+AG1484+AH1484+AI1484+AJ1484</f>
        <v>105992</v>
      </c>
      <c r="AL1484" s="9">
        <f>AF1484+AJ1484</f>
        <v>0</v>
      </c>
    </row>
    <row r="1485" spans="1:38" ht="33" hidden="1">
      <c r="A1485" s="25" t="s">
        <v>242</v>
      </c>
      <c r="B1485" s="26">
        <v>923</v>
      </c>
      <c r="C1485" s="26" t="s">
        <v>21</v>
      </c>
      <c r="D1485" s="26" t="s">
        <v>59</v>
      </c>
      <c r="E1485" s="26" t="s">
        <v>550</v>
      </c>
      <c r="F1485" s="26" t="s">
        <v>30</v>
      </c>
      <c r="G1485" s="9">
        <f t="shared" ref="G1485:AL1485" si="1850">G1486</f>
        <v>59957</v>
      </c>
      <c r="H1485" s="9">
        <f t="shared" si="1850"/>
        <v>0</v>
      </c>
      <c r="I1485" s="9">
        <f t="shared" si="1850"/>
        <v>0</v>
      </c>
      <c r="J1485" s="9">
        <f t="shared" si="1850"/>
        <v>0</v>
      </c>
      <c r="K1485" s="9">
        <f t="shared" si="1850"/>
        <v>0</v>
      </c>
      <c r="L1485" s="9">
        <f t="shared" si="1850"/>
        <v>0</v>
      </c>
      <c r="M1485" s="9">
        <f t="shared" si="1850"/>
        <v>59957</v>
      </c>
      <c r="N1485" s="9">
        <f t="shared" si="1850"/>
        <v>0</v>
      </c>
      <c r="O1485" s="9">
        <f t="shared" si="1850"/>
        <v>0</v>
      </c>
      <c r="P1485" s="9">
        <f t="shared" si="1850"/>
        <v>0</v>
      </c>
      <c r="Q1485" s="9">
        <f t="shared" si="1850"/>
        <v>0</v>
      </c>
      <c r="R1485" s="9">
        <f t="shared" si="1850"/>
        <v>0</v>
      </c>
      <c r="S1485" s="9">
        <f t="shared" si="1850"/>
        <v>59957</v>
      </c>
      <c r="T1485" s="9">
        <f t="shared" si="1850"/>
        <v>0</v>
      </c>
      <c r="U1485" s="9">
        <f t="shared" si="1850"/>
        <v>0</v>
      </c>
      <c r="V1485" s="9">
        <f t="shared" si="1850"/>
        <v>0</v>
      </c>
      <c r="W1485" s="9">
        <f t="shared" si="1850"/>
        <v>0</v>
      </c>
      <c r="X1485" s="9">
        <f t="shared" si="1850"/>
        <v>0</v>
      </c>
      <c r="Y1485" s="9">
        <f t="shared" si="1850"/>
        <v>59957</v>
      </c>
      <c r="Z1485" s="9">
        <f t="shared" si="1850"/>
        <v>0</v>
      </c>
      <c r="AA1485" s="9">
        <f t="shared" si="1850"/>
        <v>0</v>
      </c>
      <c r="AB1485" s="9">
        <f t="shared" si="1850"/>
        <v>0</v>
      </c>
      <c r="AC1485" s="9">
        <f t="shared" si="1850"/>
        <v>0</v>
      </c>
      <c r="AD1485" s="9">
        <f t="shared" si="1850"/>
        <v>0</v>
      </c>
      <c r="AE1485" s="9">
        <f t="shared" si="1850"/>
        <v>59957</v>
      </c>
      <c r="AF1485" s="9">
        <f t="shared" si="1850"/>
        <v>0</v>
      </c>
      <c r="AG1485" s="9">
        <f t="shared" si="1850"/>
        <v>0</v>
      </c>
      <c r="AH1485" s="9">
        <f t="shared" si="1850"/>
        <v>0</v>
      </c>
      <c r="AI1485" s="9">
        <f t="shared" si="1850"/>
        <v>0</v>
      </c>
      <c r="AJ1485" s="9">
        <f t="shared" si="1850"/>
        <v>0</v>
      </c>
      <c r="AK1485" s="9">
        <f t="shared" si="1850"/>
        <v>59957</v>
      </c>
      <c r="AL1485" s="9">
        <f t="shared" si="1850"/>
        <v>0</v>
      </c>
    </row>
    <row r="1486" spans="1:38" ht="33" hidden="1">
      <c r="A1486" s="25" t="s">
        <v>36</v>
      </c>
      <c r="B1486" s="26">
        <v>923</v>
      </c>
      <c r="C1486" s="26" t="s">
        <v>21</v>
      </c>
      <c r="D1486" s="26" t="s">
        <v>59</v>
      </c>
      <c r="E1486" s="26" t="s">
        <v>550</v>
      </c>
      <c r="F1486" s="26" t="s">
        <v>37</v>
      </c>
      <c r="G1486" s="9">
        <f>55107+4850</f>
        <v>59957</v>
      </c>
      <c r="H1486" s="9"/>
      <c r="I1486" s="84"/>
      <c r="J1486" s="84"/>
      <c r="K1486" s="84"/>
      <c r="L1486" s="84"/>
      <c r="M1486" s="9">
        <f>G1486+I1486+J1486+K1486+L1486</f>
        <v>59957</v>
      </c>
      <c r="N1486" s="9">
        <f>H1486+L1486</f>
        <v>0</v>
      </c>
      <c r="O1486" s="85"/>
      <c r="P1486" s="85"/>
      <c r="Q1486" s="85"/>
      <c r="R1486" s="85"/>
      <c r="S1486" s="9">
        <f>M1486+O1486+P1486+Q1486+R1486</f>
        <v>59957</v>
      </c>
      <c r="T1486" s="9">
        <f>N1486+R1486</f>
        <v>0</v>
      </c>
      <c r="U1486" s="85"/>
      <c r="V1486" s="85"/>
      <c r="W1486" s="85"/>
      <c r="X1486" s="85"/>
      <c r="Y1486" s="9">
        <f>S1486+U1486+V1486+W1486+X1486</f>
        <v>59957</v>
      </c>
      <c r="Z1486" s="9">
        <f>T1486+X1486</f>
        <v>0</v>
      </c>
      <c r="AA1486" s="85"/>
      <c r="AB1486" s="85"/>
      <c r="AC1486" s="85"/>
      <c r="AD1486" s="85"/>
      <c r="AE1486" s="9">
        <f>Y1486+AA1486+AB1486+AC1486+AD1486</f>
        <v>59957</v>
      </c>
      <c r="AF1486" s="9">
        <f>Z1486+AD1486</f>
        <v>0</v>
      </c>
      <c r="AG1486" s="85"/>
      <c r="AH1486" s="85"/>
      <c r="AI1486" s="85"/>
      <c r="AJ1486" s="85"/>
      <c r="AK1486" s="9">
        <f>AE1486+AG1486+AH1486+AI1486+AJ1486</f>
        <v>59957</v>
      </c>
      <c r="AL1486" s="9">
        <f>AF1486+AJ1486</f>
        <v>0</v>
      </c>
    </row>
    <row r="1487" spans="1:38" ht="20.100000000000001" hidden="1" customHeight="1">
      <c r="A1487" s="28" t="s">
        <v>65</v>
      </c>
      <c r="B1487" s="26">
        <v>923</v>
      </c>
      <c r="C1487" s="26" t="s">
        <v>21</v>
      </c>
      <c r="D1487" s="26" t="s">
        <v>59</v>
      </c>
      <c r="E1487" s="46" t="s">
        <v>550</v>
      </c>
      <c r="F1487" s="26" t="s">
        <v>66</v>
      </c>
      <c r="G1487" s="11">
        <f t="shared" ref="G1487:AL1487" si="1851">G1488</f>
        <v>540</v>
      </c>
      <c r="H1487" s="11">
        <f t="shared" si="1851"/>
        <v>0</v>
      </c>
      <c r="I1487" s="11">
        <f t="shared" si="1851"/>
        <v>0</v>
      </c>
      <c r="J1487" s="11">
        <f t="shared" si="1851"/>
        <v>0</v>
      </c>
      <c r="K1487" s="11">
        <f t="shared" si="1851"/>
        <v>0</v>
      </c>
      <c r="L1487" s="11">
        <f t="shared" si="1851"/>
        <v>0</v>
      </c>
      <c r="M1487" s="11">
        <f t="shared" si="1851"/>
        <v>540</v>
      </c>
      <c r="N1487" s="11">
        <f t="shared" si="1851"/>
        <v>0</v>
      </c>
      <c r="O1487" s="11">
        <f t="shared" si="1851"/>
        <v>0</v>
      </c>
      <c r="P1487" s="11">
        <f t="shared" si="1851"/>
        <v>0</v>
      </c>
      <c r="Q1487" s="11">
        <f t="shared" si="1851"/>
        <v>0</v>
      </c>
      <c r="R1487" s="11">
        <f t="shared" si="1851"/>
        <v>0</v>
      </c>
      <c r="S1487" s="11">
        <f t="shared" si="1851"/>
        <v>540</v>
      </c>
      <c r="T1487" s="11">
        <f t="shared" si="1851"/>
        <v>0</v>
      </c>
      <c r="U1487" s="11">
        <f t="shared" si="1851"/>
        <v>0</v>
      </c>
      <c r="V1487" s="11">
        <f t="shared" si="1851"/>
        <v>0</v>
      </c>
      <c r="W1487" s="11">
        <f t="shared" si="1851"/>
        <v>0</v>
      </c>
      <c r="X1487" s="11">
        <f t="shared" si="1851"/>
        <v>0</v>
      </c>
      <c r="Y1487" s="11">
        <f t="shared" si="1851"/>
        <v>540</v>
      </c>
      <c r="Z1487" s="11">
        <f t="shared" si="1851"/>
        <v>0</v>
      </c>
      <c r="AA1487" s="11">
        <f t="shared" si="1851"/>
        <v>0</v>
      </c>
      <c r="AB1487" s="11">
        <f t="shared" si="1851"/>
        <v>0</v>
      </c>
      <c r="AC1487" s="11">
        <f t="shared" si="1851"/>
        <v>0</v>
      </c>
      <c r="AD1487" s="11">
        <f t="shared" si="1851"/>
        <v>0</v>
      </c>
      <c r="AE1487" s="11">
        <f t="shared" si="1851"/>
        <v>540</v>
      </c>
      <c r="AF1487" s="11">
        <f t="shared" si="1851"/>
        <v>0</v>
      </c>
      <c r="AG1487" s="11">
        <f t="shared" si="1851"/>
        <v>0</v>
      </c>
      <c r="AH1487" s="11">
        <f t="shared" si="1851"/>
        <v>0</v>
      </c>
      <c r="AI1487" s="11">
        <f t="shared" si="1851"/>
        <v>0</v>
      </c>
      <c r="AJ1487" s="11">
        <f t="shared" si="1851"/>
        <v>0</v>
      </c>
      <c r="AK1487" s="11">
        <f t="shared" si="1851"/>
        <v>540</v>
      </c>
      <c r="AL1487" s="11">
        <f t="shared" si="1851"/>
        <v>0</v>
      </c>
    </row>
    <row r="1488" spans="1:38" ht="20.100000000000001" hidden="1" customHeight="1">
      <c r="A1488" s="28" t="s">
        <v>91</v>
      </c>
      <c r="B1488" s="26">
        <v>923</v>
      </c>
      <c r="C1488" s="26" t="s">
        <v>21</v>
      </c>
      <c r="D1488" s="26" t="s">
        <v>59</v>
      </c>
      <c r="E1488" s="46" t="s">
        <v>550</v>
      </c>
      <c r="F1488" s="26" t="s">
        <v>68</v>
      </c>
      <c r="G1488" s="11">
        <f>646-106</f>
        <v>540</v>
      </c>
      <c r="H1488" s="11"/>
      <c r="I1488" s="84"/>
      <c r="J1488" s="84"/>
      <c r="K1488" s="84"/>
      <c r="L1488" s="84"/>
      <c r="M1488" s="9">
        <f>G1488+I1488+J1488+K1488+L1488</f>
        <v>540</v>
      </c>
      <c r="N1488" s="9">
        <f>H1488+L1488</f>
        <v>0</v>
      </c>
      <c r="O1488" s="85"/>
      <c r="P1488" s="85"/>
      <c r="Q1488" s="85"/>
      <c r="R1488" s="85"/>
      <c r="S1488" s="9">
        <f>M1488+O1488+P1488+Q1488+R1488</f>
        <v>540</v>
      </c>
      <c r="T1488" s="9">
        <f>N1488+R1488</f>
        <v>0</v>
      </c>
      <c r="U1488" s="85"/>
      <c r="V1488" s="85"/>
      <c r="W1488" s="85"/>
      <c r="X1488" s="85"/>
      <c r="Y1488" s="9">
        <f>S1488+U1488+V1488+W1488+X1488</f>
        <v>540</v>
      </c>
      <c r="Z1488" s="9">
        <f>T1488+X1488</f>
        <v>0</v>
      </c>
      <c r="AA1488" s="85"/>
      <c r="AB1488" s="85"/>
      <c r="AC1488" s="85"/>
      <c r="AD1488" s="85"/>
      <c r="AE1488" s="9">
        <f>Y1488+AA1488+AB1488+AC1488+AD1488</f>
        <v>540</v>
      </c>
      <c r="AF1488" s="9">
        <f>Z1488+AD1488</f>
        <v>0</v>
      </c>
      <c r="AG1488" s="85"/>
      <c r="AH1488" s="85"/>
      <c r="AI1488" s="85"/>
      <c r="AJ1488" s="85"/>
      <c r="AK1488" s="9">
        <f>AE1488+AG1488+AH1488+AI1488+AJ1488</f>
        <v>540</v>
      </c>
      <c r="AL1488" s="9">
        <f>AF1488+AJ1488</f>
        <v>0</v>
      </c>
    </row>
    <row r="1489" spans="1:38" ht="20.100000000000001" hidden="1" customHeight="1">
      <c r="A1489" s="28" t="s">
        <v>571</v>
      </c>
      <c r="B1489" s="26" t="s">
        <v>588</v>
      </c>
      <c r="C1489" s="26" t="s">
        <v>21</v>
      </c>
      <c r="D1489" s="26" t="s">
        <v>59</v>
      </c>
      <c r="E1489" s="46" t="s">
        <v>573</v>
      </c>
      <c r="F1489" s="26"/>
      <c r="G1489" s="11">
        <f t="shared" ref="G1489:H1489" si="1852">G1490+G1493+G1498+G1503+G1506+G1513+G1520</f>
        <v>3623</v>
      </c>
      <c r="H1489" s="11">
        <f t="shared" si="1852"/>
        <v>3623</v>
      </c>
      <c r="I1489" s="11">
        <f t="shared" ref="I1489:N1489" si="1853">I1490+I1493+I1498+I1503+I1506+I1513+I1520</f>
        <v>0</v>
      </c>
      <c r="J1489" s="11">
        <f t="shared" si="1853"/>
        <v>0</v>
      </c>
      <c r="K1489" s="11">
        <f t="shared" si="1853"/>
        <v>0</v>
      </c>
      <c r="L1489" s="11">
        <f t="shared" si="1853"/>
        <v>0</v>
      </c>
      <c r="M1489" s="11">
        <f t="shared" si="1853"/>
        <v>3623</v>
      </c>
      <c r="N1489" s="11">
        <f t="shared" si="1853"/>
        <v>3623</v>
      </c>
      <c r="O1489" s="11">
        <f t="shared" ref="O1489:T1489" si="1854">O1490+O1493+O1498+O1503+O1506+O1513+O1520</f>
        <v>0</v>
      </c>
      <c r="P1489" s="11">
        <f t="shared" si="1854"/>
        <v>0</v>
      </c>
      <c r="Q1489" s="11">
        <f t="shared" si="1854"/>
        <v>0</v>
      </c>
      <c r="R1489" s="11">
        <f t="shared" si="1854"/>
        <v>0</v>
      </c>
      <c r="S1489" s="11">
        <f t="shared" si="1854"/>
        <v>3623</v>
      </c>
      <c r="T1489" s="11">
        <f t="shared" si="1854"/>
        <v>3623</v>
      </c>
      <c r="U1489" s="11">
        <f t="shared" ref="U1489:Z1489" si="1855">U1490+U1493+U1498+U1503+U1506+U1513+U1520</f>
        <v>0</v>
      </c>
      <c r="V1489" s="11">
        <f t="shared" si="1855"/>
        <v>0</v>
      </c>
      <c r="W1489" s="11">
        <f t="shared" si="1855"/>
        <v>0</v>
      </c>
      <c r="X1489" s="11">
        <f t="shared" si="1855"/>
        <v>0</v>
      </c>
      <c r="Y1489" s="11">
        <f t="shared" si="1855"/>
        <v>3623</v>
      </c>
      <c r="Z1489" s="11">
        <f t="shared" si="1855"/>
        <v>3623</v>
      </c>
      <c r="AA1489" s="11">
        <f t="shared" ref="AA1489:AF1489" si="1856">AA1490+AA1493+AA1498+AA1503+AA1506+AA1513+AA1520</f>
        <v>0</v>
      </c>
      <c r="AB1489" s="11">
        <f t="shared" si="1856"/>
        <v>0</v>
      </c>
      <c r="AC1489" s="11">
        <f t="shared" si="1856"/>
        <v>0</v>
      </c>
      <c r="AD1489" s="11">
        <f t="shared" si="1856"/>
        <v>0</v>
      </c>
      <c r="AE1489" s="11">
        <f t="shared" si="1856"/>
        <v>3623</v>
      </c>
      <c r="AF1489" s="11">
        <f t="shared" si="1856"/>
        <v>3623</v>
      </c>
      <c r="AG1489" s="11">
        <f t="shared" ref="AG1489:AL1489" si="1857">AG1490+AG1493+AG1498+AG1503+AG1506+AG1513+AG1520</f>
        <v>0</v>
      </c>
      <c r="AH1489" s="11">
        <f t="shared" si="1857"/>
        <v>0</v>
      </c>
      <c r="AI1489" s="11">
        <f t="shared" si="1857"/>
        <v>0</v>
      </c>
      <c r="AJ1489" s="11">
        <f t="shared" si="1857"/>
        <v>0</v>
      </c>
      <c r="AK1489" s="11">
        <f t="shared" si="1857"/>
        <v>3623</v>
      </c>
      <c r="AL1489" s="11">
        <f t="shared" si="1857"/>
        <v>3623</v>
      </c>
    </row>
    <row r="1490" spans="1:38" ht="33" hidden="1">
      <c r="A1490" s="25" t="s">
        <v>572</v>
      </c>
      <c r="B1490" s="26" t="s">
        <v>588</v>
      </c>
      <c r="C1490" s="26" t="s">
        <v>21</v>
      </c>
      <c r="D1490" s="26" t="s">
        <v>59</v>
      </c>
      <c r="E1490" s="26" t="s">
        <v>574</v>
      </c>
      <c r="F1490" s="26"/>
      <c r="G1490" s="9">
        <f t="shared" ref="G1490:V1491" si="1858">G1491</f>
        <v>57</v>
      </c>
      <c r="H1490" s="9">
        <f t="shared" si="1858"/>
        <v>57</v>
      </c>
      <c r="I1490" s="9">
        <f t="shared" si="1858"/>
        <v>0</v>
      </c>
      <c r="J1490" s="9">
        <f t="shared" si="1858"/>
        <v>0</v>
      </c>
      <c r="K1490" s="9">
        <f t="shared" si="1858"/>
        <v>0</v>
      </c>
      <c r="L1490" s="9">
        <f t="shared" si="1858"/>
        <v>0</v>
      </c>
      <c r="M1490" s="9">
        <f t="shared" si="1858"/>
        <v>57</v>
      </c>
      <c r="N1490" s="9">
        <f t="shared" si="1858"/>
        <v>57</v>
      </c>
      <c r="O1490" s="9">
        <f t="shared" si="1858"/>
        <v>0</v>
      </c>
      <c r="P1490" s="9">
        <f t="shared" si="1858"/>
        <v>0</v>
      </c>
      <c r="Q1490" s="9">
        <f t="shared" si="1858"/>
        <v>0</v>
      </c>
      <c r="R1490" s="9">
        <f t="shared" si="1858"/>
        <v>0</v>
      </c>
      <c r="S1490" s="9">
        <f t="shared" si="1858"/>
        <v>57</v>
      </c>
      <c r="T1490" s="9">
        <f t="shared" si="1858"/>
        <v>57</v>
      </c>
      <c r="U1490" s="9">
        <f t="shared" si="1858"/>
        <v>0</v>
      </c>
      <c r="V1490" s="9">
        <f t="shared" si="1858"/>
        <v>0</v>
      </c>
      <c r="W1490" s="9">
        <f t="shared" ref="U1490:AJ1491" si="1859">W1491</f>
        <v>0</v>
      </c>
      <c r="X1490" s="9">
        <f t="shared" si="1859"/>
        <v>0</v>
      </c>
      <c r="Y1490" s="9">
        <f t="shared" si="1859"/>
        <v>57</v>
      </c>
      <c r="Z1490" s="9">
        <f t="shared" si="1859"/>
        <v>57</v>
      </c>
      <c r="AA1490" s="9">
        <f t="shared" si="1859"/>
        <v>0</v>
      </c>
      <c r="AB1490" s="9">
        <f t="shared" si="1859"/>
        <v>0</v>
      </c>
      <c r="AC1490" s="9">
        <f t="shared" si="1859"/>
        <v>0</v>
      </c>
      <c r="AD1490" s="9">
        <f t="shared" si="1859"/>
        <v>0</v>
      </c>
      <c r="AE1490" s="9">
        <f t="shared" si="1859"/>
        <v>57</v>
      </c>
      <c r="AF1490" s="9">
        <f t="shared" si="1859"/>
        <v>57</v>
      </c>
      <c r="AG1490" s="9">
        <f t="shared" si="1859"/>
        <v>0</v>
      </c>
      <c r="AH1490" s="9">
        <f t="shared" si="1859"/>
        <v>0</v>
      </c>
      <c r="AI1490" s="9">
        <f t="shared" si="1859"/>
        <v>0</v>
      </c>
      <c r="AJ1490" s="9">
        <f t="shared" si="1859"/>
        <v>0</v>
      </c>
      <c r="AK1490" s="9">
        <f t="shared" ref="AG1490:AL1491" si="1860">AK1491</f>
        <v>57</v>
      </c>
      <c r="AL1490" s="9">
        <f t="shared" si="1860"/>
        <v>57</v>
      </c>
    </row>
    <row r="1491" spans="1:38" ht="33" hidden="1">
      <c r="A1491" s="25" t="s">
        <v>242</v>
      </c>
      <c r="B1491" s="26" t="s">
        <v>588</v>
      </c>
      <c r="C1491" s="26" t="s">
        <v>21</v>
      </c>
      <c r="D1491" s="26" t="s">
        <v>59</v>
      </c>
      <c r="E1491" s="26" t="s">
        <v>574</v>
      </c>
      <c r="F1491" s="26" t="s">
        <v>30</v>
      </c>
      <c r="G1491" s="9">
        <f t="shared" si="1858"/>
        <v>57</v>
      </c>
      <c r="H1491" s="9">
        <f t="shared" si="1858"/>
        <v>57</v>
      </c>
      <c r="I1491" s="9">
        <f t="shared" si="1858"/>
        <v>0</v>
      </c>
      <c r="J1491" s="9">
        <f t="shared" si="1858"/>
        <v>0</v>
      </c>
      <c r="K1491" s="9">
        <f t="shared" si="1858"/>
        <v>0</v>
      </c>
      <c r="L1491" s="9">
        <f t="shared" si="1858"/>
        <v>0</v>
      </c>
      <c r="M1491" s="9">
        <f t="shared" si="1858"/>
        <v>57</v>
      </c>
      <c r="N1491" s="9">
        <f t="shared" si="1858"/>
        <v>57</v>
      </c>
      <c r="O1491" s="9">
        <f t="shared" si="1858"/>
        <v>0</v>
      </c>
      <c r="P1491" s="9">
        <f t="shared" si="1858"/>
        <v>0</v>
      </c>
      <c r="Q1491" s="9">
        <f t="shared" si="1858"/>
        <v>0</v>
      </c>
      <c r="R1491" s="9">
        <f t="shared" si="1858"/>
        <v>0</v>
      </c>
      <c r="S1491" s="9">
        <f t="shared" si="1858"/>
        <v>57</v>
      </c>
      <c r="T1491" s="9">
        <f t="shared" si="1858"/>
        <v>57</v>
      </c>
      <c r="U1491" s="9">
        <f t="shared" si="1859"/>
        <v>0</v>
      </c>
      <c r="V1491" s="9">
        <f t="shared" si="1859"/>
        <v>0</v>
      </c>
      <c r="W1491" s="9">
        <f t="shared" si="1859"/>
        <v>0</v>
      </c>
      <c r="X1491" s="9">
        <f t="shared" si="1859"/>
        <v>0</v>
      </c>
      <c r="Y1491" s="9">
        <f t="shared" si="1859"/>
        <v>57</v>
      </c>
      <c r="Z1491" s="9">
        <f t="shared" si="1859"/>
        <v>57</v>
      </c>
      <c r="AA1491" s="9">
        <f t="shared" si="1859"/>
        <v>0</v>
      </c>
      <c r="AB1491" s="9">
        <f t="shared" si="1859"/>
        <v>0</v>
      </c>
      <c r="AC1491" s="9">
        <f t="shared" si="1859"/>
        <v>0</v>
      </c>
      <c r="AD1491" s="9">
        <f t="shared" si="1859"/>
        <v>0</v>
      </c>
      <c r="AE1491" s="9">
        <f t="shared" si="1859"/>
        <v>57</v>
      </c>
      <c r="AF1491" s="9">
        <f t="shared" si="1859"/>
        <v>57</v>
      </c>
      <c r="AG1491" s="9">
        <f t="shared" si="1860"/>
        <v>0</v>
      </c>
      <c r="AH1491" s="9">
        <f t="shared" si="1860"/>
        <v>0</v>
      </c>
      <c r="AI1491" s="9">
        <f t="shared" si="1860"/>
        <v>0</v>
      </c>
      <c r="AJ1491" s="9">
        <f t="shared" si="1860"/>
        <v>0</v>
      </c>
      <c r="AK1491" s="9">
        <f t="shared" si="1860"/>
        <v>57</v>
      </c>
      <c r="AL1491" s="9">
        <f t="shared" si="1860"/>
        <v>57</v>
      </c>
    </row>
    <row r="1492" spans="1:38" ht="33" hidden="1">
      <c r="A1492" s="25" t="s">
        <v>36</v>
      </c>
      <c r="B1492" s="26" t="s">
        <v>588</v>
      </c>
      <c r="C1492" s="26" t="s">
        <v>21</v>
      </c>
      <c r="D1492" s="26" t="s">
        <v>59</v>
      </c>
      <c r="E1492" s="26" t="s">
        <v>574</v>
      </c>
      <c r="F1492" s="26" t="s">
        <v>37</v>
      </c>
      <c r="G1492" s="9">
        <v>57</v>
      </c>
      <c r="H1492" s="9">
        <v>57</v>
      </c>
      <c r="I1492" s="84"/>
      <c r="J1492" s="84"/>
      <c r="K1492" s="84"/>
      <c r="L1492" s="84"/>
      <c r="M1492" s="9">
        <f>G1492+I1492+J1492+K1492+L1492</f>
        <v>57</v>
      </c>
      <c r="N1492" s="9">
        <f>H1492+L1492</f>
        <v>57</v>
      </c>
      <c r="O1492" s="85"/>
      <c r="P1492" s="85"/>
      <c r="Q1492" s="85"/>
      <c r="R1492" s="85"/>
      <c r="S1492" s="9">
        <f>M1492+O1492+P1492+Q1492+R1492</f>
        <v>57</v>
      </c>
      <c r="T1492" s="9">
        <f>N1492+R1492</f>
        <v>57</v>
      </c>
      <c r="U1492" s="85"/>
      <c r="V1492" s="85"/>
      <c r="W1492" s="85"/>
      <c r="X1492" s="85"/>
      <c r="Y1492" s="9">
        <f>S1492+U1492+V1492+W1492+X1492</f>
        <v>57</v>
      </c>
      <c r="Z1492" s="9">
        <f>T1492+X1492</f>
        <v>57</v>
      </c>
      <c r="AA1492" s="85"/>
      <c r="AB1492" s="85"/>
      <c r="AC1492" s="85"/>
      <c r="AD1492" s="85"/>
      <c r="AE1492" s="9">
        <f>Y1492+AA1492+AB1492+AC1492+AD1492</f>
        <v>57</v>
      </c>
      <c r="AF1492" s="9">
        <f>Z1492+AD1492</f>
        <v>57</v>
      </c>
      <c r="AG1492" s="85"/>
      <c r="AH1492" s="85"/>
      <c r="AI1492" s="85"/>
      <c r="AJ1492" s="85"/>
      <c r="AK1492" s="9">
        <f>AE1492+AG1492+AH1492+AI1492+AJ1492</f>
        <v>57</v>
      </c>
      <c r="AL1492" s="9">
        <f>AF1492+AJ1492</f>
        <v>57</v>
      </c>
    </row>
    <row r="1493" spans="1:38" ht="20.100000000000001" hidden="1" customHeight="1">
      <c r="A1493" s="28" t="s">
        <v>575</v>
      </c>
      <c r="B1493" s="26" t="s">
        <v>588</v>
      </c>
      <c r="C1493" s="26" t="s">
        <v>21</v>
      </c>
      <c r="D1493" s="26" t="s">
        <v>59</v>
      </c>
      <c r="E1493" s="46" t="s">
        <v>577</v>
      </c>
      <c r="F1493" s="26"/>
      <c r="G1493" s="11">
        <f t="shared" ref="G1493:H1493" si="1861">G1494+G1496</f>
        <v>132</v>
      </c>
      <c r="H1493" s="11">
        <f t="shared" si="1861"/>
        <v>132</v>
      </c>
      <c r="I1493" s="11">
        <f t="shared" ref="I1493:N1493" si="1862">I1494+I1496</f>
        <v>0</v>
      </c>
      <c r="J1493" s="11">
        <f t="shared" si="1862"/>
        <v>0</v>
      </c>
      <c r="K1493" s="11">
        <f t="shared" si="1862"/>
        <v>0</v>
      </c>
      <c r="L1493" s="11">
        <f t="shared" si="1862"/>
        <v>0</v>
      </c>
      <c r="M1493" s="11">
        <f t="shared" si="1862"/>
        <v>132</v>
      </c>
      <c r="N1493" s="11">
        <f t="shared" si="1862"/>
        <v>132</v>
      </c>
      <c r="O1493" s="11">
        <f t="shared" ref="O1493:T1493" si="1863">O1494+O1496</f>
        <v>0</v>
      </c>
      <c r="P1493" s="11">
        <f t="shared" si="1863"/>
        <v>0</v>
      </c>
      <c r="Q1493" s="11">
        <f t="shared" si="1863"/>
        <v>0</v>
      </c>
      <c r="R1493" s="11">
        <f t="shared" si="1863"/>
        <v>0</v>
      </c>
      <c r="S1493" s="11">
        <f t="shared" si="1863"/>
        <v>132</v>
      </c>
      <c r="T1493" s="11">
        <f t="shared" si="1863"/>
        <v>132</v>
      </c>
      <c r="U1493" s="11">
        <f t="shared" ref="U1493:Z1493" si="1864">U1494+U1496</f>
        <v>0</v>
      </c>
      <c r="V1493" s="11">
        <f t="shared" si="1864"/>
        <v>0</v>
      </c>
      <c r="W1493" s="11">
        <f t="shared" si="1864"/>
        <v>0</v>
      </c>
      <c r="X1493" s="11">
        <f t="shared" si="1864"/>
        <v>0</v>
      </c>
      <c r="Y1493" s="11">
        <f t="shared" si="1864"/>
        <v>132</v>
      </c>
      <c r="Z1493" s="11">
        <f t="shared" si="1864"/>
        <v>132</v>
      </c>
      <c r="AA1493" s="11">
        <f t="shared" ref="AA1493:AF1493" si="1865">AA1494+AA1496</f>
        <v>0</v>
      </c>
      <c r="AB1493" s="11">
        <f t="shared" si="1865"/>
        <v>0</v>
      </c>
      <c r="AC1493" s="11">
        <f t="shared" si="1865"/>
        <v>0</v>
      </c>
      <c r="AD1493" s="11">
        <f t="shared" si="1865"/>
        <v>0</v>
      </c>
      <c r="AE1493" s="11">
        <f t="shared" si="1865"/>
        <v>132</v>
      </c>
      <c r="AF1493" s="11">
        <f t="shared" si="1865"/>
        <v>132</v>
      </c>
      <c r="AG1493" s="11">
        <f t="shared" ref="AG1493:AL1493" si="1866">AG1494+AG1496</f>
        <v>0</v>
      </c>
      <c r="AH1493" s="11">
        <f t="shared" si="1866"/>
        <v>0</v>
      </c>
      <c r="AI1493" s="11">
        <f t="shared" si="1866"/>
        <v>0</v>
      </c>
      <c r="AJ1493" s="11">
        <f t="shared" si="1866"/>
        <v>0</v>
      </c>
      <c r="AK1493" s="11">
        <f t="shared" si="1866"/>
        <v>132</v>
      </c>
      <c r="AL1493" s="11">
        <f t="shared" si="1866"/>
        <v>132</v>
      </c>
    </row>
    <row r="1494" spans="1:38" ht="33" hidden="1">
      <c r="A1494" s="25" t="s">
        <v>242</v>
      </c>
      <c r="B1494" s="26" t="s">
        <v>588</v>
      </c>
      <c r="C1494" s="26" t="s">
        <v>21</v>
      </c>
      <c r="D1494" s="26" t="s">
        <v>59</v>
      </c>
      <c r="E1494" s="26" t="s">
        <v>577</v>
      </c>
      <c r="F1494" s="26" t="s">
        <v>30</v>
      </c>
      <c r="G1494" s="9">
        <f t="shared" ref="G1494" si="1867">G1495</f>
        <v>128</v>
      </c>
      <c r="H1494" s="9">
        <f t="shared" ref="H1494:AL1494" si="1868">H1495</f>
        <v>128</v>
      </c>
      <c r="I1494" s="9">
        <f t="shared" si="1868"/>
        <v>0</v>
      </c>
      <c r="J1494" s="9">
        <f t="shared" si="1868"/>
        <v>0</v>
      </c>
      <c r="K1494" s="9">
        <f t="shared" si="1868"/>
        <v>0</v>
      </c>
      <c r="L1494" s="9">
        <f t="shared" si="1868"/>
        <v>0</v>
      </c>
      <c r="M1494" s="9">
        <f t="shared" si="1868"/>
        <v>128</v>
      </c>
      <c r="N1494" s="9">
        <f t="shared" si="1868"/>
        <v>128</v>
      </c>
      <c r="O1494" s="9">
        <f t="shared" si="1868"/>
        <v>0</v>
      </c>
      <c r="P1494" s="9">
        <f t="shared" si="1868"/>
        <v>0</v>
      </c>
      <c r="Q1494" s="9">
        <f t="shared" si="1868"/>
        <v>0</v>
      </c>
      <c r="R1494" s="9">
        <f t="shared" si="1868"/>
        <v>0</v>
      </c>
      <c r="S1494" s="9">
        <f t="shared" si="1868"/>
        <v>128</v>
      </c>
      <c r="T1494" s="9">
        <f t="shared" si="1868"/>
        <v>128</v>
      </c>
      <c r="U1494" s="9">
        <f t="shared" si="1868"/>
        <v>0</v>
      </c>
      <c r="V1494" s="9">
        <f t="shared" si="1868"/>
        <v>0</v>
      </c>
      <c r="W1494" s="9">
        <f t="shared" si="1868"/>
        <v>0</v>
      </c>
      <c r="X1494" s="9">
        <f t="shared" si="1868"/>
        <v>0</v>
      </c>
      <c r="Y1494" s="9">
        <f t="shared" si="1868"/>
        <v>128</v>
      </c>
      <c r="Z1494" s="9">
        <f t="shared" si="1868"/>
        <v>128</v>
      </c>
      <c r="AA1494" s="9">
        <f t="shared" si="1868"/>
        <v>0</v>
      </c>
      <c r="AB1494" s="9">
        <f t="shared" si="1868"/>
        <v>0</v>
      </c>
      <c r="AC1494" s="9">
        <f t="shared" si="1868"/>
        <v>0</v>
      </c>
      <c r="AD1494" s="9">
        <f t="shared" si="1868"/>
        <v>0</v>
      </c>
      <c r="AE1494" s="9">
        <f t="shared" si="1868"/>
        <v>128</v>
      </c>
      <c r="AF1494" s="9">
        <f t="shared" si="1868"/>
        <v>128</v>
      </c>
      <c r="AG1494" s="9">
        <f t="shared" si="1868"/>
        <v>0</v>
      </c>
      <c r="AH1494" s="9">
        <f t="shared" si="1868"/>
        <v>0</v>
      </c>
      <c r="AI1494" s="9">
        <f t="shared" si="1868"/>
        <v>0</v>
      </c>
      <c r="AJ1494" s="9">
        <f t="shared" si="1868"/>
        <v>0</v>
      </c>
      <c r="AK1494" s="9">
        <f t="shared" si="1868"/>
        <v>128</v>
      </c>
      <c r="AL1494" s="9">
        <f t="shared" si="1868"/>
        <v>128</v>
      </c>
    </row>
    <row r="1495" spans="1:38" ht="33" hidden="1">
      <c r="A1495" s="25" t="s">
        <v>36</v>
      </c>
      <c r="B1495" s="26" t="s">
        <v>588</v>
      </c>
      <c r="C1495" s="26" t="s">
        <v>21</v>
      </c>
      <c r="D1495" s="26" t="s">
        <v>59</v>
      </c>
      <c r="E1495" s="26" t="s">
        <v>577</v>
      </c>
      <c r="F1495" s="26" t="s">
        <v>37</v>
      </c>
      <c r="G1495" s="9">
        <v>128</v>
      </c>
      <c r="H1495" s="9">
        <v>128</v>
      </c>
      <c r="I1495" s="84"/>
      <c r="J1495" s="84"/>
      <c r="K1495" s="84"/>
      <c r="L1495" s="84"/>
      <c r="M1495" s="9">
        <f>G1495+I1495+J1495+K1495+L1495</f>
        <v>128</v>
      </c>
      <c r="N1495" s="9">
        <f>H1495+L1495</f>
        <v>128</v>
      </c>
      <c r="O1495" s="85"/>
      <c r="P1495" s="85"/>
      <c r="Q1495" s="85"/>
      <c r="R1495" s="85"/>
      <c r="S1495" s="9">
        <f>M1495+O1495+P1495+Q1495+R1495</f>
        <v>128</v>
      </c>
      <c r="T1495" s="9">
        <f>N1495+R1495</f>
        <v>128</v>
      </c>
      <c r="U1495" s="85"/>
      <c r="V1495" s="85"/>
      <c r="W1495" s="85"/>
      <c r="X1495" s="85"/>
      <c r="Y1495" s="9">
        <f>S1495+U1495+V1495+W1495+X1495</f>
        <v>128</v>
      </c>
      <c r="Z1495" s="9">
        <f>T1495+X1495</f>
        <v>128</v>
      </c>
      <c r="AA1495" s="85"/>
      <c r="AB1495" s="85"/>
      <c r="AC1495" s="85"/>
      <c r="AD1495" s="85"/>
      <c r="AE1495" s="9">
        <f>Y1495+AA1495+AB1495+AC1495+AD1495</f>
        <v>128</v>
      </c>
      <c r="AF1495" s="9">
        <f>Z1495+AD1495</f>
        <v>128</v>
      </c>
      <c r="AG1495" s="85"/>
      <c r="AH1495" s="85"/>
      <c r="AI1495" s="85"/>
      <c r="AJ1495" s="85"/>
      <c r="AK1495" s="9">
        <f>AE1495+AG1495+AH1495+AI1495+AJ1495</f>
        <v>128</v>
      </c>
      <c r="AL1495" s="9">
        <f>AF1495+AJ1495</f>
        <v>128</v>
      </c>
    </row>
    <row r="1496" spans="1:38" ht="20.100000000000001" hidden="1" customHeight="1">
      <c r="A1496" s="28" t="s">
        <v>65</v>
      </c>
      <c r="B1496" s="26" t="s">
        <v>588</v>
      </c>
      <c r="C1496" s="26" t="s">
        <v>21</v>
      </c>
      <c r="D1496" s="26" t="s">
        <v>59</v>
      </c>
      <c r="E1496" s="46" t="s">
        <v>577</v>
      </c>
      <c r="F1496" s="26" t="s">
        <v>66</v>
      </c>
      <c r="G1496" s="11">
        <f t="shared" ref="G1496" si="1869">G1497</f>
        <v>4</v>
      </c>
      <c r="H1496" s="11">
        <f t="shared" ref="H1496:AL1496" si="1870">H1497</f>
        <v>4</v>
      </c>
      <c r="I1496" s="11">
        <f t="shared" si="1870"/>
        <v>0</v>
      </c>
      <c r="J1496" s="11">
        <f t="shared" si="1870"/>
        <v>0</v>
      </c>
      <c r="K1496" s="11">
        <f t="shared" si="1870"/>
        <v>0</v>
      </c>
      <c r="L1496" s="11">
        <f t="shared" si="1870"/>
        <v>0</v>
      </c>
      <c r="M1496" s="11">
        <f t="shared" si="1870"/>
        <v>4</v>
      </c>
      <c r="N1496" s="11">
        <f t="shared" si="1870"/>
        <v>4</v>
      </c>
      <c r="O1496" s="11">
        <f t="shared" si="1870"/>
        <v>0</v>
      </c>
      <c r="P1496" s="11">
        <f t="shared" si="1870"/>
        <v>0</v>
      </c>
      <c r="Q1496" s="11">
        <f t="shared" si="1870"/>
        <v>0</v>
      </c>
      <c r="R1496" s="11">
        <f t="shared" si="1870"/>
        <v>0</v>
      </c>
      <c r="S1496" s="11">
        <f t="shared" si="1870"/>
        <v>4</v>
      </c>
      <c r="T1496" s="11">
        <f t="shared" si="1870"/>
        <v>4</v>
      </c>
      <c r="U1496" s="11">
        <f t="shared" si="1870"/>
        <v>0</v>
      </c>
      <c r="V1496" s="11">
        <f t="shared" si="1870"/>
        <v>0</v>
      </c>
      <c r="W1496" s="11">
        <f t="shared" si="1870"/>
        <v>0</v>
      </c>
      <c r="X1496" s="11">
        <f t="shared" si="1870"/>
        <v>0</v>
      </c>
      <c r="Y1496" s="11">
        <f t="shared" si="1870"/>
        <v>4</v>
      </c>
      <c r="Z1496" s="11">
        <f t="shared" si="1870"/>
        <v>4</v>
      </c>
      <c r="AA1496" s="11">
        <f t="shared" si="1870"/>
        <v>0</v>
      </c>
      <c r="AB1496" s="11">
        <f t="shared" si="1870"/>
        <v>0</v>
      </c>
      <c r="AC1496" s="11">
        <f t="shared" si="1870"/>
        <v>0</v>
      </c>
      <c r="AD1496" s="11">
        <f t="shared" si="1870"/>
        <v>0</v>
      </c>
      <c r="AE1496" s="11">
        <f t="shared" si="1870"/>
        <v>4</v>
      </c>
      <c r="AF1496" s="11">
        <f t="shared" si="1870"/>
        <v>4</v>
      </c>
      <c r="AG1496" s="11">
        <f t="shared" si="1870"/>
        <v>0</v>
      </c>
      <c r="AH1496" s="11">
        <f t="shared" si="1870"/>
        <v>0</v>
      </c>
      <c r="AI1496" s="11">
        <f t="shared" si="1870"/>
        <v>0</v>
      </c>
      <c r="AJ1496" s="11">
        <f t="shared" si="1870"/>
        <v>0</v>
      </c>
      <c r="AK1496" s="11">
        <f t="shared" si="1870"/>
        <v>4</v>
      </c>
      <c r="AL1496" s="11">
        <f t="shared" si="1870"/>
        <v>4</v>
      </c>
    </row>
    <row r="1497" spans="1:38" ht="20.100000000000001" hidden="1" customHeight="1">
      <c r="A1497" s="28" t="s">
        <v>91</v>
      </c>
      <c r="B1497" s="26" t="s">
        <v>588</v>
      </c>
      <c r="C1497" s="26" t="s">
        <v>21</v>
      </c>
      <c r="D1497" s="26" t="s">
        <v>59</v>
      </c>
      <c r="E1497" s="46" t="s">
        <v>577</v>
      </c>
      <c r="F1497" s="26" t="s">
        <v>68</v>
      </c>
      <c r="G1497" s="11">
        <v>4</v>
      </c>
      <c r="H1497" s="11">
        <v>4</v>
      </c>
      <c r="I1497" s="84"/>
      <c r="J1497" s="84"/>
      <c r="K1497" s="84"/>
      <c r="L1497" s="84"/>
      <c r="M1497" s="9">
        <f>G1497+I1497+J1497+K1497+L1497</f>
        <v>4</v>
      </c>
      <c r="N1497" s="9">
        <f>H1497+L1497</f>
        <v>4</v>
      </c>
      <c r="O1497" s="85"/>
      <c r="P1497" s="85"/>
      <c r="Q1497" s="85"/>
      <c r="R1497" s="85"/>
      <c r="S1497" s="9">
        <f>M1497+O1497+P1497+Q1497+R1497</f>
        <v>4</v>
      </c>
      <c r="T1497" s="9">
        <f>N1497+R1497</f>
        <v>4</v>
      </c>
      <c r="U1497" s="85"/>
      <c r="V1497" s="85"/>
      <c r="W1497" s="85"/>
      <c r="X1497" s="85"/>
      <c r="Y1497" s="9">
        <f>S1497+U1497+V1497+W1497+X1497</f>
        <v>4</v>
      </c>
      <c r="Z1497" s="9">
        <f>T1497+X1497</f>
        <v>4</v>
      </c>
      <c r="AA1497" s="85"/>
      <c r="AB1497" s="85"/>
      <c r="AC1497" s="85"/>
      <c r="AD1497" s="85"/>
      <c r="AE1497" s="9">
        <f>Y1497+AA1497+AB1497+AC1497+AD1497</f>
        <v>4</v>
      </c>
      <c r="AF1497" s="9">
        <f>Z1497+AD1497</f>
        <v>4</v>
      </c>
      <c r="AG1497" s="85"/>
      <c r="AH1497" s="85"/>
      <c r="AI1497" s="85"/>
      <c r="AJ1497" s="85"/>
      <c r="AK1497" s="9">
        <f>AE1497+AG1497+AH1497+AI1497+AJ1497</f>
        <v>4</v>
      </c>
      <c r="AL1497" s="9">
        <f>AF1497+AJ1497</f>
        <v>4</v>
      </c>
    </row>
    <row r="1498" spans="1:38" ht="33" hidden="1">
      <c r="A1498" s="25" t="s">
        <v>576</v>
      </c>
      <c r="B1498" s="26" t="s">
        <v>588</v>
      </c>
      <c r="C1498" s="26" t="s">
        <v>21</v>
      </c>
      <c r="D1498" s="26" t="s">
        <v>59</v>
      </c>
      <c r="E1498" s="26" t="s">
        <v>578</v>
      </c>
      <c r="F1498" s="26"/>
      <c r="G1498" s="9">
        <f t="shared" ref="G1498:H1498" si="1871">G1499+G1501</f>
        <v>121</v>
      </c>
      <c r="H1498" s="9">
        <f t="shared" si="1871"/>
        <v>121</v>
      </c>
      <c r="I1498" s="9">
        <f t="shared" ref="I1498:N1498" si="1872">I1499+I1501</f>
        <v>0</v>
      </c>
      <c r="J1498" s="9">
        <f t="shared" si="1872"/>
        <v>0</v>
      </c>
      <c r="K1498" s="9">
        <f t="shared" si="1872"/>
        <v>0</v>
      </c>
      <c r="L1498" s="9">
        <f t="shared" si="1872"/>
        <v>0</v>
      </c>
      <c r="M1498" s="9">
        <f t="shared" si="1872"/>
        <v>121</v>
      </c>
      <c r="N1498" s="9">
        <f t="shared" si="1872"/>
        <v>121</v>
      </c>
      <c r="O1498" s="9">
        <f t="shared" ref="O1498:T1498" si="1873">O1499+O1501</f>
        <v>0</v>
      </c>
      <c r="P1498" s="9">
        <f t="shared" si="1873"/>
        <v>0</v>
      </c>
      <c r="Q1498" s="9">
        <f t="shared" si="1873"/>
        <v>0</v>
      </c>
      <c r="R1498" s="9">
        <f t="shared" si="1873"/>
        <v>0</v>
      </c>
      <c r="S1498" s="9">
        <f t="shared" si="1873"/>
        <v>121</v>
      </c>
      <c r="T1498" s="9">
        <f t="shared" si="1873"/>
        <v>121</v>
      </c>
      <c r="U1498" s="9">
        <f t="shared" ref="U1498:Z1498" si="1874">U1499+U1501</f>
        <v>0</v>
      </c>
      <c r="V1498" s="9">
        <f t="shared" si="1874"/>
        <v>0</v>
      </c>
      <c r="W1498" s="9">
        <f t="shared" si="1874"/>
        <v>0</v>
      </c>
      <c r="X1498" s="9">
        <f t="shared" si="1874"/>
        <v>0</v>
      </c>
      <c r="Y1498" s="9">
        <f t="shared" si="1874"/>
        <v>121</v>
      </c>
      <c r="Z1498" s="9">
        <f t="shared" si="1874"/>
        <v>121</v>
      </c>
      <c r="AA1498" s="9">
        <f t="shared" ref="AA1498:AF1498" si="1875">AA1499+AA1501</f>
        <v>0</v>
      </c>
      <c r="AB1498" s="9">
        <f t="shared" si="1875"/>
        <v>0</v>
      </c>
      <c r="AC1498" s="9">
        <f t="shared" si="1875"/>
        <v>0</v>
      </c>
      <c r="AD1498" s="9">
        <f t="shared" si="1875"/>
        <v>0</v>
      </c>
      <c r="AE1498" s="9">
        <f t="shared" si="1875"/>
        <v>121</v>
      </c>
      <c r="AF1498" s="9">
        <f t="shared" si="1875"/>
        <v>121</v>
      </c>
      <c r="AG1498" s="9">
        <f t="shared" ref="AG1498:AL1498" si="1876">AG1499+AG1501</f>
        <v>0</v>
      </c>
      <c r="AH1498" s="9">
        <f t="shared" si="1876"/>
        <v>0</v>
      </c>
      <c r="AI1498" s="9">
        <f t="shared" si="1876"/>
        <v>0</v>
      </c>
      <c r="AJ1498" s="9">
        <f t="shared" si="1876"/>
        <v>0</v>
      </c>
      <c r="AK1498" s="9">
        <f t="shared" si="1876"/>
        <v>121</v>
      </c>
      <c r="AL1498" s="9">
        <f t="shared" si="1876"/>
        <v>121</v>
      </c>
    </row>
    <row r="1499" spans="1:38" ht="66" hidden="1">
      <c r="A1499" s="25" t="s">
        <v>447</v>
      </c>
      <c r="B1499" s="26" t="s">
        <v>588</v>
      </c>
      <c r="C1499" s="26" t="s">
        <v>21</v>
      </c>
      <c r="D1499" s="26" t="s">
        <v>59</v>
      </c>
      <c r="E1499" s="26" t="s">
        <v>578</v>
      </c>
      <c r="F1499" s="26" t="s">
        <v>84</v>
      </c>
      <c r="G1499" s="9">
        <f t="shared" ref="G1499" si="1877">G1500</f>
        <v>81</v>
      </c>
      <c r="H1499" s="9">
        <f t="shared" ref="H1499:AL1499" si="1878">H1500</f>
        <v>81</v>
      </c>
      <c r="I1499" s="9">
        <f t="shared" si="1878"/>
        <v>0</v>
      </c>
      <c r="J1499" s="9">
        <f t="shared" si="1878"/>
        <v>0</v>
      </c>
      <c r="K1499" s="9">
        <f t="shared" si="1878"/>
        <v>0</v>
      </c>
      <c r="L1499" s="9">
        <f t="shared" si="1878"/>
        <v>0</v>
      </c>
      <c r="M1499" s="9">
        <f t="shared" si="1878"/>
        <v>81</v>
      </c>
      <c r="N1499" s="9">
        <f t="shared" si="1878"/>
        <v>81</v>
      </c>
      <c r="O1499" s="9">
        <f t="shared" si="1878"/>
        <v>0</v>
      </c>
      <c r="P1499" s="9">
        <f t="shared" si="1878"/>
        <v>0</v>
      </c>
      <c r="Q1499" s="9">
        <f t="shared" si="1878"/>
        <v>0</v>
      </c>
      <c r="R1499" s="9">
        <f t="shared" si="1878"/>
        <v>0</v>
      </c>
      <c r="S1499" s="9">
        <f t="shared" si="1878"/>
        <v>81</v>
      </c>
      <c r="T1499" s="9">
        <f t="shared" si="1878"/>
        <v>81</v>
      </c>
      <c r="U1499" s="9">
        <f t="shared" si="1878"/>
        <v>0</v>
      </c>
      <c r="V1499" s="9">
        <f t="shared" si="1878"/>
        <v>0</v>
      </c>
      <c r="W1499" s="9">
        <f t="shared" si="1878"/>
        <v>0</v>
      </c>
      <c r="X1499" s="9">
        <f t="shared" si="1878"/>
        <v>0</v>
      </c>
      <c r="Y1499" s="9">
        <f t="shared" si="1878"/>
        <v>81</v>
      </c>
      <c r="Z1499" s="9">
        <f t="shared" si="1878"/>
        <v>81</v>
      </c>
      <c r="AA1499" s="9">
        <f t="shared" si="1878"/>
        <v>0</v>
      </c>
      <c r="AB1499" s="9">
        <f t="shared" si="1878"/>
        <v>0</v>
      </c>
      <c r="AC1499" s="9">
        <f t="shared" si="1878"/>
        <v>0</v>
      </c>
      <c r="AD1499" s="9">
        <f t="shared" si="1878"/>
        <v>0</v>
      </c>
      <c r="AE1499" s="9">
        <f t="shared" si="1878"/>
        <v>81</v>
      </c>
      <c r="AF1499" s="9">
        <f t="shared" si="1878"/>
        <v>81</v>
      </c>
      <c r="AG1499" s="9">
        <f t="shared" si="1878"/>
        <v>0</v>
      </c>
      <c r="AH1499" s="9">
        <f t="shared" si="1878"/>
        <v>0</v>
      </c>
      <c r="AI1499" s="9">
        <f t="shared" si="1878"/>
        <v>0</v>
      </c>
      <c r="AJ1499" s="9">
        <f t="shared" si="1878"/>
        <v>0</v>
      </c>
      <c r="AK1499" s="9">
        <f t="shared" si="1878"/>
        <v>81</v>
      </c>
      <c r="AL1499" s="9">
        <f t="shared" si="1878"/>
        <v>81</v>
      </c>
    </row>
    <row r="1500" spans="1:38" ht="18.75" hidden="1" customHeight="1">
      <c r="A1500" s="25" t="s">
        <v>106</v>
      </c>
      <c r="B1500" s="26" t="s">
        <v>588</v>
      </c>
      <c r="C1500" s="26" t="s">
        <v>21</v>
      </c>
      <c r="D1500" s="26" t="s">
        <v>59</v>
      </c>
      <c r="E1500" s="26" t="s">
        <v>578</v>
      </c>
      <c r="F1500" s="26" t="s">
        <v>107</v>
      </c>
      <c r="G1500" s="9">
        <v>81</v>
      </c>
      <c r="H1500" s="9">
        <v>81</v>
      </c>
      <c r="I1500" s="84"/>
      <c r="J1500" s="84"/>
      <c r="K1500" s="84"/>
      <c r="L1500" s="84"/>
      <c r="M1500" s="9">
        <f>G1500+I1500+J1500+K1500+L1500</f>
        <v>81</v>
      </c>
      <c r="N1500" s="9">
        <f>H1500+L1500</f>
        <v>81</v>
      </c>
      <c r="O1500" s="85"/>
      <c r="P1500" s="85"/>
      <c r="Q1500" s="85"/>
      <c r="R1500" s="85"/>
      <c r="S1500" s="9">
        <f>M1500+O1500+P1500+Q1500+R1500</f>
        <v>81</v>
      </c>
      <c r="T1500" s="9">
        <f>N1500+R1500</f>
        <v>81</v>
      </c>
      <c r="U1500" s="85"/>
      <c r="V1500" s="85"/>
      <c r="W1500" s="85"/>
      <c r="X1500" s="85"/>
      <c r="Y1500" s="9">
        <f>S1500+U1500+V1500+W1500+X1500</f>
        <v>81</v>
      </c>
      <c r="Z1500" s="9">
        <f>T1500+X1500</f>
        <v>81</v>
      </c>
      <c r="AA1500" s="85"/>
      <c r="AB1500" s="85"/>
      <c r="AC1500" s="85"/>
      <c r="AD1500" s="85"/>
      <c r="AE1500" s="9">
        <f>Y1500+AA1500+AB1500+AC1500+AD1500</f>
        <v>81</v>
      </c>
      <c r="AF1500" s="9">
        <f>Z1500+AD1500</f>
        <v>81</v>
      </c>
      <c r="AG1500" s="85"/>
      <c r="AH1500" s="85"/>
      <c r="AI1500" s="85"/>
      <c r="AJ1500" s="85"/>
      <c r="AK1500" s="9">
        <f>AE1500+AG1500+AH1500+AI1500+AJ1500</f>
        <v>81</v>
      </c>
      <c r="AL1500" s="9">
        <f>AF1500+AJ1500</f>
        <v>81</v>
      </c>
    </row>
    <row r="1501" spans="1:38" ht="33" hidden="1">
      <c r="A1501" s="25" t="s">
        <v>242</v>
      </c>
      <c r="B1501" s="26" t="s">
        <v>588</v>
      </c>
      <c r="C1501" s="26" t="s">
        <v>21</v>
      </c>
      <c r="D1501" s="26" t="s">
        <v>59</v>
      </c>
      <c r="E1501" s="26" t="s">
        <v>578</v>
      </c>
      <c r="F1501" s="26" t="s">
        <v>30</v>
      </c>
      <c r="G1501" s="9">
        <f t="shared" ref="G1501" si="1879">G1502</f>
        <v>40</v>
      </c>
      <c r="H1501" s="9">
        <f t="shared" ref="H1501:AL1501" si="1880">H1502</f>
        <v>40</v>
      </c>
      <c r="I1501" s="9">
        <f t="shared" si="1880"/>
        <v>0</v>
      </c>
      <c r="J1501" s="9">
        <f t="shared" si="1880"/>
        <v>0</v>
      </c>
      <c r="K1501" s="9">
        <f t="shared" si="1880"/>
        <v>0</v>
      </c>
      <c r="L1501" s="9">
        <f t="shared" si="1880"/>
        <v>0</v>
      </c>
      <c r="M1501" s="9">
        <f t="shared" si="1880"/>
        <v>40</v>
      </c>
      <c r="N1501" s="9">
        <f t="shared" si="1880"/>
        <v>40</v>
      </c>
      <c r="O1501" s="9">
        <f t="shared" si="1880"/>
        <v>0</v>
      </c>
      <c r="P1501" s="9">
        <f t="shared" si="1880"/>
        <v>0</v>
      </c>
      <c r="Q1501" s="9">
        <f t="shared" si="1880"/>
        <v>0</v>
      </c>
      <c r="R1501" s="9">
        <f t="shared" si="1880"/>
        <v>0</v>
      </c>
      <c r="S1501" s="9">
        <f t="shared" si="1880"/>
        <v>40</v>
      </c>
      <c r="T1501" s="9">
        <f t="shared" si="1880"/>
        <v>40</v>
      </c>
      <c r="U1501" s="9">
        <f t="shared" si="1880"/>
        <v>0</v>
      </c>
      <c r="V1501" s="9">
        <f t="shared" si="1880"/>
        <v>0</v>
      </c>
      <c r="W1501" s="9">
        <f t="shared" si="1880"/>
        <v>0</v>
      </c>
      <c r="X1501" s="9">
        <f t="shared" si="1880"/>
        <v>0</v>
      </c>
      <c r="Y1501" s="9">
        <f t="shared" si="1880"/>
        <v>40</v>
      </c>
      <c r="Z1501" s="9">
        <f t="shared" si="1880"/>
        <v>40</v>
      </c>
      <c r="AA1501" s="9">
        <f t="shared" si="1880"/>
        <v>0</v>
      </c>
      <c r="AB1501" s="9">
        <f t="shared" si="1880"/>
        <v>0</v>
      </c>
      <c r="AC1501" s="9">
        <f t="shared" si="1880"/>
        <v>0</v>
      </c>
      <c r="AD1501" s="9">
        <f t="shared" si="1880"/>
        <v>0</v>
      </c>
      <c r="AE1501" s="9">
        <f t="shared" si="1880"/>
        <v>40</v>
      </c>
      <c r="AF1501" s="9">
        <f t="shared" si="1880"/>
        <v>40</v>
      </c>
      <c r="AG1501" s="9">
        <f t="shared" si="1880"/>
        <v>0</v>
      </c>
      <c r="AH1501" s="9">
        <f t="shared" si="1880"/>
        <v>0</v>
      </c>
      <c r="AI1501" s="9">
        <f t="shared" si="1880"/>
        <v>0</v>
      </c>
      <c r="AJ1501" s="9">
        <f t="shared" si="1880"/>
        <v>0</v>
      </c>
      <c r="AK1501" s="9">
        <f t="shared" si="1880"/>
        <v>40</v>
      </c>
      <c r="AL1501" s="9">
        <f t="shared" si="1880"/>
        <v>40</v>
      </c>
    </row>
    <row r="1502" spans="1:38" ht="33" hidden="1">
      <c r="A1502" s="25" t="s">
        <v>36</v>
      </c>
      <c r="B1502" s="26" t="s">
        <v>588</v>
      </c>
      <c r="C1502" s="26" t="s">
        <v>21</v>
      </c>
      <c r="D1502" s="26" t="s">
        <v>59</v>
      </c>
      <c r="E1502" s="26" t="s">
        <v>578</v>
      </c>
      <c r="F1502" s="26" t="s">
        <v>37</v>
      </c>
      <c r="G1502" s="9">
        <v>40</v>
      </c>
      <c r="H1502" s="9">
        <v>40</v>
      </c>
      <c r="I1502" s="84"/>
      <c r="J1502" s="84"/>
      <c r="K1502" s="84"/>
      <c r="L1502" s="84"/>
      <c r="M1502" s="9">
        <f>G1502+I1502+J1502+K1502+L1502</f>
        <v>40</v>
      </c>
      <c r="N1502" s="9">
        <f>H1502+L1502</f>
        <v>40</v>
      </c>
      <c r="O1502" s="85"/>
      <c r="P1502" s="85"/>
      <c r="Q1502" s="85"/>
      <c r="R1502" s="85"/>
      <c r="S1502" s="9">
        <f>M1502+O1502+P1502+Q1502+R1502</f>
        <v>40</v>
      </c>
      <c r="T1502" s="9">
        <f>N1502+R1502</f>
        <v>40</v>
      </c>
      <c r="U1502" s="85"/>
      <c r="V1502" s="85"/>
      <c r="W1502" s="85"/>
      <c r="X1502" s="85"/>
      <c r="Y1502" s="9">
        <f>S1502+U1502+V1502+W1502+X1502</f>
        <v>40</v>
      </c>
      <c r="Z1502" s="9">
        <f>T1502+X1502</f>
        <v>40</v>
      </c>
      <c r="AA1502" s="85"/>
      <c r="AB1502" s="85"/>
      <c r="AC1502" s="85"/>
      <c r="AD1502" s="85"/>
      <c r="AE1502" s="9">
        <f>Y1502+AA1502+AB1502+AC1502+AD1502</f>
        <v>40</v>
      </c>
      <c r="AF1502" s="9">
        <f>Z1502+AD1502</f>
        <v>40</v>
      </c>
      <c r="AG1502" s="85"/>
      <c r="AH1502" s="85"/>
      <c r="AI1502" s="85"/>
      <c r="AJ1502" s="85"/>
      <c r="AK1502" s="9">
        <f>AE1502+AG1502+AH1502+AI1502+AJ1502</f>
        <v>40</v>
      </c>
      <c r="AL1502" s="9">
        <f>AF1502+AJ1502</f>
        <v>40</v>
      </c>
    </row>
    <row r="1503" spans="1:38" ht="17.25" hidden="1" customHeight="1">
      <c r="A1503" s="25" t="s">
        <v>589</v>
      </c>
      <c r="B1503" s="26" t="s">
        <v>588</v>
      </c>
      <c r="C1503" s="26" t="s">
        <v>21</v>
      </c>
      <c r="D1503" s="26" t="s">
        <v>59</v>
      </c>
      <c r="E1503" s="26" t="s">
        <v>590</v>
      </c>
      <c r="F1503" s="26"/>
      <c r="G1503" s="9">
        <f t="shared" ref="G1503:V1504" si="1881">G1504</f>
        <v>7</v>
      </c>
      <c r="H1503" s="9">
        <f t="shared" si="1881"/>
        <v>7</v>
      </c>
      <c r="I1503" s="9">
        <f t="shared" si="1881"/>
        <v>0</v>
      </c>
      <c r="J1503" s="9">
        <f t="shared" si="1881"/>
        <v>0</v>
      </c>
      <c r="K1503" s="9">
        <f t="shared" si="1881"/>
        <v>0</v>
      </c>
      <c r="L1503" s="9">
        <f t="shared" si="1881"/>
        <v>0</v>
      </c>
      <c r="M1503" s="9">
        <f t="shared" si="1881"/>
        <v>7</v>
      </c>
      <c r="N1503" s="9">
        <f t="shared" si="1881"/>
        <v>7</v>
      </c>
      <c r="O1503" s="9">
        <f t="shared" si="1881"/>
        <v>0</v>
      </c>
      <c r="P1503" s="9">
        <f t="shared" si="1881"/>
        <v>0</v>
      </c>
      <c r="Q1503" s="9">
        <f t="shared" si="1881"/>
        <v>0</v>
      </c>
      <c r="R1503" s="9">
        <f t="shared" si="1881"/>
        <v>0</v>
      </c>
      <c r="S1503" s="9">
        <f t="shared" si="1881"/>
        <v>7</v>
      </c>
      <c r="T1503" s="9">
        <f t="shared" si="1881"/>
        <v>7</v>
      </c>
      <c r="U1503" s="9">
        <f t="shared" si="1881"/>
        <v>0</v>
      </c>
      <c r="V1503" s="9">
        <f t="shared" si="1881"/>
        <v>0</v>
      </c>
      <c r="W1503" s="9">
        <f t="shared" ref="U1503:AJ1504" si="1882">W1504</f>
        <v>0</v>
      </c>
      <c r="X1503" s="9">
        <f t="shared" si="1882"/>
        <v>0</v>
      </c>
      <c r="Y1503" s="9">
        <f t="shared" si="1882"/>
        <v>7</v>
      </c>
      <c r="Z1503" s="9">
        <f t="shared" si="1882"/>
        <v>7</v>
      </c>
      <c r="AA1503" s="9">
        <f t="shared" si="1882"/>
        <v>0</v>
      </c>
      <c r="AB1503" s="9">
        <f t="shared" si="1882"/>
        <v>0</v>
      </c>
      <c r="AC1503" s="9">
        <f t="shared" si="1882"/>
        <v>0</v>
      </c>
      <c r="AD1503" s="9">
        <f t="shared" si="1882"/>
        <v>0</v>
      </c>
      <c r="AE1503" s="9">
        <f t="shared" si="1882"/>
        <v>7</v>
      </c>
      <c r="AF1503" s="9">
        <f t="shared" si="1882"/>
        <v>7</v>
      </c>
      <c r="AG1503" s="9">
        <f t="shared" si="1882"/>
        <v>0</v>
      </c>
      <c r="AH1503" s="9">
        <f t="shared" si="1882"/>
        <v>0</v>
      </c>
      <c r="AI1503" s="9">
        <f t="shared" si="1882"/>
        <v>0</v>
      </c>
      <c r="AJ1503" s="9">
        <f t="shared" si="1882"/>
        <v>0</v>
      </c>
      <c r="AK1503" s="9">
        <f t="shared" ref="AG1503:AL1504" si="1883">AK1504</f>
        <v>7</v>
      </c>
      <c r="AL1503" s="9">
        <f t="shared" si="1883"/>
        <v>7</v>
      </c>
    </row>
    <row r="1504" spans="1:38" ht="33" hidden="1">
      <c r="A1504" s="25" t="s">
        <v>242</v>
      </c>
      <c r="B1504" s="26" t="s">
        <v>588</v>
      </c>
      <c r="C1504" s="26" t="s">
        <v>21</v>
      </c>
      <c r="D1504" s="26" t="s">
        <v>59</v>
      </c>
      <c r="E1504" s="26" t="s">
        <v>590</v>
      </c>
      <c r="F1504" s="26" t="s">
        <v>30</v>
      </c>
      <c r="G1504" s="9">
        <f t="shared" si="1881"/>
        <v>7</v>
      </c>
      <c r="H1504" s="9">
        <f t="shared" si="1881"/>
        <v>7</v>
      </c>
      <c r="I1504" s="9">
        <f t="shared" si="1881"/>
        <v>0</v>
      </c>
      <c r="J1504" s="9">
        <f t="shared" si="1881"/>
        <v>0</v>
      </c>
      <c r="K1504" s="9">
        <f t="shared" si="1881"/>
        <v>0</v>
      </c>
      <c r="L1504" s="9">
        <f t="shared" si="1881"/>
        <v>0</v>
      </c>
      <c r="M1504" s="9">
        <f t="shared" si="1881"/>
        <v>7</v>
      </c>
      <c r="N1504" s="9">
        <f t="shared" si="1881"/>
        <v>7</v>
      </c>
      <c r="O1504" s="9">
        <f t="shared" si="1881"/>
        <v>0</v>
      </c>
      <c r="P1504" s="9">
        <f t="shared" si="1881"/>
        <v>0</v>
      </c>
      <c r="Q1504" s="9">
        <f t="shared" si="1881"/>
        <v>0</v>
      </c>
      <c r="R1504" s="9">
        <f t="shared" si="1881"/>
        <v>0</v>
      </c>
      <c r="S1504" s="9">
        <f t="shared" si="1881"/>
        <v>7</v>
      </c>
      <c r="T1504" s="9">
        <f t="shared" si="1881"/>
        <v>7</v>
      </c>
      <c r="U1504" s="9">
        <f t="shared" si="1882"/>
        <v>0</v>
      </c>
      <c r="V1504" s="9">
        <f t="shared" si="1882"/>
        <v>0</v>
      </c>
      <c r="W1504" s="9">
        <f t="shared" si="1882"/>
        <v>0</v>
      </c>
      <c r="X1504" s="9">
        <f t="shared" si="1882"/>
        <v>0</v>
      </c>
      <c r="Y1504" s="9">
        <f t="shared" si="1882"/>
        <v>7</v>
      </c>
      <c r="Z1504" s="9">
        <f t="shared" si="1882"/>
        <v>7</v>
      </c>
      <c r="AA1504" s="9">
        <f t="shared" si="1882"/>
        <v>0</v>
      </c>
      <c r="AB1504" s="9">
        <f t="shared" si="1882"/>
        <v>0</v>
      </c>
      <c r="AC1504" s="9">
        <f t="shared" si="1882"/>
        <v>0</v>
      </c>
      <c r="AD1504" s="9">
        <f t="shared" si="1882"/>
        <v>0</v>
      </c>
      <c r="AE1504" s="9">
        <f t="shared" si="1882"/>
        <v>7</v>
      </c>
      <c r="AF1504" s="9">
        <f t="shared" si="1882"/>
        <v>7</v>
      </c>
      <c r="AG1504" s="9">
        <f t="shared" si="1883"/>
        <v>0</v>
      </c>
      <c r="AH1504" s="9">
        <f t="shared" si="1883"/>
        <v>0</v>
      </c>
      <c r="AI1504" s="9">
        <f t="shared" si="1883"/>
        <v>0</v>
      </c>
      <c r="AJ1504" s="9">
        <f t="shared" si="1883"/>
        <v>0</v>
      </c>
      <c r="AK1504" s="9">
        <f t="shared" si="1883"/>
        <v>7</v>
      </c>
      <c r="AL1504" s="9">
        <f t="shared" si="1883"/>
        <v>7</v>
      </c>
    </row>
    <row r="1505" spans="1:38" ht="33" hidden="1">
      <c r="A1505" s="25" t="s">
        <v>36</v>
      </c>
      <c r="B1505" s="26" t="s">
        <v>588</v>
      </c>
      <c r="C1505" s="26" t="s">
        <v>21</v>
      </c>
      <c r="D1505" s="26" t="s">
        <v>59</v>
      </c>
      <c r="E1505" s="26" t="s">
        <v>590</v>
      </c>
      <c r="F1505" s="26" t="s">
        <v>37</v>
      </c>
      <c r="G1505" s="9">
        <v>7</v>
      </c>
      <c r="H1505" s="9">
        <v>7</v>
      </c>
      <c r="I1505" s="84"/>
      <c r="J1505" s="84"/>
      <c r="K1505" s="84"/>
      <c r="L1505" s="84"/>
      <c r="M1505" s="9">
        <f>G1505+I1505+J1505+K1505+L1505</f>
        <v>7</v>
      </c>
      <c r="N1505" s="9">
        <f>H1505+L1505</f>
        <v>7</v>
      </c>
      <c r="O1505" s="85"/>
      <c r="P1505" s="85"/>
      <c r="Q1505" s="85"/>
      <c r="R1505" s="85"/>
      <c r="S1505" s="9">
        <f>M1505+O1505+P1505+Q1505+R1505</f>
        <v>7</v>
      </c>
      <c r="T1505" s="9">
        <f>N1505+R1505</f>
        <v>7</v>
      </c>
      <c r="U1505" s="85"/>
      <c r="V1505" s="85"/>
      <c r="W1505" s="85"/>
      <c r="X1505" s="85"/>
      <c r="Y1505" s="9">
        <f>S1505+U1505+V1505+W1505+X1505</f>
        <v>7</v>
      </c>
      <c r="Z1505" s="9">
        <f>T1505+X1505</f>
        <v>7</v>
      </c>
      <c r="AA1505" s="85"/>
      <c r="AB1505" s="85"/>
      <c r="AC1505" s="85"/>
      <c r="AD1505" s="85"/>
      <c r="AE1505" s="9">
        <f>Y1505+AA1505+AB1505+AC1505+AD1505</f>
        <v>7</v>
      </c>
      <c r="AF1505" s="9">
        <f>Z1505+AD1505</f>
        <v>7</v>
      </c>
      <c r="AG1505" s="85"/>
      <c r="AH1505" s="85"/>
      <c r="AI1505" s="85"/>
      <c r="AJ1505" s="85"/>
      <c r="AK1505" s="9">
        <f>AE1505+AG1505+AH1505+AI1505+AJ1505</f>
        <v>7</v>
      </c>
      <c r="AL1505" s="9">
        <f>AF1505+AJ1505</f>
        <v>7</v>
      </c>
    </row>
    <row r="1506" spans="1:38" ht="49.5" hidden="1">
      <c r="A1506" s="25" t="s">
        <v>581</v>
      </c>
      <c r="B1506" s="26" t="s">
        <v>588</v>
      </c>
      <c r="C1506" s="26" t="s">
        <v>21</v>
      </c>
      <c r="D1506" s="26" t="s">
        <v>59</v>
      </c>
      <c r="E1506" s="26" t="s">
        <v>586</v>
      </c>
      <c r="F1506" s="26"/>
      <c r="G1506" s="9">
        <f t="shared" ref="G1506:H1506" si="1884">G1507+G1509+G1511</f>
        <v>2926</v>
      </c>
      <c r="H1506" s="9">
        <f t="shared" si="1884"/>
        <v>2926</v>
      </c>
      <c r="I1506" s="9">
        <f t="shared" ref="I1506:N1506" si="1885">I1507+I1509+I1511</f>
        <v>0</v>
      </c>
      <c r="J1506" s="9">
        <f t="shared" si="1885"/>
        <v>0</v>
      </c>
      <c r="K1506" s="9">
        <f t="shared" si="1885"/>
        <v>0</v>
      </c>
      <c r="L1506" s="9">
        <f t="shared" si="1885"/>
        <v>0</v>
      </c>
      <c r="M1506" s="9">
        <f t="shared" si="1885"/>
        <v>2926</v>
      </c>
      <c r="N1506" s="9">
        <f t="shared" si="1885"/>
        <v>2926</v>
      </c>
      <c r="O1506" s="9">
        <f t="shared" ref="O1506:T1506" si="1886">O1507+O1509+O1511</f>
        <v>0</v>
      </c>
      <c r="P1506" s="9">
        <f t="shared" si="1886"/>
        <v>0</v>
      </c>
      <c r="Q1506" s="9">
        <f t="shared" si="1886"/>
        <v>0</v>
      </c>
      <c r="R1506" s="9">
        <f t="shared" si="1886"/>
        <v>0</v>
      </c>
      <c r="S1506" s="9">
        <f t="shared" si="1886"/>
        <v>2926</v>
      </c>
      <c r="T1506" s="9">
        <f t="shared" si="1886"/>
        <v>2926</v>
      </c>
      <c r="U1506" s="9">
        <f t="shared" ref="U1506:Z1506" si="1887">U1507+U1509+U1511</f>
        <v>0</v>
      </c>
      <c r="V1506" s="9">
        <f t="shared" si="1887"/>
        <v>0</v>
      </c>
      <c r="W1506" s="9">
        <f t="shared" si="1887"/>
        <v>0</v>
      </c>
      <c r="X1506" s="9">
        <f t="shared" si="1887"/>
        <v>0</v>
      </c>
      <c r="Y1506" s="9">
        <f t="shared" si="1887"/>
        <v>2926</v>
      </c>
      <c r="Z1506" s="9">
        <f t="shared" si="1887"/>
        <v>2926</v>
      </c>
      <c r="AA1506" s="9">
        <f t="shared" ref="AA1506:AF1506" si="1888">AA1507+AA1509+AA1511</f>
        <v>0</v>
      </c>
      <c r="AB1506" s="9">
        <f t="shared" si="1888"/>
        <v>0</v>
      </c>
      <c r="AC1506" s="9">
        <f t="shared" si="1888"/>
        <v>0</v>
      </c>
      <c r="AD1506" s="9">
        <f t="shared" si="1888"/>
        <v>0</v>
      </c>
      <c r="AE1506" s="9">
        <f t="shared" si="1888"/>
        <v>2926</v>
      </c>
      <c r="AF1506" s="9">
        <f t="shared" si="1888"/>
        <v>2926</v>
      </c>
      <c r="AG1506" s="9">
        <f t="shared" ref="AG1506:AL1506" si="1889">AG1507+AG1509+AG1511</f>
        <v>0</v>
      </c>
      <c r="AH1506" s="9">
        <f t="shared" si="1889"/>
        <v>0</v>
      </c>
      <c r="AI1506" s="9">
        <f t="shared" si="1889"/>
        <v>0</v>
      </c>
      <c r="AJ1506" s="9">
        <f t="shared" si="1889"/>
        <v>0</v>
      </c>
      <c r="AK1506" s="9">
        <f t="shared" si="1889"/>
        <v>2926</v>
      </c>
      <c r="AL1506" s="9">
        <f t="shared" si="1889"/>
        <v>2926</v>
      </c>
    </row>
    <row r="1507" spans="1:38" ht="66" hidden="1">
      <c r="A1507" s="25" t="s">
        <v>447</v>
      </c>
      <c r="B1507" s="26" t="s">
        <v>588</v>
      </c>
      <c r="C1507" s="26" t="s">
        <v>21</v>
      </c>
      <c r="D1507" s="26" t="s">
        <v>59</v>
      </c>
      <c r="E1507" s="26" t="s">
        <v>586</v>
      </c>
      <c r="F1507" s="26" t="s">
        <v>84</v>
      </c>
      <c r="G1507" s="9">
        <f t="shared" ref="G1507" si="1890">G1508</f>
        <v>1643</v>
      </c>
      <c r="H1507" s="9">
        <f t="shared" ref="H1507:AL1507" si="1891">H1508</f>
        <v>1643</v>
      </c>
      <c r="I1507" s="9">
        <f t="shared" si="1891"/>
        <v>0</v>
      </c>
      <c r="J1507" s="9">
        <f t="shared" si="1891"/>
        <v>0</v>
      </c>
      <c r="K1507" s="9">
        <f t="shared" si="1891"/>
        <v>0</v>
      </c>
      <c r="L1507" s="9">
        <f t="shared" si="1891"/>
        <v>0</v>
      </c>
      <c r="M1507" s="9">
        <f t="shared" si="1891"/>
        <v>1643</v>
      </c>
      <c r="N1507" s="9">
        <f t="shared" si="1891"/>
        <v>1643</v>
      </c>
      <c r="O1507" s="9">
        <f t="shared" si="1891"/>
        <v>0</v>
      </c>
      <c r="P1507" s="9">
        <f t="shared" si="1891"/>
        <v>0</v>
      </c>
      <c r="Q1507" s="9">
        <f t="shared" si="1891"/>
        <v>0</v>
      </c>
      <c r="R1507" s="9">
        <f t="shared" si="1891"/>
        <v>0</v>
      </c>
      <c r="S1507" s="9">
        <f t="shared" si="1891"/>
        <v>1643</v>
      </c>
      <c r="T1507" s="9">
        <f t="shared" si="1891"/>
        <v>1643</v>
      </c>
      <c r="U1507" s="9">
        <f t="shared" si="1891"/>
        <v>0</v>
      </c>
      <c r="V1507" s="9">
        <f t="shared" si="1891"/>
        <v>0</v>
      </c>
      <c r="W1507" s="9">
        <f t="shared" si="1891"/>
        <v>0</v>
      </c>
      <c r="X1507" s="9">
        <f t="shared" si="1891"/>
        <v>0</v>
      </c>
      <c r="Y1507" s="9">
        <f t="shared" si="1891"/>
        <v>1643</v>
      </c>
      <c r="Z1507" s="9">
        <f t="shared" si="1891"/>
        <v>1643</v>
      </c>
      <c r="AA1507" s="9">
        <f t="shared" si="1891"/>
        <v>0</v>
      </c>
      <c r="AB1507" s="9">
        <f t="shared" si="1891"/>
        <v>0</v>
      </c>
      <c r="AC1507" s="9">
        <f t="shared" si="1891"/>
        <v>0</v>
      </c>
      <c r="AD1507" s="9">
        <f t="shared" si="1891"/>
        <v>0</v>
      </c>
      <c r="AE1507" s="9">
        <f t="shared" si="1891"/>
        <v>1643</v>
      </c>
      <c r="AF1507" s="9">
        <f t="shared" si="1891"/>
        <v>1643</v>
      </c>
      <c r="AG1507" s="9">
        <f t="shared" si="1891"/>
        <v>0</v>
      </c>
      <c r="AH1507" s="9">
        <f t="shared" si="1891"/>
        <v>0</v>
      </c>
      <c r="AI1507" s="9">
        <f t="shared" si="1891"/>
        <v>0</v>
      </c>
      <c r="AJ1507" s="9">
        <f t="shared" si="1891"/>
        <v>0</v>
      </c>
      <c r="AK1507" s="9">
        <f t="shared" si="1891"/>
        <v>1643</v>
      </c>
      <c r="AL1507" s="9">
        <f t="shared" si="1891"/>
        <v>1643</v>
      </c>
    </row>
    <row r="1508" spans="1:38" ht="18" hidden="1" customHeight="1">
      <c r="A1508" s="25" t="s">
        <v>106</v>
      </c>
      <c r="B1508" s="26" t="s">
        <v>588</v>
      </c>
      <c r="C1508" s="26" t="s">
        <v>21</v>
      </c>
      <c r="D1508" s="26" t="s">
        <v>59</v>
      </c>
      <c r="E1508" s="26" t="s">
        <v>586</v>
      </c>
      <c r="F1508" s="26" t="s">
        <v>107</v>
      </c>
      <c r="G1508" s="9">
        <v>1643</v>
      </c>
      <c r="H1508" s="9">
        <v>1643</v>
      </c>
      <c r="I1508" s="84"/>
      <c r="J1508" s="84"/>
      <c r="K1508" s="84"/>
      <c r="L1508" s="84"/>
      <c r="M1508" s="9">
        <f>G1508+I1508+J1508+K1508+L1508</f>
        <v>1643</v>
      </c>
      <c r="N1508" s="9">
        <f>H1508+L1508</f>
        <v>1643</v>
      </c>
      <c r="O1508" s="85"/>
      <c r="P1508" s="85"/>
      <c r="Q1508" s="85"/>
      <c r="R1508" s="85"/>
      <c r="S1508" s="9">
        <f>M1508+O1508+P1508+Q1508+R1508</f>
        <v>1643</v>
      </c>
      <c r="T1508" s="9">
        <f>N1508+R1508</f>
        <v>1643</v>
      </c>
      <c r="U1508" s="85"/>
      <c r="V1508" s="85"/>
      <c r="W1508" s="85"/>
      <c r="X1508" s="85"/>
      <c r="Y1508" s="9">
        <f>S1508+U1508+V1508+W1508+X1508</f>
        <v>1643</v>
      </c>
      <c r="Z1508" s="9">
        <f>T1508+X1508</f>
        <v>1643</v>
      </c>
      <c r="AA1508" s="85"/>
      <c r="AB1508" s="85"/>
      <c r="AC1508" s="85"/>
      <c r="AD1508" s="85"/>
      <c r="AE1508" s="9">
        <f>Y1508+AA1508+AB1508+AC1508+AD1508</f>
        <v>1643</v>
      </c>
      <c r="AF1508" s="9">
        <f>Z1508+AD1508</f>
        <v>1643</v>
      </c>
      <c r="AG1508" s="85"/>
      <c r="AH1508" s="85"/>
      <c r="AI1508" s="85"/>
      <c r="AJ1508" s="85"/>
      <c r="AK1508" s="9">
        <f>AE1508+AG1508+AH1508+AI1508+AJ1508</f>
        <v>1643</v>
      </c>
      <c r="AL1508" s="9">
        <f>AF1508+AJ1508</f>
        <v>1643</v>
      </c>
    </row>
    <row r="1509" spans="1:38" ht="33" hidden="1">
      <c r="A1509" s="25" t="s">
        <v>242</v>
      </c>
      <c r="B1509" s="26" t="s">
        <v>588</v>
      </c>
      <c r="C1509" s="26" t="s">
        <v>21</v>
      </c>
      <c r="D1509" s="26" t="s">
        <v>59</v>
      </c>
      <c r="E1509" s="26" t="s">
        <v>586</v>
      </c>
      <c r="F1509" s="26" t="s">
        <v>30</v>
      </c>
      <c r="G1509" s="9">
        <f t="shared" ref="G1509" si="1892">G1510</f>
        <v>1269</v>
      </c>
      <c r="H1509" s="9">
        <f t="shared" ref="H1509:AL1509" si="1893">H1510</f>
        <v>1269</v>
      </c>
      <c r="I1509" s="9">
        <f t="shared" si="1893"/>
        <v>0</v>
      </c>
      <c r="J1509" s="9">
        <f t="shared" si="1893"/>
        <v>0</v>
      </c>
      <c r="K1509" s="9">
        <f t="shared" si="1893"/>
        <v>0</v>
      </c>
      <c r="L1509" s="9">
        <f t="shared" si="1893"/>
        <v>0</v>
      </c>
      <c r="M1509" s="9">
        <f t="shared" si="1893"/>
        <v>1269</v>
      </c>
      <c r="N1509" s="9">
        <f t="shared" si="1893"/>
        <v>1269</v>
      </c>
      <c r="O1509" s="9">
        <f t="shared" si="1893"/>
        <v>0</v>
      </c>
      <c r="P1509" s="9">
        <f t="shared" si="1893"/>
        <v>0</v>
      </c>
      <c r="Q1509" s="9">
        <f t="shared" si="1893"/>
        <v>0</v>
      </c>
      <c r="R1509" s="9">
        <f t="shared" si="1893"/>
        <v>0</v>
      </c>
      <c r="S1509" s="9">
        <f t="shared" si="1893"/>
        <v>1269</v>
      </c>
      <c r="T1509" s="9">
        <f t="shared" si="1893"/>
        <v>1269</v>
      </c>
      <c r="U1509" s="9">
        <f t="shared" si="1893"/>
        <v>0</v>
      </c>
      <c r="V1509" s="9">
        <f t="shared" si="1893"/>
        <v>0</v>
      </c>
      <c r="W1509" s="9">
        <f t="shared" si="1893"/>
        <v>0</v>
      </c>
      <c r="X1509" s="9">
        <f t="shared" si="1893"/>
        <v>0</v>
      </c>
      <c r="Y1509" s="9">
        <f t="shared" si="1893"/>
        <v>1269</v>
      </c>
      <c r="Z1509" s="9">
        <f t="shared" si="1893"/>
        <v>1269</v>
      </c>
      <c r="AA1509" s="9">
        <f t="shared" si="1893"/>
        <v>0</v>
      </c>
      <c r="AB1509" s="9">
        <f t="shared" si="1893"/>
        <v>0</v>
      </c>
      <c r="AC1509" s="9">
        <f t="shared" si="1893"/>
        <v>0</v>
      </c>
      <c r="AD1509" s="9">
        <f t="shared" si="1893"/>
        <v>0</v>
      </c>
      <c r="AE1509" s="9">
        <f t="shared" si="1893"/>
        <v>1269</v>
      </c>
      <c r="AF1509" s="9">
        <f t="shared" si="1893"/>
        <v>1269</v>
      </c>
      <c r="AG1509" s="9">
        <f t="shared" si="1893"/>
        <v>0</v>
      </c>
      <c r="AH1509" s="9">
        <f t="shared" si="1893"/>
        <v>0</v>
      </c>
      <c r="AI1509" s="9">
        <f t="shared" si="1893"/>
        <v>0</v>
      </c>
      <c r="AJ1509" s="9">
        <f t="shared" si="1893"/>
        <v>0</v>
      </c>
      <c r="AK1509" s="9">
        <f t="shared" si="1893"/>
        <v>1269</v>
      </c>
      <c r="AL1509" s="9">
        <f t="shared" si="1893"/>
        <v>1269</v>
      </c>
    </row>
    <row r="1510" spans="1:38" ht="33" hidden="1">
      <c r="A1510" s="25" t="s">
        <v>36</v>
      </c>
      <c r="B1510" s="26" t="s">
        <v>588</v>
      </c>
      <c r="C1510" s="26" t="s">
        <v>21</v>
      </c>
      <c r="D1510" s="26" t="s">
        <v>59</v>
      </c>
      <c r="E1510" s="26" t="s">
        <v>586</v>
      </c>
      <c r="F1510" s="26" t="s">
        <v>37</v>
      </c>
      <c r="G1510" s="9">
        <v>1269</v>
      </c>
      <c r="H1510" s="9">
        <v>1269</v>
      </c>
      <c r="I1510" s="84"/>
      <c r="J1510" s="84"/>
      <c r="K1510" s="84"/>
      <c r="L1510" s="84"/>
      <c r="M1510" s="9">
        <f>G1510+I1510+J1510+K1510+L1510</f>
        <v>1269</v>
      </c>
      <c r="N1510" s="9">
        <f>H1510+L1510</f>
        <v>1269</v>
      </c>
      <c r="O1510" s="85"/>
      <c r="P1510" s="85"/>
      <c r="Q1510" s="85"/>
      <c r="R1510" s="85"/>
      <c r="S1510" s="9">
        <f>M1510+O1510+P1510+Q1510+R1510</f>
        <v>1269</v>
      </c>
      <c r="T1510" s="9">
        <f>N1510+R1510</f>
        <v>1269</v>
      </c>
      <c r="U1510" s="85"/>
      <c r="V1510" s="85"/>
      <c r="W1510" s="85"/>
      <c r="X1510" s="85"/>
      <c r="Y1510" s="9">
        <f>S1510+U1510+V1510+W1510+X1510</f>
        <v>1269</v>
      </c>
      <c r="Z1510" s="9">
        <f>T1510+X1510</f>
        <v>1269</v>
      </c>
      <c r="AA1510" s="85"/>
      <c r="AB1510" s="85"/>
      <c r="AC1510" s="85"/>
      <c r="AD1510" s="85"/>
      <c r="AE1510" s="9">
        <f>Y1510+AA1510+AB1510+AC1510+AD1510</f>
        <v>1269</v>
      </c>
      <c r="AF1510" s="9">
        <f>Z1510+AD1510</f>
        <v>1269</v>
      </c>
      <c r="AG1510" s="85"/>
      <c r="AH1510" s="85"/>
      <c r="AI1510" s="85"/>
      <c r="AJ1510" s="85"/>
      <c r="AK1510" s="9">
        <f>AE1510+AG1510+AH1510+AI1510+AJ1510</f>
        <v>1269</v>
      </c>
      <c r="AL1510" s="9">
        <f>AF1510+AJ1510</f>
        <v>1269</v>
      </c>
    </row>
    <row r="1511" spans="1:38" ht="20.100000000000001" hidden="1" customHeight="1">
      <c r="A1511" s="25" t="s">
        <v>65</v>
      </c>
      <c r="B1511" s="26" t="s">
        <v>588</v>
      </c>
      <c r="C1511" s="26" t="s">
        <v>21</v>
      </c>
      <c r="D1511" s="26" t="s">
        <v>59</v>
      </c>
      <c r="E1511" s="26" t="s">
        <v>586</v>
      </c>
      <c r="F1511" s="26" t="s">
        <v>66</v>
      </c>
      <c r="G1511" s="9">
        <f t="shared" ref="G1511" si="1894">G1512</f>
        <v>14</v>
      </c>
      <c r="H1511" s="9">
        <f t="shared" ref="H1511:AL1511" si="1895">H1512</f>
        <v>14</v>
      </c>
      <c r="I1511" s="9">
        <f t="shared" si="1895"/>
        <v>0</v>
      </c>
      <c r="J1511" s="9">
        <f t="shared" si="1895"/>
        <v>0</v>
      </c>
      <c r="K1511" s="9">
        <f t="shared" si="1895"/>
        <v>0</v>
      </c>
      <c r="L1511" s="9">
        <f t="shared" si="1895"/>
        <v>0</v>
      </c>
      <c r="M1511" s="9">
        <f t="shared" si="1895"/>
        <v>14</v>
      </c>
      <c r="N1511" s="9">
        <f t="shared" si="1895"/>
        <v>14</v>
      </c>
      <c r="O1511" s="9">
        <f t="shared" si="1895"/>
        <v>0</v>
      </c>
      <c r="P1511" s="9">
        <f t="shared" si="1895"/>
        <v>0</v>
      </c>
      <c r="Q1511" s="9">
        <f t="shared" si="1895"/>
        <v>0</v>
      </c>
      <c r="R1511" s="9">
        <f t="shared" si="1895"/>
        <v>0</v>
      </c>
      <c r="S1511" s="9">
        <f t="shared" si="1895"/>
        <v>14</v>
      </c>
      <c r="T1511" s="9">
        <f t="shared" si="1895"/>
        <v>14</v>
      </c>
      <c r="U1511" s="9">
        <f t="shared" si="1895"/>
        <v>0</v>
      </c>
      <c r="V1511" s="9">
        <f t="shared" si="1895"/>
        <v>0</v>
      </c>
      <c r="W1511" s="9">
        <f t="shared" si="1895"/>
        <v>0</v>
      </c>
      <c r="X1511" s="9">
        <f t="shared" si="1895"/>
        <v>0</v>
      </c>
      <c r="Y1511" s="9">
        <f t="shared" si="1895"/>
        <v>14</v>
      </c>
      <c r="Z1511" s="9">
        <f t="shared" si="1895"/>
        <v>14</v>
      </c>
      <c r="AA1511" s="9">
        <f t="shared" si="1895"/>
        <v>0</v>
      </c>
      <c r="AB1511" s="9">
        <f t="shared" si="1895"/>
        <v>0</v>
      </c>
      <c r="AC1511" s="9">
        <f t="shared" si="1895"/>
        <v>0</v>
      </c>
      <c r="AD1511" s="9">
        <f t="shared" si="1895"/>
        <v>0</v>
      </c>
      <c r="AE1511" s="9">
        <f t="shared" si="1895"/>
        <v>14</v>
      </c>
      <c r="AF1511" s="9">
        <f t="shared" si="1895"/>
        <v>14</v>
      </c>
      <c r="AG1511" s="9">
        <f t="shared" si="1895"/>
        <v>0</v>
      </c>
      <c r="AH1511" s="9">
        <f t="shared" si="1895"/>
        <v>0</v>
      </c>
      <c r="AI1511" s="9">
        <f t="shared" si="1895"/>
        <v>0</v>
      </c>
      <c r="AJ1511" s="9">
        <f t="shared" si="1895"/>
        <v>0</v>
      </c>
      <c r="AK1511" s="9">
        <f t="shared" si="1895"/>
        <v>14</v>
      </c>
      <c r="AL1511" s="9">
        <f t="shared" si="1895"/>
        <v>14</v>
      </c>
    </row>
    <row r="1512" spans="1:38" ht="20.100000000000001" hidden="1" customHeight="1">
      <c r="A1512" s="25" t="s">
        <v>91</v>
      </c>
      <c r="B1512" s="26" t="s">
        <v>588</v>
      </c>
      <c r="C1512" s="26" t="s">
        <v>21</v>
      </c>
      <c r="D1512" s="26" t="s">
        <v>59</v>
      </c>
      <c r="E1512" s="26" t="s">
        <v>586</v>
      </c>
      <c r="F1512" s="26" t="s">
        <v>68</v>
      </c>
      <c r="G1512" s="9">
        <v>14</v>
      </c>
      <c r="H1512" s="9">
        <v>14</v>
      </c>
      <c r="I1512" s="84"/>
      <c r="J1512" s="84"/>
      <c r="K1512" s="84"/>
      <c r="L1512" s="84"/>
      <c r="M1512" s="9">
        <f>G1512+I1512+J1512+K1512+L1512</f>
        <v>14</v>
      </c>
      <c r="N1512" s="9">
        <f>H1512+L1512</f>
        <v>14</v>
      </c>
      <c r="O1512" s="85"/>
      <c r="P1512" s="85"/>
      <c r="Q1512" s="85"/>
      <c r="R1512" s="85"/>
      <c r="S1512" s="9">
        <f>M1512+O1512+P1512+Q1512+R1512</f>
        <v>14</v>
      </c>
      <c r="T1512" s="9">
        <f>N1512+R1512</f>
        <v>14</v>
      </c>
      <c r="U1512" s="85"/>
      <c r="V1512" s="85"/>
      <c r="W1512" s="85"/>
      <c r="X1512" s="85"/>
      <c r="Y1512" s="9">
        <f>S1512+U1512+V1512+W1512+X1512</f>
        <v>14</v>
      </c>
      <c r="Z1512" s="9">
        <f>T1512+X1512</f>
        <v>14</v>
      </c>
      <c r="AA1512" s="85"/>
      <c r="AB1512" s="85"/>
      <c r="AC1512" s="85"/>
      <c r="AD1512" s="85"/>
      <c r="AE1512" s="9">
        <f>Y1512+AA1512+AB1512+AC1512+AD1512</f>
        <v>14</v>
      </c>
      <c r="AF1512" s="9">
        <f>Z1512+AD1512</f>
        <v>14</v>
      </c>
      <c r="AG1512" s="85"/>
      <c r="AH1512" s="85"/>
      <c r="AI1512" s="85"/>
      <c r="AJ1512" s="85"/>
      <c r="AK1512" s="9">
        <f>AE1512+AG1512+AH1512+AI1512+AJ1512</f>
        <v>14</v>
      </c>
      <c r="AL1512" s="9">
        <f>AF1512+AJ1512</f>
        <v>14</v>
      </c>
    </row>
    <row r="1513" spans="1:38" ht="33" hidden="1">
      <c r="A1513" s="25" t="s">
        <v>582</v>
      </c>
      <c r="B1513" s="26" t="s">
        <v>588</v>
      </c>
      <c r="C1513" s="26" t="s">
        <v>21</v>
      </c>
      <c r="D1513" s="26" t="s">
        <v>59</v>
      </c>
      <c r="E1513" s="26" t="s">
        <v>585</v>
      </c>
      <c r="F1513" s="26"/>
      <c r="G1513" s="9">
        <f t="shared" ref="G1513:H1513" si="1896">G1514+G1516+G1518</f>
        <v>360</v>
      </c>
      <c r="H1513" s="9">
        <f t="shared" si="1896"/>
        <v>360</v>
      </c>
      <c r="I1513" s="9">
        <f t="shared" ref="I1513:N1513" si="1897">I1514+I1516+I1518</f>
        <v>0</v>
      </c>
      <c r="J1513" s="9">
        <f t="shared" si="1897"/>
        <v>0</v>
      </c>
      <c r="K1513" s="9">
        <f t="shared" si="1897"/>
        <v>0</v>
      </c>
      <c r="L1513" s="9">
        <f t="shared" si="1897"/>
        <v>0</v>
      </c>
      <c r="M1513" s="9">
        <f t="shared" si="1897"/>
        <v>360</v>
      </c>
      <c r="N1513" s="9">
        <f t="shared" si="1897"/>
        <v>360</v>
      </c>
      <c r="O1513" s="9">
        <f t="shared" ref="O1513:T1513" si="1898">O1514+O1516+O1518</f>
        <v>0</v>
      </c>
      <c r="P1513" s="9">
        <f t="shared" si="1898"/>
        <v>0</v>
      </c>
      <c r="Q1513" s="9">
        <f t="shared" si="1898"/>
        <v>0</v>
      </c>
      <c r="R1513" s="9">
        <f t="shared" si="1898"/>
        <v>0</v>
      </c>
      <c r="S1513" s="9">
        <f t="shared" si="1898"/>
        <v>360</v>
      </c>
      <c r="T1513" s="9">
        <f t="shared" si="1898"/>
        <v>360</v>
      </c>
      <c r="U1513" s="9">
        <f t="shared" ref="U1513:Z1513" si="1899">U1514+U1516+U1518</f>
        <v>0</v>
      </c>
      <c r="V1513" s="9">
        <f t="shared" si="1899"/>
        <v>0</v>
      </c>
      <c r="W1513" s="9">
        <f t="shared" si="1899"/>
        <v>0</v>
      </c>
      <c r="X1513" s="9">
        <f t="shared" si="1899"/>
        <v>0</v>
      </c>
      <c r="Y1513" s="9">
        <f t="shared" si="1899"/>
        <v>360</v>
      </c>
      <c r="Z1513" s="9">
        <f t="shared" si="1899"/>
        <v>360</v>
      </c>
      <c r="AA1513" s="9">
        <f t="shared" ref="AA1513:AF1513" si="1900">AA1514+AA1516+AA1518</f>
        <v>0</v>
      </c>
      <c r="AB1513" s="9">
        <f t="shared" si="1900"/>
        <v>0</v>
      </c>
      <c r="AC1513" s="9">
        <f t="shared" si="1900"/>
        <v>0</v>
      </c>
      <c r="AD1513" s="9">
        <f t="shared" si="1900"/>
        <v>0</v>
      </c>
      <c r="AE1513" s="9">
        <f t="shared" si="1900"/>
        <v>360</v>
      </c>
      <c r="AF1513" s="9">
        <f t="shared" si="1900"/>
        <v>360</v>
      </c>
      <c r="AG1513" s="9">
        <f t="shared" ref="AG1513:AL1513" si="1901">AG1514+AG1516+AG1518</f>
        <v>0</v>
      </c>
      <c r="AH1513" s="9">
        <f t="shared" si="1901"/>
        <v>0</v>
      </c>
      <c r="AI1513" s="9">
        <f t="shared" si="1901"/>
        <v>0</v>
      </c>
      <c r="AJ1513" s="9">
        <f t="shared" si="1901"/>
        <v>0</v>
      </c>
      <c r="AK1513" s="9">
        <f t="shared" si="1901"/>
        <v>360</v>
      </c>
      <c r="AL1513" s="9">
        <f t="shared" si="1901"/>
        <v>360</v>
      </c>
    </row>
    <row r="1514" spans="1:38" ht="66" hidden="1">
      <c r="A1514" s="25" t="s">
        <v>447</v>
      </c>
      <c r="B1514" s="26" t="s">
        <v>588</v>
      </c>
      <c r="C1514" s="26" t="s">
        <v>21</v>
      </c>
      <c r="D1514" s="26" t="s">
        <v>59</v>
      </c>
      <c r="E1514" s="26" t="s">
        <v>585</v>
      </c>
      <c r="F1514" s="26" t="s">
        <v>84</v>
      </c>
      <c r="G1514" s="9">
        <f t="shared" ref="G1514" si="1902">G1515</f>
        <v>210</v>
      </c>
      <c r="H1514" s="9">
        <f t="shared" ref="H1514:AL1514" si="1903">H1515</f>
        <v>210</v>
      </c>
      <c r="I1514" s="9">
        <f t="shared" si="1903"/>
        <v>0</v>
      </c>
      <c r="J1514" s="9">
        <f t="shared" si="1903"/>
        <v>0</v>
      </c>
      <c r="K1514" s="9">
        <f t="shared" si="1903"/>
        <v>0</v>
      </c>
      <c r="L1514" s="9">
        <f t="shared" si="1903"/>
        <v>0</v>
      </c>
      <c r="M1514" s="9">
        <f t="shared" si="1903"/>
        <v>210</v>
      </c>
      <c r="N1514" s="9">
        <f t="shared" si="1903"/>
        <v>210</v>
      </c>
      <c r="O1514" s="9">
        <f t="shared" si="1903"/>
        <v>0</v>
      </c>
      <c r="P1514" s="9">
        <f t="shared" si="1903"/>
        <v>0</v>
      </c>
      <c r="Q1514" s="9">
        <f t="shared" si="1903"/>
        <v>0</v>
      </c>
      <c r="R1514" s="9">
        <f t="shared" si="1903"/>
        <v>0</v>
      </c>
      <c r="S1514" s="9">
        <f t="shared" si="1903"/>
        <v>210</v>
      </c>
      <c r="T1514" s="9">
        <f t="shared" si="1903"/>
        <v>210</v>
      </c>
      <c r="U1514" s="9">
        <f t="shared" si="1903"/>
        <v>0</v>
      </c>
      <c r="V1514" s="9">
        <f t="shared" si="1903"/>
        <v>0</v>
      </c>
      <c r="W1514" s="9">
        <f t="shared" si="1903"/>
        <v>0</v>
      </c>
      <c r="X1514" s="9">
        <f t="shared" si="1903"/>
        <v>0</v>
      </c>
      <c r="Y1514" s="9">
        <f t="shared" si="1903"/>
        <v>210</v>
      </c>
      <c r="Z1514" s="9">
        <f t="shared" si="1903"/>
        <v>210</v>
      </c>
      <c r="AA1514" s="9">
        <f t="shared" si="1903"/>
        <v>0</v>
      </c>
      <c r="AB1514" s="9">
        <f t="shared" si="1903"/>
        <v>0</v>
      </c>
      <c r="AC1514" s="9">
        <f t="shared" si="1903"/>
        <v>0</v>
      </c>
      <c r="AD1514" s="9">
        <f t="shared" si="1903"/>
        <v>0</v>
      </c>
      <c r="AE1514" s="9">
        <f t="shared" si="1903"/>
        <v>210</v>
      </c>
      <c r="AF1514" s="9">
        <f t="shared" si="1903"/>
        <v>210</v>
      </c>
      <c r="AG1514" s="9">
        <f t="shared" si="1903"/>
        <v>0</v>
      </c>
      <c r="AH1514" s="9">
        <f t="shared" si="1903"/>
        <v>0</v>
      </c>
      <c r="AI1514" s="9">
        <f t="shared" si="1903"/>
        <v>0</v>
      </c>
      <c r="AJ1514" s="9">
        <f t="shared" si="1903"/>
        <v>0</v>
      </c>
      <c r="AK1514" s="9">
        <f t="shared" si="1903"/>
        <v>210</v>
      </c>
      <c r="AL1514" s="9">
        <f t="shared" si="1903"/>
        <v>210</v>
      </c>
    </row>
    <row r="1515" spans="1:38" ht="16.5" hidden="1" customHeight="1">
      <c r="A1515" s="25" t="s">
        <v>106</v>
      </c>
      <c r="B1515" s="26" t="s">
        <v>588</v>
      </c>
      <c r="C1515" s="26" t="s">
        <v>21</v>
      </c>
      <c r="D1515" s="26" t="s">
        <v>59</v>
      </c>
      <c r="E1515" s="26" t="s">
        <v>585</v>
      </c>
      <c r="F1515" s="26" t="s">
        <v>107</v>
      </c>
      <c r="G1515" s="9">
        <v>210</v>
      </c>
      <c r="H1515" s="9">
        <v>210</v>
      </c>
      <c r="I1515" s="84"/>
      <c r="J1515" s="84"/>
      <c r="K1515" s="84"/>
      <c r="L1515" s="84"/>
      <c r="M1515" s="9">
        <f>G1515+I1515+J1515+K1515+L1515</f>
        <v>210</v>
      </c>
      <c r="N1515" s="9">
        <f>H1515+L1515</f>
        <v>210</v>
      </c>
      <c r="O1515" s="85"/>
      <c r="P1515" s="85"/>
      <c r="Q1515" s="85"/>
      <c r="R1515" s="85"/>
      <c r="S1515" s="9">
        <f>M1515+O1515+P1515+Q1515+R1515</f>
        <v>210</v>
      </c>
      <c r="T1515" s="9">
        <f>N1515+R1515</f>
        <v>210</v>
      </c>
      <c r="U1515" s="85"/>
      <c r="V1515" s="85"/>
      <c r="W1515" s="85"/>
      <c r="X1515" s="85"/>
      <c r="Y1515" s="9">
        <f>S1515+U1515+V1515+W1515+X1515</f>
        <v>210</v>
      </c>
      <c r="Z1515" s="9">
        <f>T1515+X1515</f>
        <v>210</v>
      </c>
      <c r="AA1515" s="85"/>
      <c r="AB1515" s="85"/>
      <c r="AC1515" s="85"/>
      <c r="AD1515" s="85"/>
      <c r="AE1515" s="9">
        <f>Y1515+AA1515+AB1515+AC1515+AD1515</f>
        <v>210</v>
      </c>
      <c r="AF1515" s="9">
        <f>Z1515+AD1515</f>
        <v>210</v>
      </c>
      <c r="AG1515" s="85"/>
      <c r="AH1515" s="85"/>
      <c r="AI1515" s="85"/>
      <c r="AJ1515" s="85"/>
      <c r="AK1515" s="9">
        <f>AE1515+AG1515+AH1515+AI1515+AJ1515</f>
        <v>210</v>
      </c>
      <c r="AL1515" s="9">
        <f>AF1515+AJ1515</f>
        <v>210</v>
      </c>
    </row>
    <row r="1516" spans="1:38" ht="33" hidden="1">
      <c r="A1516" s="25" t="s">
        <v>242</v>
      </c>
      <c r="B1516" s="26" t="s">
        <v>588</v>
      </c>
      <c r="C1516" s="26" t="s">
        <v>21</v>
      </c>
      <c r="D1516" s="26" t="s">
        <v>59</v>
      </c>
      <c r="E1516" s="26" t="s">
        <v>585</v>
      </c>
      <c r="F1516" s="26" t="s">
        <v>30</v>
      </c>
      <c r="G1516" s="9">
        <f t="shared" ref="G1516" si="1904">G1517</f>
        <v>148</v>
      </c>
      <c r="H1516" s="9">
        <f t="shared" ref="H1516:AL1516" si="1905">H1517</f>
        <v>148</v>
      </c>
      <c r="I1516" s="9">
        <f t="shared" si="1905"/>
        <v>0</v>
      </c>
      <c r="J1516" s="9">
        <f t="shared" si="1905"/>
        <v>0</v>
      </c>
      <c r="K1516" s="9">
        <f t="shared" si="1905"/>
        <v>0</v>
      </c>
      <c r="L1516" s="9">
        <f t="shared" si="1905"/>
        <v>0</v>
      </c>
      <c r="M1516" s="9">
        <f t="shared" si="1905"/>
        <v>148</v>
      </c>
      <c r="N1516" s="9">
        <f t="shared" si="1905"/>
        <v>148</v>
      </c>
      <c r="O1516" s="9">
        <f t="shared" si="1905"/>
        <v>0</v>
      </c>
      <c r="P1516" s="9">
        <f t="shared" si="1905"/>
        <v>0</v>
      </c>
      <c r="Q1516" s="9">
        <f t="shared" si="1905"/>
        <v>0</v>
      </c>
      <c r="R1516" s="9">
        <f t="shared" si="1905"/>
        <v>0</v>
      </c>
      <c r="S1516" s="9">
        <f t="shared" si="1905"/>
        <v>148</v>
      </c>
      <c r="T1516" s="9">
        <f t="shared" si="1905"/>
        <v>148</v>
      </c>
      <c r="U1516" s="9">
        <f t="shared" si="1905"/>
        <v>0</v>
      </c>
      <c r="V1516" s="9">
        <f t="shared" si="1905"/>
        <v>0</v>
      </c>
      <c r="W1516" s="9">
        <f t="shared" si="1905"/>
        <v>0</v>
      </c>
      <c r="X1516" s="9">
        <f t="shared" si="1905"/>
        <v>0</v>
      </c>
      <c r="Y1516" s="9">
        <f t="shared" si="1905"/>
        <v>148</v>
      </c>
      <c r="Z1516" s="9">
        <f t="shared" si="1905"/>
        <v>148</v>
      </c>
      <c r="AA1516" s="9">
        <f t="shared" si="1905"/>
        <v>0</v>
      </c>
      <c r="AB1516" s="9">
        <f t="shared" si="1905"/>
        <v>0</v>
      </c>
      <c r="AC1516" s="9">
        <f t="shared" si="1905"/>
        <v>0</v>
      </c>
      <c r="AD1516" s="9">
        <f t="shared" si="1905"/>
        <v>0</v>
      </c>
      <c r="AE1516" s="9">
        <f t="shared" si="1905"/>
        <v>148</v>
      </c>
      <c r="AF1516" s="9">
        <f t="shared" si="1905"/>
        <v>148</v>
      </c>
      <c r="AG1516" s="9">
        <f t="shared" si="1905"/>
        <v>0</v>
      </c>
      <c r="AH1516" s="9">
        <f t="shared" si="1905"/>
        <v>0</v>
      </c>
      <c r="AI1516" s="9">
        <f t="shared" si="1905"/>
        <v>0</v>
      </c>
      <c r="AJ1516" s="9">
        <f t="shared" si="1905"/>
        <v>0</v>
      </c>
      <c r="AK1516" s="9">
        <f t="shared" si="1905"/>
        <v>148</v>
      </c>
      <c r="AL1516" s="9">
        <f t="shared" si="1905"/>
        <v>148</v>
      </c>
    </row>
    <row r="1517" spans="1:38" ht="33" hidden="1">
      <c r="A1517" s="25" t="s">
        <v>36</v>
      </c>
      <c r="B1517" s="26" t="s">
        <v>588</v>
      </c>
      <c r="C1517" s="26" t="s">
        <v>21</v>
      </c>
      <c r="D1517" s="26" t="s">
        <v>59</v>
      </c>
      <c r="E1517" s="26" t="s">
        <v>585</v>
      </c>
      <c r="F1517" s="26" t="s">
        <v>37</v>
      </c>
      <c r="G1517" s="9">
        <v>148</v>
      </c>
      <c r="H1517" s="9">
        <v>148</v>
      </c>
      <c r="I1517" s="84"/>
      <c r="J1517" s="84"/>
      <c r="K1517" s="84"/>
      <c r="L1517" s="84"/>
      <c r="M1517" s="9">
        <f>G1517+I1517+J1517+K1517+L1517</f>
        <v>148</v>
      </c>
      <c r="N1517" s="9">
        <f>H1517+L1517</f>
        <v>148</v>
      </c>
      <c r="O1517" s="85"/>
      <c r="P1517" s="85"/>
      <c r="Q1517" s="85"/>
      <c r="R1517" s="85"/>
      <c r="S1517" s="9">
        <f>M1517+O1517+P1517+Q1517+R1517</f>
        <v>148</v>
      </c>
      <c r="T1517" s="9">
        <f>N1517+R1517</f>
        <v>148</v>
      </c>
      <c r="U1517" s="85"/>
      <c r="V1517" s="85"/>
      <c r="W1517" s="85"/>
      <c r="X1517" s="85"/>
      <c r="Y1517" s="9">
        <f>S1517+U1517+V1517+W1517+X1517</f>
        <v>148</v>
      </c>
      <c r="Z1517" s="9">
        <f>T1517+X1517</f>
        <v>148</v>
      </c>
      <c r="AA1517" s="85"/>
      <c r="AB1517" s="85"/>
      <c r="AC1517" s="85"/>
      <c r="AD1517" s="85"/>
      <c r="AE1517" s="9">
        <f>Y1517+AA1517+AB1517+AC1517+AD1517</f>
        <v>148</v>
      </c>
      <c r="AF1517" s="9">
        <f>Z1517+AD1517</f>
        <v>148</v>
      </c>
      <c r="AG1517" s="85"/>
      <c r="AH1517" s="85"/>
      <c r="AI1517" s="85"/>
      <c r="AJ1517" s="85"/>
      <c r="AK1517" s="9">
        <f>AE1517+AG1517+AH1517+AI1517+AJ1517</f>
        <v>148</v>
      </c>
      <c r="AL1517" s="9">
        <f>AF1517+AJ1517</f>
        <v>148</v>
      </c>
    </row>
    <row r="1518" spans="1:38" ht="20.100000000000001" hidden="1" customHeight="1">
      <c r="A1518" s="25" t="s">
        <v>65</v>
      </c>
      <c r="B1518" s="26" t="s">
        <v>588</v>
      </c>
      <c r="C1518" s="26" t="s">
        <v>21</v>
      </c>
      <c r="D1518" s="26" t="s">
        <v>59</v>
      </c>
      <c r="E1518" s="26" t="s">
        <v>585</v>
      </c>
      <c r="F1518" s="26" t="s">
        <v>66</v>
      </c>
      <c r="G1518" s="9">
        <f t="shared" ref="G1518" si="1906">G1519</f>
        <v>2</v>
      </c>
      <c r="H1518" s="9">
        <f t="shared" ref="H1518:AL1518" si="1907">H1519</f>
        <v>2</v>
      </c>
      <c r="I1518" s="9">
        <f t="shared" si="1907"/>
        <v>0</v>
      </c>
      <c r="J1518" s="9">
        <f t="shared" si="1907"/>
        <v>0</v>
      </c>
      <c r="K1518" s="9">
        <f t="shared" si="1907"/>
        <v>0</v>
      </c>
      <c r="L1518" s="9">
        <f t="shared" si="1907"/>
        <v>0</v>
      </c>
      <c r="M1518" s="9">
        <f t="shared" si="1907"/>
        <v>2</v>
      </c>
      <c r="N1518" s="9">
        <f t="shared" si="1907"/>
        <v>2</v>
      </c>
      <c r="O1518" s="9">
        <f t="shared" si="1907"/>
        <v>0</v>
      </c>
      <c r="P1518" s="9">
        <f t="shared" si="1907"/>
        <v>0</v>
      </c>
      <c r="Q1518" s="9">
        <f t="shared" si="1907"/>
        <v>0</v>
      </c>
      <c r="R1518" s="9">
        <f t="shared" si="1907"/>
        <v>0</v>
      </c>
      <c r="S1518" s="9">
        <f t="shared" si="1907"/>
        <v>2</v>
      </c>
      <c r="T1518" s="9">
        <f t="shared" si="1907"/>
        <v>2</v>
      </c>
      <c r="U1518" s="9">
        <f t="shared" si="1907"/>
        <v>0</v>
      </c>
      <c r="V1518" s="9">
        <f t="shared" si="1907"/>
        <v>0</v>
      </c>
      <c r="W1518" s="9">
        <f t="shared" si="1907"/>
        <v>0</v>
      </c>
      <c r="X1518" s="9">
        <f t="shared" si="1907"/>
        <v>0</v>
      </c>
      <c r="Y1518" s="9">
        <f t="shared" si="1907"/>
        <v>2</v>
      </c>
      <c r="Z1518" s="9">
        <f t="shared" si="1907"/>
        <v>2</v>
      </c>
      <c r="AA1518" s="9">
        <f t="shared" si="1907"/>
        <v>0</v>
      </c>
      <c r="AB1518" s="9">
        <f t="shared" si="1907"/>
        <v>0</v>
      </c>
      <c r="AC1518" s="9">
        <f t="shared" si="1907"/>
        <v>0</v>
      </c>
      <c r="AD1518" s="9">
        <f t="shared" si="1907"/>
        <v>0</v>
      </c>
      <c r="AE1518" s="9">
        <f t="shared" si="1907"/>
        <v>2</v>
      </c>
      <c r="AF1518" s="9">
        <f t="shared" si="1907"/>
        <v>2</v>
      </c>
      <c r="AG1518" s="9">
        <f t="shared" si="1907"/>
        <v>0</v>
      </c>
      <c r="AH1518" s="9">
        <f t="shared" si="1907"/>
        <v>0</v>
      </c>
      <c r="AI1518" s="9">
        <f t="shared" si="1907"/>
        <v>0</v>
      </c>
      <c r="AJ1518" s="9">
        <f t="shared" si="1907"/>
        <v>0</v>
      </c>
      <c r="AK1518" s="9">
        <f t="shared" si="1907"/>
        <v>2</v>
      </c>
      <c r="AL1518" s="9">
        <f t="shared" si="1907"/>
        <v>2</v>
      </c>
    </row>
    <row r="1519" spans="1:38" ht="20.100000000000001" hidden="1" customHeight="1">
      <c r="A1519" s="25" t="s">
        <v>91</v>
      </c>
      <c r="B1519" s="26" t="s">
        <v>588</v>
      </c>
      <c r="C1519" s="26" t="s">
        <v>21</v>
      </c>
      <c r="D1519" s="26" t="s">
        <v>59</v>
      </c>
      <c r="E1519" s="26" t="s">
        <v>585</v>
      </c>
      <c r="F1519" s="26" t="s">
        <v>68</v>
      </c>
      <c r="G1519" s="9">
        <v>2</v>
      </c>
      <c r="H1519" s="9">
        <v>2</v>
      </c>
      <c r="I1519" s="84"/>
      <c r="J1519" s="84"/>
      <c r="K1519" s="84"/>
      <c r="L1519" s="84"/>
      <c r="M1519" s="9">
        <f>G1519+I1519+J1519+K1519+L1519</f>
        <v>2</v>
      </c>
      <c r="N1519" s="9">
        <f>H1519+L1519</f>
        <v>2</v>
      </c>
      <c r="O1519" s="85"/>
      <c r="P1519" s="85"/>
      <c r="Q1519" s="85"/>
      <c r="R1519" s="85"/>
      <c r="S1519" s="9">
        <f>M1519+O1519+P1519+Q1519+R1519</f>
        <v>2</v>
      </c>
      <c r="T1519" s="9">
        <f>N1519+R1519</f>
        <v>2</v>
      </c>
      <c r="U1519" s="85"/>
      <c r="V1519" s="85"/>
      <c r="W1519" s="85"/>
      <c r="X1519" s="85"/>
      <c r="Y1519" s="9">
        <f>S1519+U1519+V1519+W1519+X1519</f>
        <v>2</v>
      </c>
      <c r="Z1519" s="9">
        <f>T1519+X1519</f>
        <v>2</v>
      </c>
      <c r="AA1519" s="85"/>
      <c r="AB1519" s="85"/>
      <c r="AC1519" s="85"/>
      <c r="AD1519" s="85"/>
      <c r="AE1519" s="9">
        <f>Y1519+AA1519+AB1519+AC1519+AD1519</f>
        <v>2</v>
      </c>
      <c r="AF1519" s="9">
        <f>Z1519+AD1519</f>
        <v>2</v>
      </c>
      <c r="AG1519" s="85"/>
      <c r="AH1519" s="85"/>
      <c r="AI1519" s="85"/>
      <c r="AJ1519" s="85"/>
      <c r="AK1519" s="9">
        <f>AE1519+AG1519+AH1519+AI1519+AJ1519</f>
        <v>2</v>
      </c>
      <c r="AL1519" s="9">
        <f>AF1519+AJ1519</f>
        <v>2</v>
      </c>
    </row>
    <row r="1520" spans="1:38" ht="20.100000000000001" hidden="1" customHeight="1">
      <c r="A1520" s="25" t="s">
        <v>583</v>
      </c>
      <c r="B1520" s="26" t="s">
        <v>588</v>
      </c>
      <c r="C1520" s="26" t="s">
        <v>21</v>
      </c>
      <c r="D1520" s="26" t="s">
        <v>59</v>
      </c>
      <c r="E1520" s="26" t="s">
        <v>584</v>
      </c>
      <c r="F1520" s="26"/>
      <c r="G1520" s="9">
        <f t="shared" ref="G1520:H1520" si="1908">G1521+G1523</f>
        <v>20</v>
      </c>
      <c r="H1520" s="9">
        <f t="shared" si="1908"/>
        <v>20</v>
      </c>
      <c r="I1520" s="9">
        <f t="shared" ref="I1520:N1520" si="1909">I1521+I1523</f>
        <v>0</v>
      </c>
      <c r="J1520" s="9">
        <f t="shared" si="1909"/>
        <v>0</v>
      </c>
      <c r="K1520" s="9">
        <f t="shared" si="1909"/>
        <v>0</v>
      </c>
      <c r="L1520" s="9">
        <f t="shared" si="1909"/>
        <v>0</v>
      </c>
      <c r="M1520" s="9">
        <f t="shared" si="1909"/>
        <v>20</v>
      </c>
      <c r="N1520" s="9">
        <f t="shared" si="1909"/>
        <v>20</v>
      </c>
      <c r="O1520" s="9">
        <f t="shared" ref="O1520:T1520" si="1910">O1521+O1523</f>
        <v>0</v>
      </c>
      <c r="P1520" s="9">
        <f t="shared" si="1910"/>
        <v>0</v>
      </c>
      <c r="Q1520" s="9">
        <f t="shared" si="1910"/>
        <v>0</v>
      </c>
      <c r="R1520" s="9">
        <f t="shared" si="1910"/>
        <v>0</v>
      </c>
      <c r="S1520" s="9">
        <f t="shared" si="1910"/>
        <v>20</v>
      </c>
      <c r="T1520" s="9">
        <f t="shared" si="1910"/>
        <v>20</v>
      </c>
      <c r="U1520" s="9">
        <f t="shared" ref="U1520:Z1520" si="1911">U1521+U1523</f>
        <v>0</v>
      </c>
      <c r="V1520" s="9">
        <f t="shared" si="1911"/>
        <v>0</v>
      </c>
      <c r="W1520" s="9">
        <f t="shared" si="1911"/>
        <v>0</v>
      </c>
      <c r="X1520" s="9">
        <f t="shared" si="1911"/>
        <v>0</v>
      </c>
      <c r="Y1520" s="9">
        <f t="shared" si="1911"/>
        <v>20</v>
      </c>
      <c r="Z1520" s="9">
        <f t="shared" si="1911"/>
        <v>20</v>
      </c>
      <c r="AA1520" s="9">
        <f t="shared" ref="AA1520:AF1520" si="1912">AA1521+AA1523</f>
        <v>0</v>
      </c>
      <c r="AB1520" s="9">
        <f t="shared" si="1912"/>
        <v>0</v>
      </c>
      <c r="AC1520" s="9">
        <f t="shared" si="1912"/>
        <v>0</v>
      </c>
      <c r="AD1520" s="9">
        <f t="shared" si="1912"/>
        <v>0</v>
      </c>
      <c r="AE1520" s="9">
        <f t="shared" si="1912"/>
        <v>20</v>
      </c>
      <c r="AF1520" s="9">
        <f t="shared" si="1912"/>
        <v>20</v>
      </c>
      <c r="AG1520" s="9">
        <f t="shared" ref="AG1520:AL1520" si="1913">AG1521+AG1523</f>
        <v>0</v>
      </c>
      <c r="AH1520" s="9">
        <f t="shared" si="1913"/>
        <v>0</v>
      </c>
      <c r="AI1520" s="9">
        <f t="shared" si="1913"/>
        <v>0</v>
      </c>
      <c r="AJ1520" s="9">
        <f t="shared" si="1913"/>
        <v>0</v>
      </c>
      <c r="AK1520" s="9">
        <f t="shared" si="1913"/>
        <v>20</v>
      </c>
      <c r="AL1520" s="9">
        <f t="shared" si="1913"/>
        <v>20</v>
      </c>
    </row>
    <row r="1521" spans="1:38" ht="33" hidden="1">
      <c r="A1521" s="25" t="s">
        <v>242</v>
      </c>
      <c r="B1521" s="26" t="s">
        <v>588</v>
      </c>
      <c r="C1521" s="26" t="s">
        <v>21</v>
      </c>
      <c r="D1521" s="26" t="s">
        <v>59</v>
      </c>
      <c r="E1521" s="26" t="s">
        <v>584</v>
      </c>
      <c r="F1521" s="26" t="s">
        <v>30</v>
      </c>
      <c r="G1521" s="9">
        <f t="shared" ref="G1521:AL1521" si="1914">G1522</f>
        <v>19</v>
      </c>
      <c r="H1521" s="9">
        <f t="shared" si="1914"/>
        <v>19</v>
      </c>
      <c r="I1521" s="9">
        <f t="shared" si="1914"/>
        <v>0</v>
      </c>
      <c r="J1521" s="9">
        <f t="shared" si="1914"/>
        <v>0</v>
      </c>
      <c r="K1521" s="9">
        <f t="shared" si="1914"/>
        <v>0</v>
      </c>
      <c r="L1521" s="9">
        <f t="shared" si="1914"/>
        <v>0</v>
      </c>
      <c r="M1521" s="9">
        <f t="shared" si="1914"/>
        <v>19</v>
      </c>
      <c r="N1521" s="9">
        <f t="shared" si="1914"/>
        <v>19</v>
      </c>
      <c r="O1521" s="9">
        <f t="shared" si="1914"/>
        <v>0</v>
      </c>
      <c r="P1521" s="9">
        <f t="shared" si="1914"/>
        <v>0</v>
      </c>
      <c r="Q1521" s="9">
        <f t="shared" si="1914"/>
        <v>0</v>
      </c>
      <c r="R1521" s="9">
        <f t="shared" si="1914"/>
        <v>0</v>
      </c>
      <c r="S1521" s="9">
        <f t="shared" si="1914"/>
        <v>19</v>
      </c>
      <c r="T1521" s="9">
        <f t="shared" si="1914"/>
        <v>19</v>
      </c>
      <c r="U1521" s="9">
        <f t="shared" si="1914"/>
        <v>0</v>
      </c>
      <c r="V1521" s="9">
        <f t="shared" si="1914"/>
        <v>0</v>
      </c>
      <c r="W1521" s="9">
        <f t="shared" si="1914"/>
        <v>0</v>
      </c>
      <c r="X1521" s="9">
        <f t="shared" si="1914"/>
        <v>0</v>
      </c>
      <c r="Y1521" s="9">
        <f t="shared" si="1914"/>
        <v>19</v>
      </c>
      <c r="Z1521" s="9">
        <f t="shared" si="1914"/>
        <v>19</v>
      </c>
      <c r="AA1521" s="9">
        <f t="shared" si="1914"/>
        <v>0</v>
      </c>
      <c r="AB1521" s="9">
        <f t="shared" si="1914"/>
        <v>0</v>
      </c>
      <c r="AC1521" s="9">
        <f t="shared" si="1914"/>
        <v>0</v>
      </c>
      <c r="AD1521" s="9">
        <f t="shared" si="1914"/>
        <v>0</v>
      </c>
      <c r="AE1521" s="9">
        <f t="shared" si="1914"/>
        <v>19</v>
      </c>
      <c r="AF1521" s="9">
        <f t="shared" si="1914"/>
        <v>19</v>
      </c>
      <c r="AG1521" s="9">
        <f t="shared" si="1914"/>
        <v>0</v>
      </c>
      <c r="AH1521" s="9">
        <f t="shared" si="1914"/>
        <v>0</v>
      </c>
      <c r="AI1521" s="9">
        <f t="shared" si="1914"/>
        <v>0</v>
      </c>
      <c r="AJ1521" s="9">
        <f t="shared" si="1914"/>
        <v>0</v>
      </c>
      <c r="AK1521" s="9">
        <f t="shared" si="1914"/>
        <v>19</v>
      </c>
      <c r="AL1521" s="9">
        <f t="shared" si="1914"/>
        <v>19</v>
      </c>
    </row>
    <row r="1522" spans="1:38" ht="33" hidden="1">
      <c r="A1522" s="25" t="s">
        <v>36</v>
      </c>
      <c r="B1522" s="26" t="s">
        <v>588</v>
      </c>
      <c r="C1522" s="26" t="s">
        <v>21</v>
      </c>
      <c r="D1522" s="26" t="s">
        <v>59</v>
      </c>
      <c r="E1522" s="26" t="s">
        <v>584</v>
      </c>
      <c r="F1522" s="26" t="s">
        <v>37</v>
      </c>
      <c r="G1522" s="9">
        <v>19</v>
      </c>
      <c r="H1522" s="9">
        <v>19</v>
      </c>
      <c r="I1522" s="84"/>
      <c r="J1522" s="84"/>
      <c r="K1522" s="84"/>
      <c r="L1522" s="84"/>
      <c r="M1522" s="9">
        <f>G1522+I1522+J1522+K1522+L1522</f>
        <v>19</v>
      </c>
      <c r="N1522" s="9">
        <f>H1522+L1522</f>
        <v>19</v>
      </c>
      <c r="O1522" s="85"/>
      <c r="P1522" s="85"/>
      <c r="Q1522" s="85"/>
      <c r="R1522" s="85"/>
      <c r="S1522" s="9">
        <f>M1522+O1522+P1522+Q1522+R1522</f>
        <v>19</v>
      </c>
      <c r="T1522" s="9">
        <f>N1522+R1522</f>
        <v>19</v>
      </c>
      <c r="U1522" s="85"/>
      <c r="V1522" s="85"/>
      <c r="W1522" s="85"/>
      <c r="X1522" s="85"/>
      <c r="Y1522" s="9">
        <f>S1522+U1522+V1522+W1522+X1522</f>
        <v>19</v>
      </c>
      <c r="Z1522" s="9">
        <f>T1522+X1522</f>
        <v>19</v>
      </c>
      <c r="AA1522" s="85"/>
      <c r="AB1522" s="85"/>
      <c r="AC1522" s="85"/>
      <c r="AD1522" s="85"/>
      <c r="AE1522" s="9">
        <f>Y1522+AA1522+AB1522+AC1522+AD1522</f>
        <v>19</v>
      </c>
      <c r="AF1522" s="9">
        <f>Z1522+AD1522</f>
        <v>19</v>
      </c>
      <c r="AG1522" s="85"/>
      <c r="AH1522" s="85"/>
      <c r="AI1522" s="85"/>
      <c r="AJ1522" s="85"/>
      <c r="AK1522" s="9">
        <f>AE1522+AG1522+AH1522+AI1522+AJ1522</f>
        <v>19</v>
      </c>
      <c r="AL1522" s="9">
        <f>AF1522+AJ1522</f>
        <v>19</v>
      </c>
    </row>
    <row r="1523" spans="1:38" ht="20.100000000000001" hidden="1" customHeight="1">
      <c r="A1523" s="25" t="s">
        <v>65</v>
      </c>
      <c r="B1523" s="26" t="s">
        <v>588</v>
      </c>
      <c r="C1523" s="26" t="s">
        <v>21</v>
      </c>
      <c r="D1523" s="26" t="s">
        <v>59</v>
      </c>
      <c r="E1523" s="26" t="s">
        <v>584</v>
      </c>
      <c r="F1523" s="26" t="s">
        <v>66</v>
      </c>
      <c r="G1523" s="9">
        <f t="shared" ref="G1523:AL1523" si="1915">G1524</f>
        <v>1</v>
      </c>
      <c r="H1523" s="9">
        <f t="shared" si="1915"/>
        <v>1</v>
      </c>
      <c r="I1523" s="9">
        <f t="shared" si="1915"/>
        <v>0</v>
      </c>
      <c r="J1523" s="9">
        <f t="shared" si="1915"/>
        <v>0</v>
      </c>
      <c r="K1523" s="9">
        <f t="shared" si="1915"/>
        <v>0</v>
      </c>
      <c r="L1523" s="9">
        <f t="shared" si="1915"/>
        <v>0</v>
      </c>
      <c r="M1523" s="9">
        <f t="shared" si="1915"/>
        <v>1</v>
      </c>
      <c r="N1523" s="9">
        <f t="shared" si="1915"/>
        <v>1</v>
      </c>
      <c r="O1523" s="9">
        <f t="shared" si="1915"/>
        <v>0</v>
      </c>
      <c r="P1523" s="9">
        <f t="shared" si="1915"/>
        <v>0</v>
      </c>
      <c r="Q1523" s="9">
        <f t="shared" si="1915"/>
        <v>0</v>
      </c>
      <c r="R1523" s="9">
        <f t="shared" si="1915"/>
        <v>0</v>
      </c>
      <c r="S1523" s="9">
        <f t="shared" si="1915"/>
        <v>1</v>
      </c>
      <c r="T1523" s="9">
        <f t="shared" si="1915"/>
        <v>1</v>
      </c>
      <c r="U1523" s="9">
        <f t="shared" si="1915"/>
        <v>0</v>
      </c>
      <c r="V1523" s="9">
        <f t="shared" si="1915"/>
        <v>0</v>
      </c>
      <c r="W1523" s="9">
        <f t="shared" si="1915"/>
        <v>0</v>
      </c>
      <c r="X1523" s="9">
        <f t="shared" si="1915"/>
        <v>0</v>
      </c>
      <c r="Y1523" s="9">
        <f t="shared" si="1915"/>
        <v>1</v>
      </c>
      <c r="Z1523" s="9">
        <f t="shared" si="1915"/>
        <v>1</v>
      </c>
      <c r="AA1523" s="9">
        <f t="shared" si="1915"/>
        <v>0</v>
      </c>
      <c r="AB1523" s="9">
        <f t="shared" si="1915"/>
        <v>0</v>
      </c>
      <c r="AC1523" s="9">
        <f t="shared" si="1915"/>
        <v>0</v>
      </c>
      <c r="AD1523" s="9">
        <f t="shared" si="1915"/>
        <v>0</v>
      </c>
      <c r="AE1523" s="9">
        <f t="shared" si="1915"/>
        <v>1</v>
      </c>
      <c r="AF1523" s="9">
        <f t="shared" si="1915"/>
        <v>1</v>
      </c>
      <c r="AG1523" s="9">
        <f t="shared" si="1915"/>
        <v>0</v>
      </c>
      <c r="AH1523" s="9">
        <f t="shared" si="1915"/>
        <v>0</v>
      </c>
      <c r="AI1523" s="9">
        <f t="shared" si="1915"/>
        <v>0</v>
      </c>
      <c r="AJ1523" s="9">
        <f t="shared" si="1915"/>
        <v>0</v>
      </c>
      <c r="AK1523" s="9">
        <f t="shared" si="1915"/>
        <v>1</v>
      </c>
      <c r="AL1523" s="9">
        <f t="shared" si="1915"/>
        <v>1</v>
      </c>
    </row>
    <row r="1524" spans="1:38" ht="20.100000000000001" hidden="1" customHeight="1">
      <c r="A1524" s="25" t="s">
        <v>91</v>
      </c>
      <c r="B1524" s="26" t="s">
        <v>588</v>
      </c>
      <c r="C1524" s="26" t="s">
        <v>21</v>
      </c>
      <c r="D1524" s="26" t="s">
        <v>59</v>
      </c>
      <c r="E1524" s="26" t="s">
        <v>584</v>
      </c>
      <c r="F1524" s="26" t="s">
        <v>68</v>
      </c>
      <c r="G1524" s="9">
        <v>1</v>
      </c>
      <c r="H1524" s="9">
        <v>1</v>
      </c>
      <c r="I1524" s="84"/>
      <c r="J1524" s="84"/>
      <c r="K1524" s="84"/>
      <c r="L1524" s="84"/>
      <c r="M1524" s="9">
        <f>G1524+I1524+J1524+K1524+L1524</f>
        <v>1</v>
      </c>
      <c r="N1524" s="9">
        <f>H1524+L1524</f>
        <v>1</v>
      </c>
      <c r="O1524" s="85"/>
      <c r="P1524" s="85"/>
      <c r="Q1524" s="85"/>
      <c r="R1524" s="85"/>
      <c r="S1524" s="9">
        <f>M1524+O1524+P1524+Q1524+R1524</f>
        <v>1</v>
      </c>
      <c r="T1524" s="9">
        <f>N1524+R1524</f>
        <v>1</v>
      </c>
      <c r="U1524" s="85"/>
      <c r="V1524" s="85"/>
      <c r="W1524" s="85"/>
      <c r="X1524" s="85"/>
      <c r="Y1524" s="9">
        <f>S1524+U1524+V1524+W1524+X1524</f>
        <v>1</v>
      </c>
      <c r="Z1524" s="9">
        <f>T1524+X1524</f>
        <v>1</v>
      </c>
      <c r="AA1524" s="85"/>
      <c r="AB1524" s="85"/>
      <c r="AC1524" s="85"/>
      <c r="AD1524" s="85"/>
      <c r="AE1524" s="9">
        <f>Y1524+AA1524+AB1524+AC1524+AD1524</f>
        <v>1</v>
      </c>
      <c r="AF1524" s="9">
        <f>Z1524+AD1524</f>
        <v>1</v>
      </c>
      <c r="AG1524" s="85"/>
      <c r="AH1524" s="85"/>
      <c r="AI1524" s="85"/>
      <c r="AJ1524" s="85"/>
      <c r="AK1524" s="9">
        <f>AE1524+AG1524+AH1524+AI1524+AJ1524</f>
        <v>1</v>
      </c>
      <c r="AL1524" s="9">
        <f>AF1524+AJ1524</f>
        <v>1</v>
      </c>
    </row>
    <row r="1525" spans="1:38" ht="33" hidden="1">
      <c r="A1525" s="25" t="s">
        <v>445</v>
      </c>
      <c r="B1525" s="26">
        <v>923</v>
      </c>
      <c r="C1525" s="26" t="s">
        <v>21</v>
      </c>
      <c r="D1525" s="26" t="s">
        <v>59</v>
      </c>
      <c r="E1525" s="26" t="s">
        <v>437</v>
      </c>
      <c r="F1525" s="26"/>
      <c r="G1525" s="11">
        <f t="shared" ref="G1525" si="1916">G1526+G1530</f>
        <v>530</v>
      </c>
      <c r="H1525" s="11">
        <f t="shared" ref="H1525:N1525" si="1917">H1526+H1530</f>
        <v>0</v>
      </c>
      <c r="I1525" s="11">
        <f t="shared" si="1917"/>
        <v>0</v>
      </c>
      <c r="J1525" s="11">
        <f t="shared" si="1917"/>
        <v>0</v>
      </c>
      <c r="K1525" s="11">
        <f t="shared" si="1917"/>
        <v>0</v>
      </c>
      <c r="L1525" s="11">
        <f t="shared" si="1917"/>
        <v>0</v>
      </c>
      <c r="M1525" s="11">
        <f t="shared" si="1917"/>
        <v>530</v>
      </c>
      <c r="N1525" s="11">
        <f t="shared" si="1917"/>
        <v>0</v>
      </c>
      <c r="O1525" s="11">
        <f t="shared" ref="O1525:T1525" si="1918">O1526+O1530</f>
        <v>0</v>
      </c>
      <c r="P1525" s="11">
        <f t="shared" si="1918"/>
        <v>0</v>
      </c>
      <c r="Q1525" s="11">
        <f t="shared" si="1918"/>
        <v>0</v>
      </c>
      <c r="R1525" s="11">
        <f t="shared" si="1918"/>
        <v>0</v>
      </c>
      <c r="S1525" s="11">
        <f t="shared" si="1918"/>
        <v>530</v>
      </c>
      <c r="T1525" s="11">
        <f t="shared" si="1918"/>
        <v>0</v>
      </c>
      <c r="U1525" s="11">
        <f t="shared" ref="U1525:Z1525" si="1919">U1526+U1530</f>
        <v>0</v>
      </c>
      <c r="V1525" s="11">
        <f t="shared" si="1919"/>
        <v>0</v>
      </c>
      <c r="W1525" s="11">
        <f t="shared" si="1919"/>
        <v>0</v>
      </c>
      <c r="X1525" s="11">
        <f t="shared" si="1919"/>
        <v>0</v>
      </c>
      <c r="Y1525" s="11">
        <f t="shared" si="1919"/>
        <v>530</v>
      </c>
      <c r="Z1525" s="11">
        <f t="shared" si="1919"/>
        <v>0</v>
      </c>
      <c r="AA1525" s="11">
        <f t="shared" ref="AA1525:AF1525" si="1920">AA1526+AA1530</f>
        <v>0</v>
      </c>
      <c r="AB1525" s="11">
        <f t="shared" si="1920"/>
        <v>0</v>
      </c>
      <c r="AC1525" s="11">
        <f t="shared" si="1920"/>
        <v>0</v>
      </c>
      <c r="AD1525" s="11">
        <f t="shared" si="1920"/>
        <v>0</v>
      </c>
      <c r="AE1525" s="11">
        <f t="shared" si="1920"/>
        <v>530</v>
      </c>
      <c r="AF1525" s="11">
        <f t="shared" si="1920"/>
        <v>0</v>
      </c>
      <c r="AG1525" s="11">
        <f t="shared" ref="AG1525:AL1525" si="1921">AG1526+AG1530</f>
        <v>0</v>
      </c>
      <c r="AH1525" s="11">
        <f t="shared" si="1921"/>
        <v>0</v>
      </c>
      <c r="AI1525" s="11">
        <f t="shared" si="1921"/>
        <v>0</v>
      </c>
      <c r="AJ1525" s="11">
        <f t="shared" si="1921"/>
        <v>0</v>
      </c>
      <c r="AK1525" s="11">
        <f t="shared" si="1921"/>
        <v>530</v>
      </c>
      <c r="AL1525" s="11">
        <f t="shared" si="1921"/>
        <v>0</v>
      </c>
    </row>
    <row r="1526" spans="1:38" ht="20.100000000000001" hidden="1" customHeight="1">
      <c r="A1526" s="25" t="s">
        <v>14</v>
      </c>
      <c r="B1526" s="26">
        <v>923</v>
      </c>
      <c r="C1526" s="26" t="s">
        <v>21</v>
      </c>
      <c r="D1526" s="26" t="s">
        <v>59</v>
      </c>
      <c r="E1526" s="26" t="s">
        <v>435</v>
      </c>
      <c r="F1526" s="26"/>
      <c r="G1526" s="9">
        <f t="shared" ref="G1526:V1528" si="1922">G1527</f>
        <v>530</v>
      </c>
      <c r="H1526" s="9">
        <f t="shared" si="1922"/>
        <v>0</v>
      </c>
      <c r="I1526" s="9">
        <f t="shared" si="1922"/>
        <v>0</v>
      </c>
      <c r="J1526" s="9">
        <f t="shared" si="1922"/>
        <v>0</v>
      </c>
      <c r="K1526" s="9">
        <f t="shared" si="1922"/>
        <v>0</v>
      </c>
      <c r="L1526" s="9">
        <f t="shared" si="1922"/>
        <v>0</v>
      </c>
      <c r="M1526" s="9">
        <f t="shared" si="1922"/>
        <v>530</v>
      </c>
      <c r="N1526" s="9">
        <f t="shared" si="1922"/>
        <v>0</v>
      </c>
      <c r="O1526" s="9">
        <f t="shared" si="1922"/>
        <v>0</v>
      </c>
      <c r="P1526" s="9">
        <f t="shared" si="1922"/>
        <v>0</v>
      </c>
      <c r="Q1526" s="9">
        <f t="shared" si="1922"/>
        <v>0</v>
      </c>
      <c r="R1526" s="9">
        <f t="shared" si="1922"/>
        <v>0</v>
      </c>
      <c r="S1526" s="9">
        <f t="shared" si="1922"/>
        <v>530</v>
      </c>
      <c r="T1526" s="9">
        <f t="shared" si="1922"/>
        <v>0</v>
      </c>
      <c r="U1526" s="9">
        <f t="shared" si="1922"/>
        <v>0</v>
      </c>
      <c r="V1526" s="9">
        <f t="shared" si="1922"/>
        <v>0</v>
      </c>
      <c r="W1526" s="9">
        <f t="shared" ref="U1526:AJ1528" si="1923">W1527</f>
        <v>0</v>
      </c>
      <c r="X1526" s="9">
        <f t="shared" si="1923"/>
        <v>0</v>
      </c>
      <c r="Y1526" s="9">
        <f t="shared" si="1923"/>
        <v>530</v>
      </c>
      <c r="Z1526" s="9">
        <f t="shared" si="1923"/>
        <v>0</v>
      </c>
      <c r="AA1526" s="9">
        <f t="shared" si="1923"/>
        <v>0</v>
      </c>
      <c r="AB1526" s="9">
        <f t="shared" si="1923"/>
        <v>0</v>
      </c>
      <c r="AC1526" s="9">
        <f t="shared" si="1923"/>
        <v>0</v>
      </c>
      <c r="AD1526" s="9">
        <f t="shared" si="1923"/>
        <v>0</v>
      </c>
      <c r="AE1526" s="9">
        <f t="shared" si="1923"/>
        <v>530</v>
      </c>
      <c r="AF1526" s="9">
        <f t="shared" si="1923"/>
        <v>0</v>
      </c>
      <c r="AG1526" s="9">
        <f t="shared" si="1923"/>
        <v>0</v>
      </c>
      <c r="AH1526" s="9">
        <f t="shared" si="1923"/>
        <v>0</v>
      </c>
      <c r="AI1526" s="9">
        <f t="shared" si="1923"/>
        <v>0</v>
      </c>
      <c r="AJ1526" s="9">
        <f t="shared" si="1923"/>
        <v>0</v>
      </c>
      <c r="AK1526" s="9">
        <f t="shared" ref="AG1526:AL1528" si="1924">AK1527</f>
        <v>530</v>
      </c>
      <c r="AL1526" s="9">
        <f t="shared" si="1924"/>
        <v>0</v>
      </c>
    </row>
    <row r="1527" spans="1:38" ht="33" hidden="1">
      <c r="A1527" s="25" t="s">
        <v>93</v>
      </c>
      <c r="B1527" s="26">
        <v>923</v>
      </c>
      <c r="C1527" s="26" t="s">
        <v>21</v>
      </c>
      <c r="D1527" s="26" t="s">
        <v>59</v>
      </c>
      <c r="E1527" s="26" t="s">
        <v>436</v>
      </c>
      <c r="F1527" s="26"/>
      <c r="G1527" s="11">
        <f t="shared" si="1922"/>
        <v>530</v>
      </c>
      <c r="H1527" s="11">
        <f t="shared" si="1922"/>
        <v>0</v>
      </c>
      <c r="I1527" s="11">
        <f t="shared" si="1922"/>
        <v>0</v>
      </c>
      <c r="J1527" s="11">
        <f t="shared" si="1922"/>
        <v>0</v>
      </c>
      <c r="K1527" s="11">
        <f t="shared" si="1922"/>
        <v>0</v>
      </c>
      <c r="L1527" s="11">
        <f t="shared" si="1922"/>
        <v>0</v>
      </c>
      <c r="M1527" s="11">
        <f t="shared" si="1922"/>
        <v>530</v>
      </c>
      <c r="N1527" s="11">
        <f t="shared" si="1922"/>
        <v>0</v>
      </c>
      <c r="O1527" s="11">
        <f t="shared" si="1922"/>
        <v>0</v>
      </c>
      <c r="P1527" s="11">
        <f t="shared" si="1922"/>
        <v>0</v>
      </c>
      <c r="Q1527" s="11">
        <f t="shared" si="1922"/>
        <v>0</v>
      </c>
      <c r="R1527" s="11">
        <f t="shared" si="1922"/>
        <v>0</v>
      </c>
      <c r="S1527" s="11">
        <f t="shared" si="1922"/>
        <v>530</v>
      </c>
      <c r="T1527" s="11">
        <f t="shared" si="1922"/>
        <v>0</v>
      </c>
      <c r="U1527" s="11">
        <f t="shared" si="1923"/>
        <v>0</v>
      </c>
      <c r="V1527" s="11">
        <f t="shared" si="1923"/>
        <v>0</v>
      </c>
      <c r="W1527" s="11">
        <f t="shared" si="1923"/>
        <v>0</v>
      </c>
      <c r="X1527" s="11">
        <f t="shared" si="1923"/>
        <v>0</v>
      </c>
      <c r="Y1527" s="11">
        <f t="shared" si="1923"/>
        <v>530</v>
      </c>
      <c r="Z1527" s="11">
        <f t="shared" si="1923"/>
        <v>0</v>
      </c>
      <c r="AA1527" s="11">
        <f t="shared" si="1923"/>
        <v>0</v>
      </c>
      <c r="AB1527" s="11">
        <f t="shared" si="1923"/>
        <v>0</v>
      </c>
      <c r="AC1527" s="11">
        <f t="shared" si="1923"/>
        <v>0</v>
      </c>
      <c r="AD1527" s="11">
        <f t="shared" si="1923"/>
        <v>0</v>
      </c>
      <c r="AE1527" s="11">
        <f t="shared" si="1923"/>
        <v>530</v>
      </c>
      <c r="AF1527" s="11">
        <f t="shared" si="1923"/>
        <v>0</v>
      </c>
      <c r="AG1527" s="11">
        <f t="shared" si="1924"/>
        <v>0</v>
      </c>
      <c r="AH1527" s="11">
        <f t="shared" si="1924"/>
        <v>0</v>
      </c>
      <c r="AI1527" s="11">
        <f t="shared" si="1924"/>
        <v>0</v>
      </c>
      <c r="AJ1527" s="11">
        <f t="shared" si="1924"/>
        <v>0</v>
      </c>
      <c r="AK1527" s="11">
        <f t="shared" si="1924"/>
        <v>530</v>
      </c>
      <c r="AL1527" s="11">
        <f t="shared" si="1924"/>
        <v>0</v>
      </c>
    </row>
    <row r="1528" spans="1:38" ht="33" hidden="1">
      <c r="A1528" s="25" t="s">
        <v>242</v>
      </c>
      <c r="B1528" s="26">
        <v>923</v>
      </c>
      <c r="C1528" s="26" t="s">
        <v>21</v>
      </c>
      <c r="D1528" s="26" t="s">
        <v>59</v>
      </c>
      <c r="E1528" s="26" t="s">
        <v>436</v>
      </c>
      <c r="F1528" s="26" t="s">
        <v>30</v>
      </c>
      <c r="G1528" s="9">
        <f t="shared" si="1922"/>
        <v>530</v>
      </c>
      <c r="H1528" s="9">
        <f t="shared" si="1922"/>
        <v>0</v>
      </c>
      <c r="I1528" s="9">
        <f t="shared" si="1922"/>
        <v>0</v>
      </c>
      <c r="J1528" s="9">
        <f t="shared" si="1922"/>
        <v>0</v>
      </c>
      <c r="K1528" s="9">
        <f t="shared" si="1922"/>
        <v>0</v>
      </c>
      <c r="L1528" s="9">
        <f t="shared" si="1922"/>
        <v>0</v>
      </c>
      <c r="M1528" s="9">
        <f t="shared" si="1922"/>
        <v>530</v>
      </c>
      <c r="N1528" s="9">
        <f t="shared" si="1922"/>
        <v>0</v>
      </c>
      <c r="O1528" s="9">
        <f t="shared" si="1922"/>
        <v>0</v>
      </c>
      <c r="P1528" s="9">
        <f t="shared" si="1922"/>
        <v>0</v>
      </c>
      <c r="Q1528" s="9">
        <f t="shared" si="1922"/>
        <v>0</v>
      </c>
      <c r="R1528" s="9">
        <f t="shared" si="1922"/>
        <v>0</v>
      </c>
      <c r="S1528" s="9">
        <f t="shared" si="1922"/>
        <v>530</v>
      </c>
      <c r="T1528" s="9">
        <f t="shared" si="1922"/>
        <v>0</v>
      </c>
      <c r="U1528" s="9">
        <f t="shared" si="1923"/>
        <v>0</v>
      </c>
      <c r="V1528" s="9">
        <f t="shared" si="1923"/>
        <v>0</v>
      </c>
      <c r="W1528" s="9">
        <f t="shared" si="1923"/>
        <v>0</v>
      </c>
      <c r="X1528" s="9">
        <f t="shared" si="1923"/>
        <v>0</v>
      </c>
      <c r="Y1528" s="9">
        <f t="shared" si="1923"/>
        <v>530</v>
      </c>
      <c r="Z1528" s="9">
        <f t="shared" si="1923"/>
        <v>0</v>
      </c>
      <c r="AA1528" s="9">
        <f t="shared" si="1923"/>
        <v>0</v>
      </c>
      <c r="AB1528" s="9">
        <f t="shared" si="1923"/>
        <v>0</v>
      </c>
      <c r="AC1528" s="9">
        <f t="shared" si="1923"/>
        <v>0</v>
      </c>
      <c r="AD1528" s="9">
        <f t="shared" si="1923"/>
        <v>0</v>
      </c>
      <c r="AE1528" s="9">
        <f t="shared" si="1923"/>
        <v>530</v>
      </c>
      <c r="AF1528" s="9">
        <f t="shared" si="1923"/>
        <v>0</v>
      </c>
      <c r="AG1528" s="9">
        <f t="shared" si="1924"/>
        <v>0</v>
      </c>
      <c r="AH1528" s="9">
        <f t="shared" si="1924"/>
        <v>0</v>
      </c>
      <c r="AI1528" s="9">
        <f t="shared" si="1924"/>
        <v>0</v>
      </c>
      <c r="AJ1528" s="9">
        <f t="shared" si="1924"/>
        <v>0</v>
      </c>
      <c r="AK1528" s="9">
        <f t="shared" si="1924"/>
        <v>530</v>
      </c>
      <c r="AL1528" s="9">
        <f t="shared" si="1924"/>
        <v>0</v>
      </c>
    </row>
    <row r="1529" spans="1:38" ht="33" hidden="1">
      <c r="A1529" s="25" t="s">
        <v>36</v>
      </c>
      <c r="B1529" s="26">
        <v>923</v>
      </c>
      <c r="C1529" s="26" t="s">
        <v>21</v>
      </c>
      <c r="D1529" s="26" t="s">
        <v>59</v>
      </c>
      <c r="E1529" s="26" t="s">
        <v>436</v>
      </c>
      <c r="F1529" s="26" t="s">
        <v>37</v>
      </c>
      <c r="G1529" s="9">
        <v>530</v>
      </c>
      <c r="H1529" s="9"/>
      <c r="I1529" s="84"/>
      <c r="J1529" s="84"/>
      <c r="K1529" s="84"/>
      <c r="L1529" s="84"/>
      <c r="M1529" s="9">
        <f>G1529+I1529+J1529+K1529+L1529</f>
        <v>530</v>
      </c>
      <c r="N1529" s="9">
        <f>H1529+L1529</f>
        <v>0</v>
      </c>
      <c r="O1529" s="85"/>
      <c r="P1529" s="85"/>
      <c r="Q1529" s="85"/>
      <c r="R1529" s="85"/>
      <c r="S1529" s="9">
        <f>M1529+O1529+P1529+Q1529+R1529</f>
        <v>530</v>
      </c>
      <c r="T1529" s="9">
        <f>N1529+R1529</f>
        <v>0</v>
      </c>
      <c r="U1529" s="85"/>
      <c r="V1529" s="85"/>
      <c r="W1529" s="85"/>
      <c r="X1529" s="85"/>
      <c r="Y1529" s="9">
        <f>S1529+U1529+V1529+W1529+X1529</f>
        <v>530</v>
      </c>
      <c r="Z1529" s="9">
        <f>T1529+X1529</f>
        <v>0</v>
      </c>
      <c r="AA1529" s="85"/>
      <c r="AB1529" s="85"/>
      <c r="AC1529" s="85"/>
      <c r="AD1529" s="85"/>
      <c r="AE1529" s="9">
        <f>Y1529+AA1529+AB1529+AC1529+AD1529</f>
        <v>530</v>
      </c>
      <c r="AF1529" s="9">
        <f>Z1529+AD1529</f>
        <v>0</v>
      </c>
      <c r="AG1529" s="85"/>
      <c r="AH1529" s="85"/>
      <c r="AI1529" s="85"/>
      <c r="AJ1529" s="85"/>
      <c r="AK1529" s="9">
        <f>AE1529+AG1529+AH1529+AI1529+AJ1529</f>
        <v>530</v>
      </c>
      <c r="AL1529" s="9">
        <f>AF1529+AJ1529</f>
        <v>0</v>
      </c>
    </row>
    <row r="1530" spans="1:38" ht="20.100000000000001" hidden="1" customHeight="1">
      <c r="A1530" s="25" t="s">
        <v>571</v>
      </c>
      <c r="B1530" s="26" t="s">
        <v>588</v>
      </c>
      <c r="C1530" s="26" t="s">
        <v>21</v>
      </c>
      <c r="D1530" s="26" t="s">
        <v>59</v>
      </c>
      <c r="E1530" s="26" t="s">
        <v>700</v>
      </c>
      <c r="F1530" s="26"/>
      <c r="G1530" s="9">
        <f t="shared" ref="G1530:H1532" si="1925">G1531</f>
        <v>0</v>
      </c>
      <c r="H1530" s="9">
        <f t="shared" si="1925"/>
        <v>0</v>
      </c>
      <c r="I1530" s="84"/>
      <c r="J1530" s="84"/>
      <c r="K1530" s="84"/>
      <c r="L1530" s="84"/>
      <c r="M1530" s="84"/>
      <c r="N1530" s="84"/>
      <c r="O1530" s="85"/>
      <c r="P1530" s="85"/>
      <c r="Q1530" s="85"/>
      <c r="R1530" s="85"/>
      <c r="S1530" s="85"/>
      <c r="T1530" s="85"/>
      <c r="U1530" s="85"/>
      <c r="V1530" s="85"/>
      <c r="W1530" s="85"/>
      <c r="X1530" s="85"/>
      <c r="Y1530" s="85"/>
      <c r="Z1530" s="85"/>
      <c r="AA1530" s="85"/>
      <c r="AB1530" s="85"/>
      <c r="AC1530" s="85"/>
      <c r="AD1530" s="85"/>
      <c r="AE1530" s="85"/>
      <c r="AF1530" s="85"/>
      <c r="AG1530" s="85"/>
      <c r="AH1530" s="85"/>
      <c r="AI1530" s="85"/>
      <c r="AJ1530" s="85"/>
      <c r="AK1530" s="85"/>
      <c r="AL1530" s="85"/>
    </row>
    <row r="1531" spans="1:38" ht="20.100000000000001" hidden="1" customHeight="1">
      <c r="A1531" s="25" t="s">
        <v>583</v>
      </c>
      <c r="B1531" s="26" t="s">
        <v>588</v>
      </c>
      <c r="C1531" s="26" t="s">
        <v>21</v>
      </c>
      <c r="D1531" s="26" t="s">
        <v>59</v>
      </c>
      <c r="E1531" s="26" t="s">
        <v>699</v>
      </c>
      <c r="F1531" s="26"/>
      <c r="G1531" s="9">
        <f t="shared" ref="G1531" si="1926">G1532</f>
        <v>0</v>
      </c>
      <c r="H1531" s="9">
        <f t="shared" si="1925"/>
        <v>0</v>
      </c>
      <c r="I1531" s="84"/>
      <c r="J1531" s="84"/>
      <c r="K1531" s="84"/>
      <c r="L1531" s="84"/>
      <c r="M1531" s="84"/>
      <c r="N1531" s="84"/>
      <c r="O1531" s="85"/>
      <c r="P1531" s="85"/>
      <c r="Q1531" s="85"/>
      <c r="R1531" s="85"/>
      <c r="S1531" s="85"/>
      <c r="T1531" s="85"/>
      <c r="U1531" s="85"/>
      <c r="V1531" s="85"/>
      <c r="W1531" s="85"/>
      <c r="X1531" s="85"/>
      <c r="Y1531" s="85"/>
      <c r="Z1531" s="85"/>
      <c r="AA1531" s="85"/>
      <c r="AB1531" s="85"/>
      <c r="AC1531" s="85"/>
      <c r="AD1531" s="85"/>
      <c r="AE1531" s="85"/>
      <c r="AF1531" s="85"/>
      <c r="AG1531" s="85"/>
      <c r="AH1531" s="85"/>
      <c r="AI1531" s="85"/>
      <c r="AJ1531" s="85"/>
      <c r="AK1531" s="85"/>
      <c r="AL1531" s="85"/>
    </row>
    <row r="1532" spans="1:38" ht="33" hidden="1">
      <c r="A1532" s="25" t="s">
        <v>242</v>
      </c>
      <c r="B1532" s="26" t="s">
        <v>588</v>
      </c>
      <c r="C1532" s="26" t="s">
        <v>21</v>
      </c>
      <c r="D1532" s="26" t="s">
        <v>59</v>
      </c>
      <c r="E1532" s="26" t="s">
        <v>699</v>
      </c>
      <c r="F1532" s="26" t="s">
        <v>30</v>
      </c>
      <c r="G1532" s="9">
        <f t="shared" si="1925"/>
        <v>0</v>
      </c>
      <c r="H1532" s="9">
        <f t="shared" si="1925"/>
        <v>0</v>
      </c>
      <c r="I1532" s="84"/>
      <c r="J1532" s="84"/>
      <c r="K1532" s="84"/>
      <c r="L1532" s="84"/>
      <c r="M1532" s="84"/>
      <c r="N1532" s="84"/>
      <c r="O1532" s="85"/>
      <c r="P1532" s="85"/>
      <c r="Q1532" s="85"/>
      <c r="R1532" s="85"/>
      <c r="S1532" s="85"/>
      <c r="T1532" s="85"/>
      <c r="U1532" s="85"/>
      <c r="V1532" s="85"/>
      <c r="W1532" s="85"/>
      <c r="X1532" s="85"/>
      <c r="Y1532" s="85"/>
      <c r="Z1532" s="85"/>
      <c r="AA1532" s="85"/>
      <c r="AB1532" s="85"/>
      <c r="AC1532" s="85"/>
      <c r="AD1532" s="85"/>
      <c r="AE1532" s="85"/>
      <c r="AF1532" s="85"/>
      <c r="AG1532" s="85"/>
      <c r="AH1532" s="85"/>
      <c r="AI1532" s="85"/>
      <c r="AJ1532" s="85"/>
      <c r="AK1532" s="85"/>
      <c r="AL1532" s="85"/>
    </row>
    <row r="1533" spans="1:38" ht="33" hidden="1">
      <c r="A1533" s="25" t="s">
        <v>36</v>
      </c>
      <c r="B1533" s="26" t="s">
        <v>588</v>
      </c>
      <c r="C1533" s="26" t="s">
        <v>21</v>
      </c>
      <c r="D1533" s="26" t="s">
        <v>59</v>
      </c>
      <c r="E1533" s="26" t="s">
        <v>699</v>
      </c>
      <c r="F1533" s="26" t="s">
        <v>37</v>
      </c>
      <c r="G1533" s="9"/>
      <c r="H1533" s="9"/>
      <c r="I1533" s="84"/>
      <c r="J1533" s="84"/>
      <c r="K1533" s="84"/>
      <c r="L1533" s="84"/>
      <c r="M1533" s="84"/>
      <c r="N1533" s="84"/>
      <c r="O1533" s="85"/>
      <c r="P1533" s="85"/>
      <c r="Q1533" s="85"/>
      <c r="R1533" s="85"/>
      <c r="S1533" s="85"/>
      <c r="T1533" s="85"/>
      <c r="U1533" s="85"/>
      <c r="V1533" s="85"/>
      <c r="W1533" s="85"/>
      <c r="X1533" s="85"/>
      <c r="Y1533" s="85"/>
      <c r="Z1533" s="85"/>
      <c r="AA1533" s="85"/>
      <c r="AB1533" s="85"/>
      <c r="AC1533" s="85"/>
      <c r="AD1533" s="85"/>
      <c r="AE1533" s="85"/>
      <c r="AF1533" s="85"/>
      <c r="AG1533" s="85"/>
      <c r="AH1533" s="85"/>
      <c r="AI1533" s="85"/>
      <c r="AJ1533" s="85"/>
      <c r="AK1533" s="85"/>
      <c r="AL1533" s="85"/>
    </row>
    <row r="1534" spans="1:38" ht="20.100000000000001" hidden="1" customHeight="1">
      <c r="A1534" s="25" t="s">
        <v>61</v>
      </c>
      <c r="B1534" s="26">
        <v>923</v>
      </c>
      <c r="C1534" s="26" t="s">
        <v>21</v>
      </c>
      <c r="D1534" s="26" t="s">
        <v>59</v>
      </c>
      <c r="E1534" s="26" t="s">
        <v>62</v>
      </c>
      <c r="F1534" s="26"/>
      <c r="G1534" s="9">
        <f t="shared" ref="G1534:H1536" si="1927">G1535</f>
        <v>0</v>
      </c>
      <c r="H1534" s="9">
        <f t="shared" si="1927"/>
        <v>0</v>
      </c>
      <c r="I1534" s="84"/>
      <c r="J1534" s="84"/>
      <c r="K1534" s="84"/>
      <c r="L1534" s="84"/>
      <c r="M1534" s="84"/>
      <c r="N1534" s="84"/>
      <c r="O1534" s="85">
        <f>O1535</f>
        <v>0</v>
      </c>
      <c r="P1534" s="85">
        <f t="shared" ref="P1534:AE1536" si="1928">P1535</f>
        <v>0</v>
      </c>
      <c r="Q1534" s="85">
        <f t="shared" si="1928"/>
        <v>0</v>
      </c>
      <c r="R1534" s="9">
        <f t="shared" si="1928"/>
        <v>411</v>
      </c>
      <c r="S1534" s="9">
        <f t="shared" si="1928"/>
        <v>411</v>
      </c>
      <c r="T1534" s="9">
        <f t="shared" si="1928"/>
        <v>411</v>
      </c>
      <c r="U1534" s="85">
        <f>U1535</f>
        <v>0</v>
      </c>
      <c r="V1534" s="85">
        <f t="shared" si="1928"/>
        <v>0</v>
      </c>
      <c r="W1534" s="85">
        <f t="shared" si="1928"/>
        <v>0</v>
      </c>
      <c r="X1534" s="9">
        <f t="shared" si="1928"/>
        <v>0</v>
      </c>
      <c r="Y1534" s="9">
        <f t="shared" si="1928"/>
        <v>411</v>
      </c>
      <c r="Z1534" s="9">
        <f t="shared" si="1928"/>
        <v>411</v>
      </c>
      <c r="AA1534" s="85">
        <f>AA1535</f>
        <v>0</v>
      </c>
      <c r="AB1534" s="85">
        <f t="shared" si="1928"/>
        <v>0</v>
      </c>
      <c r="AC1534" s="85">
        <f t="shared" si="1928"/>
        <v>0</v>
      </c>
      <c r="AD1534" s="9">
        <f t="shared" si="1928"/>
        <v>0</v>
      </c>
      <c r="AE1534" s="9">
        <f t="shared" si="1928"/>
        <v>411</v>
      </c>
      <c r="AF1534" s="9">
        <f t="shared" ref="AB1534:AF1536" si="1929">AF1535</f>
        <v>411</v>
      </c>
      <c r="AG1534" s="85">
        <f>AG1535</f>
        <v>0</v>
      </c>
      <c r="AH1534" s="85">
        <f t="shared" ref="AH1534:AL1536" si="1930">AH1535</f>
        <v>0</v>
      </c>
      <c r="AI1534" s="85">
        <f t="shared" si="1930"/>
        <v>0</v>
      </c>
      <c r="AJ1534" s="9">
        <f t="shared" si="1930"/>
        <v>0</v>
      </c>
      <c r="AK1534" s="9">
        <f t="shared" si="1930"/>
        <v>411</v>
      </c>
      <c r="AL1534" s="9">
        <f t="shared" si="1930"/>
        <v>411</v>
      </c>
    </row>
    <row r="1535" spans="1:38" ht="52.5" hidden="1" customHeight="1">
      <c r="A1535" s="25" t="s">
        <v>747</v>
      </c>
      <c r="B1535" s="26">
        <v>923</v>
      </c>
      <c r="C1535" s="26" t="s">
        <v>21</v>
      </c>
      <c r="D1535" s="26" t="s">
        <v>59</v>
      </c>
      <c r="E1535" s="26" t="s">
        <v>652</v>
      </c>
      <c r="F1535" s="26"/>
      <c r="G1535" s="9">
        <f t="shared" si="1927"/>
        <v>0</v>
      </c>
      <c r="H1535" s="9">
        <f t="shared" si="1927"/>
        <v>0</v>
      </c>
      <c r="I1535" s="84"/>
      <c r="J1535" s="84"/>
      <c r="K1535" s="84"/>
      <c r="L1535" s="84"/>
      <c r="M1535" s="84"/>
      <c r="N1535" s="84"/>
      <c r="O1535" s="85">
        <f>O1536</f>
        <v>0</v>
      </c>
      <c r="P1535" s="85">
        <f t="shared" si="1928"/>
        <v>0</v>
      </c>
      <c r="Q1535" s="85">
        <f t="shared" si="1928"/>
        <v>0</v>
      </c>
      <c r="R1535" s="9">
        <f t="shared" si="1928"/>
        <v>411</v>
      </c>
      <c r="S1535" s="9">
        <f t="shared" si="1928"/>
        <v>411</v>
      </c>
      <c r="T1535" s="9">
        <f t="shared" si="1928"/>
        <v>411</v>
      </c>
      <c r="U1535" s="85">
        <f>U1536</f>
        <v>0</v>
      </c>
      <c r="V1535" s="85">
        <f t="shared" si="1928"/>
        <v>0</v>
      </c>
      <c r="W1535" s="85">
        <f t="shared" si="1928"/>
        <v>0</v>
      </c>
      <c r="X1535" s="9">
        <f t="shared" si="1928"/>
        <v>0</v>
      </c>
      <c r="Y1535" s="9">
        <f t="shared" si="1928"/>
        <v>411</v>
      </c>
      <c r="Z1535" s="9">
        <f t="shared" si="1928"/>
        <v>411</v>
      </c>
      <c r="AA1535" s="85">
        <f>AA1536</f>
        <v>0</v>
      </c>
      <c r="AB1535" s="85">
        <f t="shared" si="1929"/>
        <v>0</v>
      </c>
      <c r="AC1535" s="85">
        <f t="shared" si="1929"/>
        <v>0</v>
      </c>
      <c r="AD1535" s="9">
        <f t="shared" si="1929"/>
        <v>0</v>
      </c>
      <c r="AE1535" s="9">
        <f t="shared" si="1929"/>
        <v>411</v>
      </c>
      <c r="AF1535" s="9">
        <f t="shared" si="1929"/>
        <v>411</v>
      </c>
      <c r="AG1535" s="85">
        <f>AG1536</f>
        <v>0</v>
      </c>
      <c r="AH1535" s="85">
        <f t="shared" si="1930"/>
        <v>0</v>
      </c>
      <c r="AI1535" s="85">
        <f t="shared" si="1930"/>
        <v>0</v>
      </c>
      <c r="AJ1535" s="9">
        <f t="shared" si="1930"/>
        <v>0</v>
      </c>
      <c r="AK1535" s="9">
        <f t="shared" si="1930"/>
        <v>411</v>
      </c>
      <c r="AL1535" s="9">
        <f t="shared" si="1930"/>
        <v>411</v>
      </c>
    </row>
    <row r="1536" spans="1:38" ht="33" hidden="1">
      <c r="A1536" s="25" t="s">
        <v>242</v>
      </c>
      <c r="B1536" s="26">
        <v>923</v>
      </c>
      <c r="C1536" s="26" t="s">
        <v>21</v>
      </c>
      <c r="D1536" s="26" t="s">
        <v>59</v>
      </c>
      <c r="E1536" s="26" t="s">
        <v>652</v>
      </c>
      <c r="F1536" s="26" t="s">
        <v>30</v>
      </c>
      <c r="G1536" s="9">
        <f t="shared" si="1927"/>
        <v>0</v>
      </c>
      <c r="H1536" s="9">
        <f t="shared" si="1927"/>
        <v>0</v>
      </c>
      <c r="I1536" s="84"/>
      <c r="J1536" s="84"/>
      <c r="K1536" s="84"/>
      <c r="L1536" s="84"/>
      <c r="M1536" s="84"/>
      <c r="N1536" s="84"/>
      <c r="O1536" s="85">
        <f>O1537</f>
        <v>0</v>
      </c>
      <c r="P1536" s="85">
        <f t="shared" si="1928"/>
        <v>0</v>
      </c>
      <c r="Q1536" s="85">
        <f t="shared" si="1928"/>
        <v>0</v>
      </c>
      <c r="R1536" s="9">
        <f t="shared" si="1928"/>
        <v>411</v>
      </c>
      <c r="S1536" s="9">
        <f t="shared" si="1928"/>
        <v>411</v>
      </c>
      <c r="T1536" s="9">
        <f t="shared" si="1928"/>
        <v>411</v>
      </c>
      <c r="U1536" s="85">
        <f>U1537</f>
        <v>0</v>
      </c>
      <c r="V1536" s="85">
        <f t="shared" si="1928"/>
        <v>0</v>
      </c>
      <c r="W1536" s="85">
        <f t="shared" si="1928"/>
        <v>0</v>
      </c>
      <c r="X1536" s="9">
        <f t="shared" si="1928"/>
        <v>0</v>
      </c>
      <c r="Y1536" s="9">
        <f t="shared" si="1928"/>
        <v>411</v>
      </c>
      <c r="Z1536" s="9">
        <f t="shared" si="1928"/>
        <v>411</v>
      </c>
      <c r="AA1536" s="85">
        <f>AA1537</f>
        <v>0</v>
      </c>
      <c r="AB1536" s="85">
        <f t="shared" si="1929"/>
        <v>0</v>
      </c>
      <c r="AC1536" s="85">
        <f t="shared" si="1929"/>
        <v>0</v>
      </c>
      <c r="AD1536" s="9">
        <f t="shared" si="1929"/>
        <v>0</v>
      </c>
      <c r="AE1536" s="9">
        <f t="shared" si="1929"/>
        <v>411</v>
      </c>
      <c r="AF1536" s="9">
        <f t="shared" si="1929"/>
        <v>411</v>
      </c>
      <c r="AG1536" s="85">
        <f>AG1537</f>
        <v>0</v>
      </c>
      <c r="AH1536" s="85">
        <f t="shared" si="1930"/>
        <v>0</v>
      </c>
      <c r="AI1536" s="85">
        <f t="shared" si="1930"/>
        <v>0</v>
      </c>
      <c r="AJ1536" s="9">
        <f t="shared" si="1930"/>
        <v>0</v>
      </c>
      <c r="AK1536" s="9">
        <f t="shared" si="1930"/>
        <v>411</v>
      </c>
      <c r="AL1536" s="9">
        <f t="shared" si="1930"/>
        <v>411</v>
      </c>
    </row>
    <row r="1537" spans="1:38" ht="33" hidden="1">
      <c r="A1537" s="25" t="s">
        <v>36</v>
      </c>
      <c r="B1537" s="26">
        <v>923</v>
      </c>
      <c r="C1537" s="26" t="s">
        <v>21</v>
      </c>
      <c r="D1537" s="26" t="s">
        <v>59</v>
      </c>
      <c r="E1537" s="26" t="s">
        <v>652</v>
      </c>
      <c r="F1537" s="26" t="s">
        <v>37</v>
      </c>
      <c r="G1537" s="9"/>
      <c r="H1537" s="9"/>
      <c r="I1537" s="84"/>
      <c r="J1537" s="84"/>
      <c r="K1537" s="84"/>
      <c r="L1537" s="84"/>
      <c r="M1537" s="84"/>
      <c r="N1537" s="84"/>
      <c r="O1537" s="85"/>
      <c r="P1537" s="85"/>
      <c r="Q1537" s="85"/>
      <c r="R1537" s="9">
        <v>411</v>
      </c>
      <c r="S1537" s="9">
        <f>M1537+O1537+P1537+Q1537+R1537</f>
        <v>411</v>
      </c>
      <c r="T1537" s="9">
        <f>N1537+R1537</f>
        <v>411</v>
      </c>
      <c r="U1537" s="85"/>
      <c r="V1537" s="85"/>
      <c r="W1537" s="85"/>
      <c r="X1537" s="9"/>
      <c r="Y1537" s="9">
        <f>S1537+U1537+V1537+W1537+X1537</f>
        <v>411</v>
      </c>
      <c r="Z1537" s="9">
        <f>T1537+X1537</f>
        <v>411</v>
      </c>
      <c r="AA1537" s="85"/>
      <c r="AB1537" s="85"/>
      <c r="AC1537" s="85"/>
      <c r="AD1537" s="9"/>
      <c r="AE1537" s="9">
        <f>Y1537+AA1537+AB1537+AC1537+AD1537</f>
        <v>411</v>
      </c>
      <c r="AF1537" s="9">
        <f>Z1537+AD1537</f>
        <v>411</v>
      </c>
      <c r="AG1537" s="85"/>
      <c r="AH1537" s="85"/>
      <c r="AI1537" s="85"/>
      <c r="AJ1537" s="9"/>
      <c r="AK1537" s="9">
        <f>AE1537+AG1537+AH1537+AI1537+AJ1537</f>
        <v>411</v>
      </c>
      <c r="AL1537" s="9">
        <f>AF1537+AJ1537</f>
        <v>411</v>
      </c>
    </row>
    <row r="1538" spans="1:38" hidden="1">
      <c r="A1538" s="25"/>
      <c r="B1538" s="26"/>
      <c r="C1538" s="26"/>
      <c r="D1538" s="26"/>
      <c r="E1538" s="26"/>
      <c r="F1538" s="26"/>
      <c r="G1538" s="9"/>
      <c r="H1538" s="9"/>
      <c r="I1538" s="84"/>
      <c r="J1538" s="84"/>
      <c r="K1538" s="84"/>
      <c r="L1538" s="84"/>
      <c r="M1538" s="84"/>
      <c r="N1538" s="84"/>
      <c r="O1538" s="85"/>
      <c r="P1538" s="85"/>
      <c r="Q1538" s="85"/>
      <c r="R1538" s="85"/>
      <c r="S1538" s="85"/>
      <c r="T1538" s="85"/>
      <c r="U1538" s="85"/>
      <c r="V1538" s="85"/>
      <c r="W1538" s="85"/>
      <c r="X1538" s="85"/>
      <c r="Y1538" s="85"/>
      <c r="Z1538" s="85"/>
      <c r="AA1538" s="85"/>
      <c r="AB1538" s="85"/>
      <c r="AC1538" s="85"/>
      <c r="AD1538" s="85"/>
      <c r="AE1538" s="85"/>
      <c r="AF1538" s="85"/>
      <c r="AG1538" s="85"/>
      <c r="AH1538" s="85"/>
      <c r="AI1538" s="85"/>
      <c r="AJ1538" s="85"/>
      <c r="AK1538" s="85"/>
      <c r="AL1538" s="85"/>
    </row>
    <row r="1539" spans="1:38" ht="23.25" hidden="1" customHeight="1">
      <c r="A1539" s="23" t="s">
        <v>74</v>
      </c>
      <c r="B1539" s="24">
        <v>923</v>
      </c>
      <c r="C1539" s="24" t="s">
        <v>28</v>
      </c>
      <c r="D1539" s="24" t="s">
        <v>75</v>
      </c>
      <c r="E1539" s="24"/>
      <c r="F1539" s="24"/>
      <c r="G1539" s="13">
        <f t="shared" ref="G1539:V1543" si="1931">G1540</f>
        <v>930</v>
      </c>
      <c r="H1539" s="13">
        <f t="shared" si="1931"/>
        <v>0</v>
      </c>
      <c r="I1539" s="13">
        <f t="shared" si="1931"/>
        <v>0</v>
      </c>
      <c r="J1539" s="13">
        <f t="shared" si="1931"/>
        <v>0</v>
      </c>
      <c r="K1539" s="13">
        <f t="shared" si="1931"/>
        <v>0</v>
      </c>
      <c r="L1539" s="13">
        <f t="shared" si="1931"/>
        <v>0</v>
      </c>
      <c r="M1539" s="13">
        <f t="shared" si="1931"/>
        <v>930</v>
      </c>
      <c r="N1539" s="13">
        <f t="shared" si="1931"/>
        <v>0</v>
      </c>
      <c r="O1539" s="13">
        <f t="shared" si="1931"/>
        <v>0</v>
      </c>
      <c r="P1539" s="13">
        <f t="shared" si="1931"/>
        <v>0</v>
      </c>
      <c r="Q1539" s="13">
        <f t="shared" si="1931"/>
        <v>0</v>
      </c>
      <c r="R1539" s="13">
        <f t="shared" si="1931"/>
        <v>0</v>
      </c>
      <c r="S1539" s="13">
        <f t="shared" si="1931"/>
        <v>930</v>
      </c>
      <c r="T1539" s="13">
        <f t="shared" si="1931"/>
        <v>0</v>
      </c>
      <c r="U1539" s="13">
        <f t="shared" si="1931"/>
        <v>0</v>
      </c>
      <c r="V1539" s="13">
        <f t="shared" si="1931"/>
        <v>0</v>
      </c>
      <c r="W1539" s="13">
        <f t="shared" ref="U1539:AJ1543" si="1932">W1540</f>
        <v>0</v>
      </c>
      <c r="X1539" s="13">
        <f t="shared" si="1932"/>
        <v>0</v>
      </c>
      <c r="Y1539" s="13">
        <f t="shared" si="1932"/>
        <v>930</v>
      </c>
      <c r="Z1539" s="13">
        <f t="shared" si="1932"/>
        <v>0</v>
      </c>
      <c r="AA1539" s="13">
        <f t="shared" si="1932"/>
        <v>0</v>
      </c>
      <c r="AB1539" s="13">
        <f t="shared" si="1932"/>
        <v>0</v>
      </c>
      <c r="AC1539" s="13">
        <f t="shared" si="1932"/>
        <v>0</v>
      </c>
      <c r="AD1539" s="13">
        <f t="shared" si="1932"/>
        <v>0</v>
      </c>
      <c r="AE1539" s="13">
        <f t="shared" si="1932"/>
        <v>930</v>
      </c>
      <c r="AF1539" s="13">
        <f t="shared" si="1932"/>
        <v>0</v>
      </c>
      <c r="AG1539" s="13">
        <f t="shared" si="1932"/>
        <v>0</v>
      </c>
      <c r="AH1539" s="13">
        <f t="shared" si="1932"/>
        <v>0</v>
      </c>
      <c r="AI1539" s="13">
        <f t="shared" si="1932"/>
        <v>0</v>
      </c>
      <c r="AJ1539" s="13">
        <f t="shared" si="1932"/>
        <v>0</v>
      </c>
      <c r="AK1539" s="13">
        <f t="shared" ref="AG1539:AL1543" si="1933">AK1540</f>
        <v>930</v>
      </c>
      <c r="AL1539" s="13">
        <f t="shared" si="1933"/>
        <v>0</v>
      </c>
    </row>
    <row r="1540" spans="1:38" ht="49.5" hidden="1">
      <c r="A1540" s="25" t="s">
        <v>109</v>
      </c>
      <c r="B1540" s="26">
        <v>923</v>
      </c>
      <c r="C1540" s="26" t="s">
        <v>28</v>
      </c>
      <c r="D1540" s="26" t="s">
        <v>75</v>
      </c>
      <c r="E1540" s="26" t="s">
        <v>110</v>
      </c>
      <c r="F1540" s="26"/>
      <c r="G1540" s="11">
        <f t="shared" si="1931"/>
        <v>930</v>
      </c>
      <c r="H1540" s="11">
        <f t="shared" si="1931"/>
        <v>0</v>
      </c>
      <c r="I1540" s="11">
        <f t="shared" si="1931"/>
        <v>0</v>
      </c>
      <c r="J1540" s="11">
        <f t="shared" si="1931"/>
        <v>0</v>
      </c>
      <c r="K1540" s="11">
        <f t="shared" si="1931"/>
        <v>0</v>
      </c>
      <c r="L1540" s="11">
        <f t="shared" si="1931"/>
        <v>0</v>
      </c>
      <c r="M1540" s="11">
        <f t="shared" si="1931"/>
        <v>930</v>
      </c>
      <c r="N1540" s="11">
        <f t="shared" si="1931"/>
        <v>0</v>
      </c>
      <c r="O1540" s="11">
        <f t="shared" si="1931"/>
        <v>0</v>
      </c>
      <c r="P1540" s="11">
        <f t="shared" si="1931"/>
        <v>0</v>
      </c>
      <c r="Q1540" s="11">
        <f t="shared" si="1931"/>
        <v>0</v>
      </c>
      <c r="R1540" s="11">
        <f t="shared" si="1931"/>
        <v>0</v>
      </c>
      <c r="S1540" s="11">
        <f t="shared" si="1931"/>
        <v>930</v>
      </c>
      <c r="T1540" s="11">
        <f t="shared" si="1931"/>
        <v>0</v>
      </c>
      <c r="U1540" s="11">
        <f t="shared" si="1932"/>
        <v>0</v>
      </c>
      <c r="V1540" s="11">
        <f t="shared" si="1932"/>
        <v>0</v>
      </c>
      <c r="W1540" s="11">
        <f t="shared" si="1932"/>
        <v>0</v>
      </c>
      <c r="X1540" s="11">
        <f t="shared" si="1932"/>
        <v>0</v>
      </c>
      <c r="Y1540" s="11">
        <f t="shared" si="1932"/>
        <v>930</v>
      </c>
      <c r="Z1540" s="11">
        <f t="shared" si="1932"/>
        <v>0</v>
      </c>
      <c r="AA1540" s="11">
        <f t="shared" si="1932"/>
        <v>0</v>
      </c>
      <c r="AB1540" s="11">
        <f t="shared" si="1932"/>
        <v>0</v>
      </c>
      <c r="AC1540" s="11">
        <f t="shared" si="1932"/>
        <v>0</v>
      </c>
      <c r="AD1540" s="11">
        <f t="shared" si="1932"/>
        <v>0</v>
      </c>
      <c r="AE1540" s="11">
        <f t="shared" si="1932"/>
        <v>930</v>
      </c>
      <c r="AF1540" s="11">
        <f t="shared" si="1932"/>
        <v>0</v>
      </c>
      <c r="AG1540" s="11">
        <f t="shared" si="1933"/>
        <v>0</v>
      </c>
      <c r="AH1540" s="11">
        <f t="shared" si="1933"/>
        <v>0</v>
      </c>
      <c r="AI1540" s="11">
        <f t="shared" si="1933"/>
        <v>0</v>
      </c>
      <c r="AJ1540" s="11">
        <f t="shared" si="1933"/>
        <v>0</v>
      </c>
      <c r="AK1540" s="11">
        <f t="shared" si="1933"/>
        <v>930</v>
      </c>
      <c r="AL1540" s="11">
        <f t="shared" si="1933"/>
        <v>0</v>
      </c>
    </row>
    <row r="1541" spans="1:38" ht="17.100000000000001" hidden="1" customHeight="1">
      <c r="A1541" s="25" t="s">
        <v>14</v>
      </c>
      <c r="B1541" s="26">
        <v>923</v>
      </c>
      <c r="C1541" s="26" t="s">
        <v>28</v>
      </c>
      <c r="D1541" s="26" t="s">
        <v>75</v>
      </c>
      <c r="E1541" s="26" t="s">
        <v>111</v>
      </c>
      <c r="F1541" s="26"/>
      <c r="G1541" s="11">
        <f t="shared" si="1931"/>
        <v>930</v>
      </c>
      <c r="H1541" s="11">
        <f t="shared" si="1931"/>
        <v>0</v>
      </c>
      <c r="I1541" s="11">
        <f t="shared" si="1931"/>
        <v>0</v>
      </c>
      <c r="J1541" s="11">
        <f t="shared" si="1931"/>
        <v>0</v>
      </c>
      <c r="K1541" s="11">
        <f t="shared" si="1931"/>
        <v>0</v>
      </c>
      <c r="L1541" s="11">
        <f t="shared" si="1931"/>
        <v>0</v>
      </c>
      <c r="M1541" s="11">
        <f t="shared" si="1931"/>
        <v>930</v>
      </c>
      <c r="N1541" s="11">
        <f t="shared" si="1931"/>
        <v>0</v>
      </c>
      <c r="O1541" s="11">
        <f t="shared" si="1931"/>
        <v>0</v>
      </c>
      <c r="P1541" s="11">
        <f t="shared" si="1931"/>
        <v>0</v>
      </c>
      <c r="Q1541" s="11">
        <f t="shared" si="1931"/>
        <v>0</v>
      </c>
      <c r="R1541" s="11">
        <f t="shared" si="1931"/>
        <v>0</v>
      </c>
      <c r="S1541" s="11">
        <f t="shared" si="1931"/>
        <v>930</v>
      </c>
      <c r="T1541" s="11">
        <f t="shared" si="1931"/>
        <v>0</v>
      </c>
      <c r="U1541" s="11">
        <f t="shared" si="1932"/>
        <v>0</v>
      </c>
      <c r="V1541" s="11">
        <f t="shared" si="1932"/>
        <v>0</v>
      </c>
      <c r="W1541" s="11">
        <f t="shared" si="1932"/>
        <v>0</v>
      </c>
      <c r="X1541" s="11">
        <f t="shared" si="1932"/>
        <v>0</v>
      </c>
      <c r="Y1541" s="11">
        <f t="shared" si="1932"/>
        <v>930</v>
      </c>
      <c r="Z1541" s="11">
        <f t="shared" si="1932"/>
        <v>0</v>
      </c>
      <c r="AA1541" s="11">
        <f t="shared" si="1932"/>
        <v>0</v>
      </c>
      <c r="AB1541" s="11">
        <f t="shared" si="1932"/>
        <v>0</v>
      </c>
      <c r="AC1541" s="11">
        <f t="shared" si="1932"/>
        <v>0</v>
      </c>
      <c r="AD1541" s="11">
        <f t="shared" si="1932"/>
        <v>0</v>
      </c>
      <c r="AE1541" s="11">
        <f t="shared" si="1932"/>
        <v>930</v>
      </c>
      <c r="AF1541" s="11">
        <f t="shared" si="1932"/>
        <v>0</v>
      </c>
      <c r="AG1541" s="11">
        <f t="shared" si="1933"/>
        <v>0</v>
      </c>
      <c r="AH1541" s="11">
        <f t="shared" si="1933"/>
        <v>0</v>
      </c>
      <c r="AI1541" s="11">
        <f t="shared" si="1933"/>
        <v>0</v>
      </c>
      <c r="AJ1541" s="11">
        <f t="shared" si="1933"/>
        <v>0</v>
      </c>
      <c r="AK1541" s="11">
        <f t="shared" si="1933"/>
        <v>930</v>
      </c>
      <c r="AL1541" s="11">
        <f t="shared" si="1933"/>
        <v>0</v>
      </c>
    </row>
    <row r="1542" spans="1:38" ht="17.100000000000001" hidden="1" customHeight="1">
      <c r="A1542" s="25" t="s">
        <v>112</v>
      </c>
      <c r="B1542" s="26">
        <v>923</v>
      </c>
      <c r="C1542" s="26" t="s">
        <v>28</v>
      </c>
      <c r="D1542" s="26" t="s">
        <v>75</v>
      </c>
      <c r="E1542" s="26" t="s">
        <v>113</v>
      </c>
      <c r="F1542" s="26"/>
      <c r="G1542" s="11">
        <f t="shared" si="1931"/>
        <v>930</v>
      </c>
      <c r="H1542" s="11">
        <f t="shared" si="1931"/>
        <v>0</v>
      </c>
      <c r="I1542" s="11">
        <f t="shared" si="1931"/>
        <v>0</v>
      </c>
      <c r="J1542" s="11">
        <f t="shared" si="1931"/>
        <v>0</v>
      </c>
      <c r="K1542" s="11">
        <f t="shared" si="1931"/>
        <v>0</v>
      </c>
      <c r="L1542" s="11">
        <f t="shared" si="1931"/>
        <v>0</v>
      </c>
      <c r="M1542" s="11">
        <f t="shared" si="1931"/>
        <v>930</v>
      </c>
      <c r="N1542" s="11">
        <f t="shared" si="1931"/>
        <v>0</v>
      </c>
      <c r="O1542" s="11">
        <f t="shared" si="1931"/>
        <v>0</v>
      </c>
      <c r="P1542" s="11">
        <f t="shared" si="1931"/>
        <v>0</v>
      </c>
      <c r="Q1542" s="11">
        <f t="shared" si="1931"/>
        <v>0</v>
      </c>
      <c r="R1542" s="11">
        <f t="shared" si="1931"/>
        <v>0</v>
      </c>
      <c r="S1542" s="11">
        <f t="shared" si="1931"/>
        <v>930</v>
      </c>
      <c r="T1542" s="11">
        <f t="shared" si="1931"/>
        <v>0</v>
      </c>
      <c r="U1542" s="11">
        <f t="shared" si="1932"/>
        <v>0</v>
      </c>
      <c r="V1542" s="11">
        <f t="shared" si="1932"/>
        <v>0</v>
      </c>
      <c r="W1542" s="11">
        <f t="shared" si="1932"/>
        <v>0</v>
      </c>
      <c r="X1542" s="11">
        <f t="shared" si="1932"/>
        <v>0</v>
      </c>
      <c r="Y1542" s="11">
        <f t="shared" si="1932"/>
        <v>930</v>
      </c>
      <c r="Z1542" s="11">
        <f t="shared" si="1932"/>
        <v>0</v>
      </c>
      <c r="AA1542" s="11">
        <f t="shared" si="1932"/>
        <v>0</v>
      </c>
      <c r="AB1542" s="11">
        <f t="shared" si="1932"/>
        <v>0</v>
      </c>
      <c r="AC1542" s="11">
        <f t="shared" si="1932"/>
        <v>0</v>
      </c>
      <c r="AD1542" s="11">
        <f t="shared" si="1932"/>
        <v>0</v>
      </c>
      <c r="AE1542" s="11">
        <f t="shared" si="1932"/>
        <v>930</v>
      </c>
      <c r="AF1542" s="11">
        <f t="shared" si="1932"/>
        <v>0</v>
      </c>
      <c r="AG1542" s="11">
        <f t="shared" si="1933"/>
        <v>0</v>
      </c>
      <c r="AH1542" s="11">
        <f t="shared" si="1933"/>
        <v>0</v>
      </c>
      <c r="AI1542" s="11">
        <f t="shared" si="1933"/>
        <v>0</v>
      </c>
      <c r="AJ1542" s="11">
        <f t="shared" si="1933"/>
        <v>0</v>
      </c>
      <c r="AK1542" s="11">
        <f t="shared" si="1933"/>
        <v>930</v>
      </c>
      <c r="AL1542" s="11">
        <f t="shared" si="1933"/>
        <v>0</v>
      </c>
    </row>
    <row r="1543" spans="1:38" ht="33" hidden="1">
      <c r="A1543" s="25" t="s">
        <v>242</v>
      </c>
      <c r="B1543" s="26">
        <v>923</v>
      </c>
      <c r="C1543" s="26" t="s">
        <v>28</v>
      </c>
      <c r="D1543" s="26" t="s">
        <v>75</v>
      </c>
      <c r="E1543" s="26" t="s">
        <v>113</v>
      </c>
      <c r="F1543" s="26" t="s">
        <v>30</v>
      </c>
      <c r="G1543" s="9">
        <f t="shared" si="1931"/>
        <v>930</v>
      </c>
      <c r="H1543" s="9">
        <f t="shared" si="1931"/>
        <v>0</v>
      </c>
      <c r="I1543" s="9">
        <f t="shared" si="1931"/>
        <v>0</v>
      </c>
      <c r="J1543" s="9">
        <f t="shared" si="1931"/>
        <v>0</v>
      </c>
      <c r="K1543" s="9">
        <f t="shared" si="1931"/>
        <v>0</v>
      </c>
      <c r="L1543" s="9">
        <f t="shared" si="1931"/>
        <v>0</v>
      </c>
      <c r="M1543" s="9">
        <f t="shared" si="1931"/>
        <v>930</v>
      </c>
      <c r="N1543" s="9">
        <f t="shared" si="1931"/>
        <v>0</v>
      </c>
      <c r="O1543" s="9">
        <f t="shared" si="1931"/>
        <v>0</v>
      </c>
      <c r="P1543" s="9">
        <f t="shared" si="1931"/>
        <v>0</v>
      </c>
      <c r="Q1543" s="9">
        <f t="shared" si="1931"/>
        <v>0</v>
      </c>
      <c r="R1543" s="9">
        <f t="shared" si="1931"/>
        <v>0</v>
      </c>
      <c r="S1543" s="9">
        <f t="shared" si="1931"/>
        <v>930</v>
      </c>
      <c r="T1543" s="9">
        <f t="shared" si="1931"/>
        <v>0</v>
      </c>
      <c r="U1543" s="9">
        <f t="shared" si="1932"/>
        <v>0</v>
      </c>
      <c r="V1543" s="9">
        <f t="shared" si="1932"/>
        <v>0</v>
      </c>
      <c r="W1543" s="9">
        <f t="shared" si="1932"/>
        <v>0</v>
      </c>
      <c r="X1543" s="9">
        <f t="shared" si="1932"/>
        <v>0</v>
      </c>
      <c r="Y1543" s="9">
        <f t="shared" si="1932"/>
        <v>930</v>
      </c>
      <c r="Z1543" s="9">
        <f t="shared" si="1932"/>
        <v>0</v>
      </c>
      <c r="AA1543" s="9">
        <f t="shared" si="1932"/>
        <v>0</v>
      </c>
      <c r="AB1543" s="9">
        <f t="shared" si="1932"/>
        <v>0</v>
      </c>
      <c r="AC1543" s="9">
        <f t="shared" si="1932"/>
        <v>0</v>
      </c>
      <c r="AD1543" s="9">
        <f t="shared" si="1932"/>
        <v>0</v>
      </c>
      <c r="AE1543" s="9">
        <f t="shared" si="1932"/>
        <v>930</v>
      </c>
      <c r="AF1543" s="9">
        <f t="shared" si="1932"/>
        <v>0</v>
      </c>
      <c r="AG1543" s="9">
        <f t="shared" si="1933"/>
        <v>0</v>
      </c>
      <c r="AH1543" s="9">
        <f t="shared" si="1933"/>
        <v>0</v>
      </c>
      <c r="AI1543" s="9">
        <f t="shared" si="1933"/>
        <v>0</v>
      </c>
      <c r="AJ1543" s="9">
        <f t="shared" si="1933"/>
        <v>0</v>
      </c>
      <c r="AK1543" s="9">
        <f t="shared" si="1933"/>
        <v>930</v>
      </c>
      <c r="AL1543" s="9">
        <f t="shared" si="1933"/>
        <v>0</v>
      </c>
    </row>
    <row r="1544" spans="1:38" ht="33" hidden="1">
      <c r="A1544" s="25" t="s">
        <v>36</v>
      </c>
      <c r="B1544" s="26">
        <v>923</v>
      </c>
      <c r="C1544" s="26" t="s">
        <v>28</v>
      </c>
      <c r="D1544" s="26" t="s">
        <v>75</v>
      </c>
      <c r="E1544" s="26" t="s">
        <v>113</v>
      </c>
      <c r="F1544" s="26" t="s">
        <v>37</v>
      </c>
      <c r="G1544" s="9">
        <v>930</v>
      </c>
      <c r="H1544" s="9"/>
      <c r="I1544" s="84"/>
      <c r="J1544" s="84"/>
      <c r="K1544" s="84"/>
      <c r="L1544" s="84"/>
      <c r="M1544" s="9">
        <f>G1544+I1544+J1544+K1544+L1544</f>
        <v>930</v>
      </c>
      <c r="N1544" s="9">
        <f>H1544+L1544</f>
        <v>0</v>
      </c>
      <c r="O1544" s="85"/>
      <c r="P1544" s="85"/>
      <c r="Q1544" s="85"/>
      <c r="R1544" s="85"/>
      <c r="S1544" s="9">
        <f>M1544+O1544+P1544+Q1544+R1544</f>
        <v>930</v>
      </c>
      <c r="T1544" s="9">
        <f>N1544+R1544</f>
        <v>0</v>
      </c>
      <c r="U1544" s="85"/>
      <c r="V1544" s="85"/>
      <c r="W1544" s="85"/>
      <c r="X1544" s="85"/>
      <c r="Y1544" s="9">
        <f>S1544+U1544+V1544+W1544+X1544</f>
        <v>930</v>
      </c>
      <c r="Z1544" s="9">
        <f>T1544+X1544</f>
        <v>0</v>
      </c>
      <c r="AA1544" s="85"/>
      <c r="AB1544" s="85"/>
      <c r="AC1544" s="85"/>
      <c r="AD1544" s="85"/>
      <c r="AE1544" s="9">
        <f>Y1544+AA1544+AB1544+AC1544+AD1544</f>
        <v>930</v>
      </c>
      <c r="AF1544" s="9">
        <f>Z1544+AD1544</f>
        <v>0</v>
      </c>
      <c r="AG1544" s="85"/>
      <c r="AH1544" s="85"/>
      <c r="AI1544" s="85"/>
      <c r="AJ1544" s="85"/>
      <c r="AK1544" s="9">
        <f>AE1544+AG1544+AH1544+AI1544+AJ1544</f>
        <v>930</v>
      </c>
      <c r="AL1544" s="9">
        <f>AF1544+AJ1544</f>
        <v>0</v>
      </c>
    </row>
    <row r="1545" spans="1:38" hidden="1">
      <c r="A1545" s="25"/>
      <c r="B1545" s="26"/>
      <c r="C1545" s="26"/>
      <c r="D1545" s="26"/>
      <c r="E1545" s="26"/>
      <c r="F1545" s="26"/>
      <c r="G1545" s="9"/>
      <c r="H1545" s="9"/>
      <c r="I1545" s="84"/>
      <c r="J1545" s="84"/>
      <c r="K1545" s="84"/>
      <c r="L1545" s="84"/>
      <c r="M1545" s="84"/>
      <c r="N1545" s="84"/>
      <c r="O1545" s="85"/>
      <c r="P1545" s="85"/>
      <c r="Q1545" s="85"/>
      <c r="R1545" s="85"/>
      <c r="S1545" s="85"/>
      <c r="T1545" s="85"/>
      <c r="U1545" s="85"/>
      <c r="V1545" s="85"/>
      <c r="W1545" s="85"/>
      <c r="X1545" s="85"/>
      <c r="Y1545" s="85"/>
      <c r="Z1545" s="85"/>
      <c r="AA1545" s="85"/>
      <c r="AB1545" s="85"/>
      <c r="AC1545" s="85"/>
      <c r="AD1545" s="85"/>
      <c r="AE1545" s="85"/>
      <c r="AF1545" s="85"/>
      <c r="AG1545" s="85"/>
      <c r="AH1545" s="85"/>
      <c r="AI1545" s="85"/>
      <c r="AJ1545" s="85"/>
      <c r="AK1545" s="85"/>
      <c r="AL1545" s="85"/>
    </row>
    <row r="1546" spans="1:38" ht="37.5" hidden="1">
      <c r="A1546" s="23" t="s">
        <v>114</v>
      </c>
      <c r="B1546" s="24">
        <v>923</v>
      </c>
      <c r="C1546" s="24" t="s">
        <v>75</v>
      </c>
      <c r="D1546" s="24" t="s">
        <v>28</v>
      </c>
      <c r="E1546" s="24"/>
      <c r="F1546" s="24"/>
      <c r="G1546" s="13">
        <f t="shared" ref="G1546:V1550" si="1934">G1547</f>
        <v>8548</v>
      </c>
      <c r="H1546" s="13">
        <f t="shared" si="1934"/>
        <v>0</v>
      </c>
      <c r="I1546" s="13">
        <f t="shared" si="1934"/>
        <v>0</v>
      </c>
      <c r="J1546" s="13">
        <f t="shared" si="1934"/>
        <v>0</v>
      </c>
      <c r="K1546" s="13">
        <f t="shared" si="1934"/>
        <v>0</v>
      </c>
      <c r="L1546" s="13">
        <f t="shared" si="1934"/>
        <v>0</v>
      </c>
      <c r="M1546" s="13">
        <f t="shared" si="1934"/>
        <v>8548</v>
      </c>
      <c r="N1546" s="13">
        <f t="shared" si="1934"/>
        <v>0</v>
      </c>
      <c r="O1546" s="13">
        <f t="shared" si="1934"/>
        <v>0</v>
      </c>
      <c r="P1546" s="13">
        <f t="shared" si="1934"/>
        <v>0</v>
      </c>
      <c r="Q1546" s="13">
        <f t="shared" si="1934"/>
        <v>0</v>
      </c>
      <c r="R1546" s="13">
        <f t="shared" si="1934"/>
        <v>0</v>
      </c>
      <c r="S1546" s="13">
        <f t="shared" si="1934"/>
        <v>8548</v>
      </c>
      <c r="T1546" s="13">
        <f t="shared" si="1934"/>
        <v>0</v>
      </c>
      <c r="U1546" s="13">
        <f t="shared" si="1934"/>
        <v>0</v>
      </c>
      <c r="V1546" s="13">
        <f t="shared" si="1934"/>
        <v>0</v>
      </c>
      <c r="W1546" s="13">
        <f t="shared" ref="U1546:AJ1550" si="1935">W1547</f>
        <v>0</v>
      </c>
      <c r="X1546" s="13">
        <f t="shared" si="1935"/>
        <v>0</v>
      </c>
      <c r="Y1546" s="13">
        <f t="shared" si="1935"/>
        <v>8548</v>
      </c>
      <c r="Z1546" s="13">
        <f t="shared" si="1935"/>
        <v>0</v>
      </c>
      <c r="AA1546" s="13">
        <f t="shared" si="1935"/>
        <v>0</v>
      </c>
      <c r="AB1546" s="13">
        <f t="shared" si="1935"/>
        <v>0</v>
      </c>
      <c r="AC1546" s="13">
        <f t="shared" si="1935"/>
        <v>0</v>
      </c>
      <c r="AD1546" s="13">
        <f t="shared" si="1935"/>
        <v>0</v>
      </c>
      <c r="AE1546" s="13">
        <f t="shared" si="1935"/>
        <v>8548</v>
      </c>
      <c r="AF1546" s="13">
        <f t="shared" si="1935"/>
        <v>0</v>
      </c>
      <c r="AG1546" s="13">
        <f t="shared" si="1935"/>
        <v>0</v>
      </c>
      <c r="AH1546" s="13">
        <f t="shared" si="1935"/>
        <v>0</v>
      </c>
      <c r="AI1546" s="13">
        <f t="shared" si="1935"/>
        <v>0</v>
      </c>
      <c r="AJ1546" s="13">
        <f t="shared" si="1935"/>
        <v>0</v>
      </c>
      <c r="AK1546" s="13">
        <f t="shared" ref="AG1546:AL1550" si="1936">AK1547</f>
        <v>8548</v>
      </c>
      <c r="AL1546" s="13">
        <f t="shared" si="1936"/>
        <v>0</v>
      </c>
    </row>
    <row r="1547" spans="1:38" ht="49.5" hidden="1">
      <c r="A1547" s="28" t="s">
        <v>426</v>
      </c>
      <c r="B1547" s="26">
        <v>923</v>
      </c>
      <c r="C1547" s="26" t="s">
        <v>75</v>
      </c>
      <c r="D1547" s="26" t="s">
        <v>28</v>
      </c>
      <c r="E1547" s="26" t="s">
        <v>73</v>
      </c>
      <c r="F1547" s="26"/>
      <c r="G1547" s="11">
        <f t="shared" si="1934"/>
        <v>8548</v>
      </c>
      <c r="H1547" s="11">
        <f t="shared" si="1934"/>
        <v>0</v>
      </c>
      <c r="I1547" s="11">
        <f t="shared" si="1934"/>
        <v>0</v>
      </c>
      <c r="J1547" s="11">
        <f t="shared" si="1934"/>
        <v>0</v>
      </c>
      <c r="K1547" s="11">
        <f t="shared" si="1934"/>
        <v>0</v>
      </c>
      <c r="L1547" s="11">
        <f t="shared" si="1934"/>
        <v>0</v>
      </c>
      <c r="M1547" s="11">
        <f t="shared" si="1934"/>
        <v>8548</v>
      </c>
      <c r="N1547" s="11">
        <f t="shared" si="1934"/>
        <v>0</v>
      </c>
      <c r="O1547" s="11">
        <f t="shared" si="1934"/>
        <v>0</v>
      </c>
      <c r="P1547" s="11">
        <f t="shared" si="1934"/>
        <v>0</v>
      </c>
      <c r="Q1547" s="11">
        <f t="shared" si="1934"/>
        <v>0</v>
      </c>
      <c r="R1547" s="11">
        <f t="shared" si="1934"/>
        <v>0</v>
      </c>
      <c r="S1547" s="11">
        <f t="shared" si="1934"/>
        <v>8548</v>
      </c>
      <c r="T1547" s="11">
        <f t="shared" si="1934"/>
        <v>0</v>
      </c>
      <c r="U1547" s="11">
        <f t="shared" si="1935"/>
        <v>0</v>
      </c>
      <c r="V1547" s="11">
        <f t="shared" si="1935"/>
        <v>0</v>
      </c>
      <c r="W1547" s="11">
        <f t="shared" si="1935"/>
        <v>0</v>
      </c>
      <c r="X1547" s="11">
        <f t="shared" si="1935"/>
        <v>0</v>
      </c>
      <c r="Y1547" s="11">
        <f t="shared" si="1935"/>
        <v>8548</v>
      </c>
      <c r="Z1547" s="11">
        <f t="shared" si="1935"/>
        <v>0</v>
      </c>
      <c r="AA1547" s="11">
        <f t="shared" si="1935"/>
        <v>0</v>
      </c>
      <c r="AB1547" s="11">
        <f t="shared" si="1935"/>
        <v>0</v>
      </c>
      <c r="AC1547" s="11">
        <f t="shared" si="1935"/>
        <v>0</v>
      </c>
      <c r="AD1547" s="11">
        <f t="shared" si="1935"/>
        <v>0</v>
      </c>
      <c r="AE1547" s="11">
        <f t="shared" si="1935"/>
        <v>8548</v>
      </c>
      <c r="AF1547" s="11">
        <f t="shared" si="1935"/>
        <v>0</v>
      </c>
      <c r="AG1547" s="11">
        <f t="shared" si="1936"/>
        <v>0</v>
      </c>
      <c r="AH1547" s="11">
        <f t="shared" si="1936"/>
        <v>0</v>
      </c>
      <c r="AI1547" s="11">
        <f t="shared" si="1936"/>
        <v>0</v>
      </c>
      <c r="AJ1547" s="11">
        <f t="shared" si="1936"/>
        <v>0</v>
      </c>
      <c r="AK1547" s="11">
        <f t="shared" si="1936"/>
        <v>8548</v>
      </c>
      <c r="AL1547" s="11">
        <f t="shared" si="1936"/>
        <v>0</v>
      </c>
    </row>
    <row r="1548" spans="1:38" ht="33" hidden="1">
      <c r="A1548" s="25" t="s">
        <v>76</v>
      </c>
      <c r="B1548" s="26">
        <v>923</v>
      </c>
      <c r="C1548" s="26" t="s">
        <v>75</v>
      </c>
      <c r="D1548" s="26" t="s">
        <v>28</v>
      </c>
      <c r="E1548" s="26" t="s">
        <v>551</v>
      </c>
      <c r="F1548" s="26"/>
      <c r="G1548" s="11">
        <f t="shared" si="1934"/>
        <v>8548</v>
      </c>
      <c r="H1548" s="11">
        <f t="shared" si="1934"/>
        <v>0</v>
      </c>
      <c r="I1548" s="11">
        <f t="shared" si="1934"/>
        <v>0</v>
      </c>
      <c r="J1548" s="11">
        <f t="shared" si="1934"/>
        <v>0</v>
      </c>
      <c r="K1548" s="11">
        <f t="shared" si="1934"/>
        <v>0</v>
      </c>
      <c r="L1548" s="11">
        <f t="shared" si="1934"/>
        <v>0</v>
      </c>
      <c r="M1548" s="11">
        <f t="shared" si="1934"/>
        <v>8548</v>
      </c>
      <c r="N1548" s="11">
        <f t="shared" si="1934"/>
        <v>0</v>
      </c>
      <c r="O1548" s="11">
        <f t="shared" si="1934"/>
        <v>0</v>
      </c>
      <c r="P1548" s="11">
        <f t="shared" si="1934"/>
        <v>0</v>
      </c>
      <c r="Q1548" s="11">
        <f t="shared" si="1934"/>
        <v>0</v>
      </c>
      <c r="R1548" s="11">
        <f t="shared" si="1934"/>
        <v>0</v>
      </c>
      <c r="S1548" s="11">
        <f t="shared" si="1934"/>
        <v>8548</v>
      </c>
      <c r="T1548" s="11">
        <f t="shared" si="1934"/>
        <v>0</v>
      </c>
      <c r="U1548" s="11">
        <f t="shared" si="1935"/>
        <v>0</v>
      </c>
      <c r="V1548" s="11">
        <f t="shared" si="1935"/>
        <v>0</v>
      </c>
      <c r="W1548" s="11">
        <f t="shared" si="1935"/>
        <v>0</v>
      </c>
      <c r="X1548" s="11">
        <f t="shared" si="1935"/>
        <v>0</v>
      </c>
      <c r="Y1548" s="11">
        <f t="shared" si="1935"/>
        <v>8548</v>
      </c>
      <c r="Z1548" s="11">
        <f t="shared" si="1935"/>
        <v>0</v>
      </c>
      <c r="AA1548" s="11">
        <f t="shared" si="1935"/>
        <v>0</v>
      </c>
      <c r="AB1548" s="11">
        <f t="shared" si="1935"/>
        <v>0</v>
      </c>
      <c r="AC1548" s="11">
        <f t="shared" si="1935"/>
        <v>0</v>
      </c>
      <c r="AD1548" s="11">
        <f t="shared" si="1935"/>
        <v>0</v>
      </c>
      <c r="AE1548" s="11">
        <f t="shared" si="1935"/>
        <v>8548</v>
      </c>
      <c r="AF1548" s="11">
        <f t="shared" si="1935"/>
        <v>0</v>
      </c>
      <c r="AG1548" s="11">
        <f t="shared" si="1936"/>
        <v>0</v>
      </c>
      <c r="AH1548" s="11">
        <f t="shared" si="1936"/>
        <v>0</v>
      </c>
      <c r="AI1548" s="11">
        <f t="shared" si="1936"/>
        <v>0</v>
      </c>
      <c r="AJ1548" s="11">
        <f t="shared" si="1936"/>
        <v>0</v>
      </c>
      <c r="AK1548" s="11">
        <f t="shared" si="1936"/>
        <v>8548</v>
      </c>
      <c r="AL1548" s="11">
        <f t="shared" si="1936"/>
        <v>0</v>
      </c>
    </row>
    <row r="1549" spans="1:38" ht="33" hidden="1">
      <c r="A1549" s="25" t="s">
        <v>115</v>
      </c>
      <c r="B1549" s="26">
        <v>923</v>
      </c>
      <c r="C1549" s="26" t="s">
        <v>75</v>
      </c>
      <c r="D1549" s="26" t="s">
        <v>28</v>
      </c>
      <c r="E1549" s="26" t="s">
        <v>552</v>
      </c>
      <c r="F1549" s="26"/>
      <c r="G1549" s="11">
        <f t="shared" si="1934"/>
        <v>8548</v>
      </c>
      <c r="H1549" s="11">
        <f t="shared" si="1934"/>
        <v>0</v>
      </c>
      <c r="I1549" s="11">
        <f t="shared" si="1934"/>
        <v>0</v>
      </c>
      <c r="J1549" s="11">
        <f t="shared" si="1934"/>
        <v>0</v>
      </c>
      <c r="K1549" s="11">
        <f t="shared" si="1934"/>
        <v>0</v>
      </c>
      <c r="L1549" s="11">
        <f t="shared" si="1934"/>
        <v>0</v>
      </c>
      <c r="M1549" s="11">
        <f t="shared" si="1934"/>
        <v>8548</v>
      </c>
      <c r="N1549" s="11">
        <f t="shared" si="1934"/>
        <v>0</v>
      </c>
      <c r="O1549" s="11">
        <f t="shared" si="1934"/>
        <v>0</v>
      </c>
      <c r="P1549" s="11">
        <f t="shared" si="1934"/>
        <v>0</v>
      </c>
      <c r="Q1549" s="11">
        <f t="shared" si="1934"/>
        <v>0</v>
      </c>
      <c r="R1549" s="11">
        <f t="shared" si="1934"/>
        <v>0</v>
      </c>
      <c r="S1549" s="11">
        <f t="shared" si="1934"/>
        <v>8548</v>
      </c>
      <c r="T1549" s="11">
        <f t="shared" si="1934"/>
        <v>0</v>
      </c>
      <c r="U1549" s="11">
        <f t="shared" si="1935"/>
        <v>0</v>
      </c>
      <c r="V1549" s="11">
        <f t="shared" si="1935"/>
        <v>0</v>
      </c>
      <c r="W1549" s="11">
        <f t="shared" si="1935"/>
        <v>0</v>
      </c>
      <c r="X1549" s="11">
        <f t="shared" si="1935"/>
        <v>0</v>
      </c>
      <c r="Y1549" s="11">
        <f t="shared" si="1935"/>
        <v>8548</v>
      </c>
      <c r="Z1549" s="11">
        <f t="shared" si="1935"/>
        <v>0</v>
      </c>
      <c r="AA1549" s="11">
        <f t="shared" si="1935"/>
        <v>0</v>
      </c>
      <c r="AB1549" s="11">
        <f t="shared" si="1935"/>
        <v>0</v>
      </c>
      <c r="AC1549" s="11">
        <f t="shared" si="1935"/>
        <v>0</v>
      </c>
      <c r="AD1549" s="11">
        <f t="shared" si="1935"/>
        <v>0</v>
      </c>
      <c r="AE1549" s="11">
        <f t="shared" si="1935"/>
        <v>8548</v>
      </c>
      <c r="AF1549" s="11">
        <f t="shared" si="1935"/>
        <v>0</v>
      </c>
      <c r="AG1549" s="11">
        <f t="shared" si="1936"/>
        <v>0</v>
      </c>
      <c r="AH1549" s="11">
        <f t="shared" si="1936"/>
        <v>0</v>
      </c>
      <c r="AI1549" s="11">
        <f t="shared" si="1936"/>
        <v>0</v>
      </c>
      <c r="AJ1549" s="11">
        <f t="shared" si="1936"/>
        <v>0</v>
      </c>
      <c r="AK1549" s="11">
        <f t="shared" si="1936"/>
        <v>8548</v>
      </c>
      <c r="AL1549" s="11">
        <f t="shared" si="1936"/>
        <v>0</v>
      </c>
    </row>
    <row r="1550" spans="1:38" ht="33" hidden="1">
      <c r="A1550" s="25" t="s">
        <v>11</v>
      </c>
      <c r="B1550" s="26">
        <v>923</v>
      </c>
      <c r="C1550" s="26" t="s">
        <v>75</v>
      </c>
      <c r="D1550" s="26" t="s">
        <v>28</v>
      </c>
      <c r="E1550" s="26" t="s">
        <v>552</v>
      </c>
      <c r="F1550" s="26" t="s">
        <v>12</v>
      </c>
      <c r="G1550" s="9">
        <f t="shared" si="1934"/>
        <v>8548</v>
      </c>
      <c r="H1550" s="9">
        <f t="shared" si="1934"/>
        <v>0</v>
      </c>
      <c r="I1550" s="9">
        <f t="shared" si="1934"/>
        <v>0</v>
      </c>
      <c r="J1550" s="9">
        <f t="shared" si="1934"/>
        <v>0</v>
      </c>
      <c r="K1550" s="9">
        <f t="shared" si="1934"/>
        <v>0</v>
      </c>
      <c r="L1550" s="9">
        <f t="shared" si="1934"/>
        <v>0</v>
      </c>
      <c r="M1550" s="9">
        <f t="shared" si="1934"/>
        <v>8548</v>
      </c>
      <c r="N1550" s="9">
        <f t="shared" si="1934"/>
        <v>0</v>
      </c>
      <c r="O1550" s="9">
        <f t="shared" si="1934"/>
        <v>0</v>
      </c>
      <c r="P1550" s="9">
        <f t="shared" si="1934"/>
        <v>0</v>
      </c>
      <c r="Q1550" s="9">
        <f t="shared" si="1934"/>
        <v>0</v>
      </c>
      <c r="R1550" s="9">
        <f t="shared" si="1934"/>
        <v>0</v>
      </c>
      <c r="S1550" s="9">
        <f t="shared" si="1934"/>
        <v>8548</v>
      </c>
      <c r="T1550" s="9">
        <f t="shared" si="1934"/>
        <v>0</v>
      </c>
      <c r="U1550" s="9">
        <f t="shared" si="1935"/>
        <v>0</v>
      </c>
      <c r="V1550" s="9">
        <f t="shared" si="1935"/>
        <v>0</v>
      </c>
      <c r="W1550" s="9">
        <f t="shared" si="1935"/>
        <v>0</v>
      </c>
      <c r="X1550" s="9">
        <f t="shared" si="1935"/>
        <v>0</v>
      </c>
      <c r="Y1550" s="9">
        <f t="shared" si="1935"/>
        <v>8548</v>
      </c>
      <c r="Z1550" s="9">
        <f t="shared" si="1935"/>
        <v>0</v>
      </c>
      <c r="AA1550" s="9">
        <f t="shared" si="1935"/>
        <v>0</v>
      </c>
      <c r="AB1550" s="9">
        <f t="shared" si="1935"/>
        <v>0</v>
      </c>
      <c r="AC1550" s="9">
        <f t="shared" si="1935"/>
        <v>0</v>
      </c>
      <c r="AD1550" s="9">
        <f t="shared" si="1935"/>
        <v>0</v>
      </c>
      <c r="AE1550" s="9">
        <f t="shared" si="1935"/>
        <v>8548</v>
      </c>
      <c r="AF1550" s="9">
        <f t="shared" si="1935"/>
        <v>0</v>
      </c>
      <c r="AG1550" s="9">
        <f t="shared" si="1936"/>
        <v>0</v>
      </c>
      <c r="AH1550" s="9">
        <f t="shared" si="1936"/>
        <v>0</v>
      </c>
      <c r="AI1550" s="9">
        <f t="shared" si="1936"/>
        <v>0</v>
      </c>
      <c r="AJ1550" s="9">
        <f t="shared" si="1936"/>
        <v>0</v>
      </c>
      <c r="AK1550" s="9">
        <f t="shared" si="1936"/>
        <v>8548</v>
      </c>
      <c r="AL1550" s="9">
        <f t="shared" si="1936"/>
        <v>0</v>
      </c>
    </row>
    <row r="1551" spans="1:38" ht="20.100000000000001" hidden="1" customHeight="1">
      <c r="A1551" s="25" t="s">
        <v>13</v>
      </c>
      <c r="B1551" s="26">
        <v>923</v>
      </c>
      <c r="C1551" s="26" t="s">
        <v>75</v>
      </c>
      <c r="D1551" s="26" t="s">
        <v>28</v>
      </c>
      <c r="E1551" s="26" t="s">
        <v>552</v>
      </c>
      <c r="F1551" s="26" t="s">
        <v>34</v>
      </c>
      <c r="G1551" s="9">
        <f>8291+257</f>
        <v>8548</v>
      </c>
      <c r="H1551" s="9"/>
      <c r="I1551" s="84"/>
      <c r="J1551" s="84"/>
      <c r="K1551" s="84"/>
      <c r="L1551" s="84"/>
      <c r="M1551" s="9">
        <f>G1551+I1551+J1551+K1551+L1551</f>
        <v>8548</v>
      </c>
      <c r="N1551" s="9">
        <f>H1551+L1551</f>
        <v>0</v>
      </c>
      <c r="O1551" s="85"/>
      <c r="P1551" s="85"/>
      <c r="Q1551" s="85"/>
      <c r="R1551" s="85"/>
      <c r="S1551" s="9">
        <f>M1551+O1551+P1551+Q1551+R1551</f>
        <v>8548</v>
      </c>
      <c r="T1551" s="9">
        <f>N1551+R1551</f>
        <v>0</v>
      </c>
      <c r="U1551" s="85"/>
      <c r="V1551" s="85"/>
      <c r="W1551" s="85"/>
      <c r="X1551" s="85"/>
      <c r="Y1551" s="9">
        <f>S1551+U1551+V1551+W1551+X1551</f>
        <v>8548</v>
      </c>
      <c r="Z1551" s="9">
        <f>T1551+X1551</f>
        <v>0</v>
      </c>
      <c r="AA1551" s="85"/>
      <c r="AB1551" s="85"/>
      <c r="AC1551" s="85"/>
      <c r="AD1551" s="85"/>
      <c r="AE1551" s="9">
        <f>Y1551+AA1551+AB1551+AC1551+AD1551</f>
        <v>8548</v>
      </c>
      <c r="AF1551" s="9">
        <f>Z1551+AD1551</f>
        <v>0</v>
      </c>
      <c r="AG1551" s="85"/>
      <c r="AH1551" s="85"/>
      <c r="AI1551" s="85"/>
      <c r="AJ1551" s="85"/>
      <c r="AK1551" s="9">
        <f>AE1551+AG1551+AH1551+AI1551+AJ1551</f>
        <v>8548</v>
      </c>
      <c r="AL1551" s="9">
        <f>AF1551+AJ1551</f>
        <v>0</v>
      </c>
    </row>
    <row r="1552" spans="1:38" hidden="1">
      <c r="A1552" s="25"/>
      <c r="B1552" s="26"/>
      <c r="C1552" s="26"/>
      <c r="D1552" s="26"/>
      <c r="E1552" s="26"/>
      <c r="F1552" s="26"/>
      <c r="G1552" s="9"/>
      <c r="H1552" s="9"/>
      <c r="I1552" s="84"/>
      <c r="J1552" s="84"/>
      <c r="K1552" s="84"/>
      <c r="L1552" s="84"/>
      <c r="M1552" s="84"/>
      <c r="N1552" s="84"/>
      <c r="O1552" s="85"/>
      <c r="P1552" s="85"/>
      <c r="Q1552" s="85"/>
      <c r="R1552" s="85"/>
      <c r="S1552" s="85"/>
      <c r="T1552" s="85"/>
      <c r="U1552" s="85"/>
      <c r="V1552" s="85"/>
      <c r="W1552" s="85"/>
      <c r="X1552" s="85"/>
      <c r="Y1552" s="85"/>
      <c r="Z1552" s="85"/>
      <c r="AA1552" s="85"/>
      <c r="AB1552" s="85"/>
      <c r="AC1552" s="85"/>
      <c r="AD1552" s="85"/>
      <c r="AE1552" s="85"/>
      <c r="AF1552" s="85"/>
      <c r="AG1552" s="85"/>
      <c r="AH1552" s="85"/>
      <c r="AI1552" s="85"/>
      <c r="AJ1552" s="85"/>
      <c r="AK1552" s="85"/>
      <c r="AL1552" s="85"/>
    </row>
    <row r="1553" spans="1:38" ht="60.75">
      <c r="A1553" s="39" t="s">
        <v>494</v>
      </c>
      <c r="B1553" s="21" t="s">
        <v>493</v>
      </c>
      <c r="C1553" s="26"/>
      <c r="D1553" s="26"/>
      <c r="E1553" s="26"/>
      <c r="F1553" s="26"/>
      <c r="G1553" s="6">
        <f t="shared" ref="G1553:Z1553" si="1937">G1555+G1576</f>
        <v>39561</v>
      </c>
      <c r="H1553" s="6">
        <f t="shared" si="1937"/>
        <v>0</v>
      </c>
      <c r="I1553" s="6">
        <f t="shared" si="1937"/>
        <v>-21047</v>
      </c>
      <c r="J1553" s="6">
        <f t="shared" si="1937"/>
        <v>0</v>
      </c>
      <c r="K1553" s="6">
        <f t="shared" si="1937"/>
        <v>0</v>
      </c>
      <c r="L1553" s="6">
        <f t="shared" si="1937"/>
        <v>0</v>
      </c>
      <c r="M1553" s="6">
        <f t="shared" si="1937"/>
        <v>18514</v>
      </c>
      <c r="N1553" s="6">
        <f t="shared" si="1937"/>
        <v>0</v>
      </c>
      <c r="O1553" s="6">
        <f t="shared" si="1937"/>
        <v>0</v>
      </c>
      <c r="P1553" s="6">
        <f t="shared" si="1937"/>
        <v>0</v>
      </c>
      <c r="Q1553" s="6">
        <f t="shared" si="1937"/>
        <v>0</v>
      </c>
      <c r="R1553" s="6">
        <f t="shared" si="1937"/>
        <v>0</v>
      </c>
      <c r="S1553" s="6">
        <f t="shared" si="1937"/>
        <v>18514</v>
      </c>
      <c r="T1553" s="6">
        <f t="shared" si="1937"/>
        <v>0</v>
      </c>
      <c r="U1553" s="6">
        <f t="shared" si="1937"/>
        <v>0</v>
      </c>
      <c r="V1553" s="6">
        <f t="shared" si="1937"/>
        <v>0</v>
      </c>
      <c r="W1553" s="6">
        <f t="shared" si="1937"/>
        <v>0</v>
      </c>
      <c r="X1553" s="6">
        <f t="shared" si="1937"/>
        <v>0</v>
      </c>
      <c r="Y1553" s="6">
        <f t="shared" si="1937"/>
        <v>18514</v>
      </c>
      <c r="Z1553" s="6">
        <f t="shared" si="1937"/>
        <v>0</v>
      </c>
      <c r="AA1553" s="6">
        <f>AA1555+AA1576</f>
        <v>0</v>
      </c>
      <c r="AB1553" s="6">
        <f t="shared" ref="AB1553:AF1553" si="1938">AB1555+AB1576</f>
        <v>179</v>
      </c>
      <c r="AC1553" s="6">
        <f t="shared" si="1938"/>
        <v>0</v>
      </c>
      <c r="AD1553" s="6">
        <f t="shared" si="1938"/>
        <v>29362</v>
      </c>
      <c r="AE1553" s="6">
        <f t="shared" si="1938"/>
        <v>48055</v>
      </c>
      <c r="AF1553" s="6">
        <f t="shared" si="1938"/>
        <v>29362</v>
      </c>
      <c r="AG1553" s="6">
        <f>AG1555+AG1576</f>
        <v>0</v>
      </c>
      <c r="AH1553" s="6">
        <f t="shared" ref="AH1553:AL1553" si="1939">AH1555+AH1576</f>
        <v>0</v>
      </c>
      <c r="AI1553" s="6">
        <f t="shared" si="1939"/>
        <v>0</v>
      </c>
      <c r="AJ1553" s="6">
        <f t="shared" si="1939"/>
        <v>0</v>
      </c>
      <c r="AK1553" s="6">
        <f t="shared" si="1939"/>
        <v>48055</v>
      </c>
      <c r="AL1553" s="6">
        <f t="shared" si="1939"/>
        <v>29362</v>
      </c>
    </row>
    <row r="1554" spans="1:38" s="72" customFormat="1" hidden="1">
      <c r="A1554" s="75"/>
      <c r="B1554" s="27"/>
      <c r="C1554" s="26"/>
      <c r="D1554" s="26"/>
      <c r="E1554" s="26"/>
      <c r="F1554" s="26"/>
      <c r="G1554" s="10"/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  <c r="R1554" s="10"/>
      <c r="S1554" s="10"/>
      <c r="T1554" s="10"/>
      <c r="U1554" s="10"/>
      <c r="V1554" s="10"/>
      <c r="W1554" s="10"/>
      <c r="X1554" s="10"/>
      <c r="Y1554" s="10"/>
      <c r="Z1554" s="10"/>
      <c r="AA1554" s="10"/>
      <c r="AB1554" s="10"/>
      <c r="AC1554" s="10"/>
      <c r="AD1554" s="10"/>
      <c r="AE1554" s="10"/>
      <c r="AF1554" s="10"/>
      <c r="AG1554" s="10"/>
      <c r="AH1554" s="10"/>
      <c r="AI1554" s="10"/>
      <c r="AJ1554" s="10"/>
      <c r="AK1554" s="10"/>
      <c r="AL1554" s="10"/>
    </row>
    <row r="1555" spans="1:38" ht="18.75">
      <c r="A1555" s="23" t="s">
        <v>58</v>
      </c>
      <c r="B1555" s="35" t="s">
        <v>493</v>
      </c>
      <c r="C1555" s="36" t="s">
        <v>21</v>
      </c>
      <c r="D1555" s="36" t="s">
        <v>59</v>
      </c>
      <c r="E1555" s="26"/>
      <c r="F1555" s="26"/>
      <c r="G1555" s="13">
        <f t="shared" ref="G1555:V1557" si="1940">G1556</f>
        <v>29480</v>
      </c>
      <c r="H1555" s="13">
        <f t="shared" si="1940"/>
        <v>0</v>
      </c>
      <c r="I1555" s="13">
        <f t="shared" si="1940"/>
        <v>-21047</v>
      </c>
      <c r="J1555" s="13">
        <f t="shared" si="1940"/>
        <v>0</v>
      </c>
      <c r="K1555" s="13">
        <f t="shared" si="1940"/>
        <v>0</v>
      </c>
      <c r="L1555" s="13">
        <f t="shared" si="1940"/>
        <v>0</v>
      </c>
      <c r="M1555" s="13">
        <f t="shared" si="1940"/>
        <v>8433</v>
      </c>
      <c r="N1555" s="13">
        <f t="shared" si="1940"/>
        <v>0</v>
      </c>
      <c r="O1555" s="13">
        <f t="shared" si="1940"/>
        <v>0</v>
      </c>
      <c r="P1555" s="13">
        <f t="shared" si="1940"/>
        <v>0</v>
      </c>
      <c r="Q1555" s="13">
        <f t="shared" si="1940"/>
        <v>0</v>
      </c>
      <c r="R1555" s="13">
        <f t="shared" si="1940"/>
        <v>0</v>
      </c>
      <c r="S1555" s="13">
        <f t="shared" si="1940"/>
        <v>8433</v>
      </c>
      <c r="T1555" s="13">
        <f t="shared" si="1940"/>
        <v>0</v>
      </c>
      <c r="U1555" s="13">
        <f t="shared" si="1940"/>
        <v>0</v>
      </c>
      <c r="V1555" s="13">
        <f t="shared" si="1940"/>
        <v>0</v>
      </c>
      <c r="W1555" s="13">
        <f t="shared" ref="U1555:AJ1557" si="1941">W1556</f>
        <v>0</v>
      </c>
      <c r="X1555" s="13">
        <f t="shared" si="1941"/>
        <v>0</v>
      </c>
      <c r="Y1555" s="13">
        <f t="shared" si="1941"/>
        <v>8433</v>
      </c>
      <c r="Z1555" s="13">
        <f t="shared" si="1941"/>
        <v>0</v>
      </c>
      <c r="AA1555" s="13">
        <f>AA1556+AA1570</f>
        <v>0</v>
      </c>
      <c r="AB1555" s="13">
        <f t="shared" ref="AB1555:AF1555" si="1942">AB1556+AB1570</f>
        <v>179</v>
      </c>
      <c r="AC1555" s="13">
        <f t="shared" si="1942"/>
        <v>0</v>
      </c>
      <c r="AD1555" s="13">
        <f t="shared" si="1942"/>
        <v>29362</v>
      </c>
      <c r="AE1555" s="13">
        <f t="shared" si="1942"/>
        <v>37974</v>
      </c>
      <c r="AF1555" s="13">
        <f t="shared" si="1942"/>
        <v>29362</v>
      </c>
      <c r="AG1555" s="13">
        <f>AG1556+AG1570</f>
        <v>0</v>
      </c>
      <c r="AH1555" s="13">
        <f t="shared" ref="AH1555:AL1555" si="1943">AH1556+AH1570</f>
        <v>0</v>
      </c>
      <c r="AI1555" s="13">
        <f t="shared" si="1943"/>
        <v>0</v>
      </c>
      <c r="AJ1555" s="13">
        <f t="shared" si="1943"/>
        <v>0</v>
      </c>
      <c r="AK1555" s="13">
        <f t="shared" si="1943"/>
        <v>37974</v>
      </c>
      <c r="AL1555" s="13">
        <f t="shared" si="1943"/>
        <v>29362</v>
      </c>
    </row>
    <row r="1556" spans="1:38" ht="66">
      <c r="A1556" s="43" t="s">
        <v>536</v>
      </c>
      <c r="B1556" s="30" t="s">
        <v>493</v>
      </c>
      <c r="C1556" s="31" t="s">
        <v>21</v>
      </c>
      <c r="D1556" s="31" t="s">
        <v>59</v>
      </c>
      <c r="E1556" s="30" t="s">
        <v>125</v>
      </c>
      <c r="F1556" s="31"/>
      <c r="G1556" s="9">
        <f>G1557</f>
        <v>29480</v>
      </c>
      <c r="H1556" s="9">
        <f t="shared" si="1940"/>
        <v>0</v>
      </c>
      <c r="I1556" s="9">
        <f t="shared" si="1940"/>
        <v>-21047</v>
      </c>
      <c r="J1556" s="9">
        <f t="shared" si="1940"/>
        <v>0</v>
      </c>
      <c r="K1556" s="9">
        <f t="shared" si="1940"/>
        <v>0</v>
      </c>
      <c r="L1556" s="9">
        <f t="shared" si="1940"/>
        <v>0</v>
      </c>
      <c r="M1556" s="9">
        <f t="shared" si="1940"/>
        <v>8433</v>
      </c>
      <c r="N1556" s="9">
        <f t="shared" si="1940"/>
        <v>0</v>
      </c>
      <c r="O1556" s="9">
        <f t="shared" si="1940"/>
        <v>0</v>
      </c>
      <c r="P1556" s="9">
        <f t="shared" si="1940"/>
        <v>0</v>
      </c>
      <c r="Q1556" s="9">
        <f t="shared" si="1940"/>
        <v>0</v>
      </c>
      <c r="R1556" s="9">
        <f t="shared" si="1940"/>
        <v>0</v>
      </c>
      <c r="S1556" s="9">
        <f t="shared" si="1940"/>
        <v>8433</v>
      </c>
      <c r="T1556" s="9">
        <f t="shared" si="1940"/>
        <v>0</v>
      </c>
      <c r="U1556" s="9">
        <f t="shared" si="1941"/>
        <v>0</v>
      </c>
      <c r="V1556" s="9">
        <f t="shared" si="1941"/>
        <v>0</v>
      </c>
      <c r="W1556" s="9">
        <f t="shared" si="1941"/>
        <v>0</v>
      </c>
      <c r="X1556" s="9">
        <f t="shared" si="1941"/>
        <v>0</v>
      </c>
      <c r="Y1556" s="9">
        <f t="shared" si="1941"/>
        <v>8433</v>
      </c>
      <c r="Z1556" s="9">
        <f t="shared" si="1941"/>
        <v>0</v>
      </c>
      <c r="AA1556" s="9">
        <f>AA1557+AA1565</f>
        <v>0</v>
      </c>
      <c r="AB1556" s="9">
        <f t="shared" ref="AB1556:AF1556" si="1944">AB1557+AB1565</f>
        <v>153</v>
      </c>
      <c r="AC1556" s="9">
        <f t="shared" si="1944"/>
        <v>0</v>
      </c>
      <c r="AD1556" s="9">
        <f t="shared" si="1944"/>
        <v>29362</v>
      </c>
      <c r="AE1556" s="9">
        <f t="shared" si="1944"/>
        <v>37948</v>
      </c>
      <c r="AF1556" s="9">
        <f t="shared" si="1944"/>
        <v>29362</v>
      </c>
      <c r="AG1556" s="9">
        <f>AG1557+AG1565</f>
        <v>0</v>
      </c>
      <c r="AH1556" s="9">
        <f t="shared" ref="AH1556:AL1556" si="1945">AH1557+AH1565</f>
        <v>0</v>
      </c>
      <c r="AI1556" s="9">
        <f t="shared" si="1945"/>
        <v>0</v>
      </c>
      <c r="AJ1556" s="9">
        <f t="shared" si="1945"/>
        <v>0</v>
      </c>
      <c r="AK1556" s="9">
        <f t="shared" si="1945"/>
        <v>37948</v>
      </c>
      <c r="AL1556" s="9">
        <f t="shared" si="1945"/>
        <v>29362</v>
      </c>
    </row>
    <row r="1557" spans="1:38">
      <c r="A1557" s="25" t="s">
        <v>120</v>
      </c>
      <c r="B1557" s="30" t="s">
        <v>493</v>
      </c>
      <c r="C1557" s="31" t="s">
        <v>21</v>
      </c>
      <c r="D1557" s="31" t="s">
        <v>59</v>
      </c>
      <c r="E1557" s="30" t="s">
        <v>247</v>
      </c>
      <c r="F1557" s="31"/>
      <c r="G1557" s="9">
        <f t="shared" si="1940"/>
        <v>29480</v>
      </c>
      <c r="H1557" s="9">
        <f t="shared" si="1940"/>
        <v>0</v>
      </c>
      <c r="I1557" s="9">
        <f t="shared" si="1940"/>
        <v>-21047</v>
      </c>
      <c r="J1557" s="9">
        <f t="shared" si="1940"/>
        <v>0</v>
      </c>
      <c r="K1557" s="9">
        <f t="shared" si="1940"/>
        <v>0</v>
      </c>
      <c r="L1557" s="9">
        <f t="shared" si="1940"/>
        <v>0</v>
      </c>
      <c r="M1557" s="9">
        <f t="shared" si="1940"/>
        <v>8433</v>
      </c>
      <c r="N1557" s="9">
        <f t="shared" si="1940"/>
        <v>0</v>
      </c>
      <c r="O1557" s="9">
        <f t="shared" si="1940"/>
        <v>0</v>
      </c>
      <c r="P1557" s="9">
        <f t="shared" si="1940"/>
        <v>0</v>
      </c>
      <c r="Q1557" s="9">
        <f t="shared" si="1940"/>
        <v>0</v>
      </c>
      <c r="R1557" s="9">
        <f t="shared" si="1940"/>
        <v>0</v>
      </c>
      <c r="S1557" s="9">
        <f t="shared" si="1940"/>
        <v>8433</v>
      </c>
      <c r="T1557" s="9">
        <f t="shared" si="1940"/>
        <v>0</v>
      </c>
      <c r="U1557" s="9">
        <f t="shared" si="1941"/>
        <v>0</v>
      </c>
      <c r="V1557" s="9">
        <f t="shared" si="1941"/>
        <v>0</v>
      </c>
      <c r="W1557" s="9">
        <f t="shared" si="1941"/>
        <v>0</v>
      </c>
      <c r="X1557" s="9">
        <f t="shared" si="1941"/>
        <v>0</v>
      </c>
      <c r="Y1557" s="9">
        <f t="shared" si="1941"/>
        <v>8433</v>
      </c>
      <c r="Z1557" s="9">
        <f t="shared" si="1941"/>
        <v>0</v>
      </c>
      <c r="AA1557" s="9">
        <f t="shared" si="1941"/>
        <v>0</v>
      </c>
      <c r="AB1557" s="9">
        <f t="shared" si="1941"/>
        <v>153</v>
      </c>
      <c r="AC1557" s="9">
        <f t="shared" si="1941"/>
        <v>0</v>
      </c>
      <c r="AD1557" s="9">
        <f t="shared" si="1941"/>
        <v>0</v>
      </c>
      <c r="AE1557" s="9">
        <f t="shared" si="1941"/>
        <v>8586</v>
      </c>
      <c r="AF1557" s="9">
        <f t="shared" si="1941"/>
        <v>0</v>
      </c>
      <c r="AG1557" s="9">
        <f t="shared" si="1941"/>
        <v>0</v>
      </c>
      <c r="AH1557" s="9">
        <f t="shared" si="1941"/>
        <v>0</v>
      </c>
      <c r="AI1557" s="9">
        <f t="shared" si="1941"/>
        <v>0</v>
      </c>
      <c r="AJ1557" s="9">
        <f t="shared" si="1941"/>
        <v>0</v>
      </c>
      <c r="AK1557" s="9">
        <f t="shared" ref="AK1557:AL1557" si="1946">AK1558</f>
        <v>8586</v>
      </c>
      <c r="AL1557" s="9">
        <f t="shared" si="1946"/>
        <v>0</v>
      </c>
    </row>
    <row r="1558" spans="1:38" ht="33">
      <c r="A1558" s="25" t="s">
        <v>248</v>
      </c>
      <c r="B1558" s="30" t="s">
        <v>493</v>
      </c>
      <c r="C1558" s="31" t="s">
        <v>21</v>
      </c>
      <c r="D1558" s="31" t="s">
        <v>59</v>
      </c>
      <c r="E1558" s="30" t="s">
        <v>249</v>
      </c>
      <c r="F1558" s="31"/>
      <c r="G1558" s="9">
        <f t="shared" ref="G1558" si="1947">G1559+G1561+G1563</f>
        <v>29480</v>
      </c>
      <c r="H1558" s="9">
        <f t="shared" ref="H1558:N1558" si="1948">H1559+H1561+H1563</f>
        <v>0</v>
      </c>
      <c r="I1558" s="9">
        <f t="shared" si="1948"/>
        <v>-21047</v>
      </c>
      <c r="J1558" s="9">
        <f t="shared" si="1948"/>
        <v>0</v>
      </c>
      <c r="K1558" s="9">
        <f t="shared" si="1948"/>
        <v>0</v>
      </c>
      <c r="L1558" s="9">
        <f t="shared" si="1948"/>
        <v>0</v>
      </c>
      <c r="M1558" s="9">
        <f t="shared" si="1948"/>
        <v>8433</v>
      </c>
      <c r="N1558" s="9">
        <f t="shared" si="1948"/>
        <v>0</v>
      </c>
      <c r="O1558" s="9">
        <f t="shared" ref="O1558:T1558" si="1949">O1559+O1561+O1563</f>
        <v>0</v>
      </c>
      <c r="P1558" s="9">
        <f t="shared" si="1949"/>
        <v>0</v>
      </c>
      <c r="Q1558" s="9">
        <f t="shared" si="1949"/>
        <v>0</v>
      </c>
      <c r="R1558" s="9">
        <f t="shared" si="1949"/>
        <v>0</v>
      </c>
      <c r="S1558" s="9">
        <f t="shared" si="1949"/>
        <v>8433</v>
      </c>
      <c r="T1558" s="9">
        <f t="shared" si="1949"/>
        <v>0</v>
      </c>
      <c r="U1558" s="9">
        <f t="shared" ref="U1558:Z1558" si="1950">U1559+U1561+U1563</f>
        <v>0</v>
      </c>
      <c r="V1558" s="9">
        <f t="shared" si="1950"/>
        <v>0</v>
      </c>
      <c r="W1558" s="9">
        <f t="shared" si="1950"/>
        <v>0</v>
      </c>
      <c r="X1558" s="9">
        <f t="shared" si="1950"/>
        <v>0</v>
      </c>
      <c r="Y1558" s="9">
        <f t="shared" si="1950"/>
        <v>8433</v>
      </c>
      <c r="Z1558" s="9">
        <f t="shared" si="1950"/>
        <v>0</v>
      </c>
      <c r="AA1558" s="9">
        <f t="shared" ref="AA1558:AF1558" si="1951">AA1559+AA1561+AA1563</f>
        <v>0</v>
      </c>
      <c r="AB1558" s="9">
        <f t="shared" si="1951"/>
        <v>153</v>
      </c>
      <c r="AC1558" s="9">
        <f t="shared" si="1951"/>
        <v>0</v>
      </c>
      <c r="AD1558" s="9">
        <f t="shared" si="1951"/>
        <v>0</v>
      </c>
      <c r="AE1558" s="9">
        <f t="shared" si="1951"/>
        <v>8586</v>
      </c>
      <c r="AF1558" s="9">
        <f t="shared" si="1951"/>
        <v>0</v>
      </c>
      <c r="AG1558" s="9">
        <f t="shared" ref="AG1558:AL1558" si="1952">AG1559+AG1561+AG1563</f>
        <v>0</v>
      </c>
      <c r="AH1558" s="9">
        <f t="shared" si="1952"/>
        <v>0</v>
      </c>
      <c r="AI1558" s="9">
        <f t="shared" si="1952"/>
        <v>0</v>
      </c>
      <c r="AJ1558" s="9">
        <f t="shared" si="1952"/>
        <v>0</v>
      </c>
      <c r="AK1558" s="9">
        <f t="shared" si="1952"/>
        <v>8586</v>
      </c>
      <c r="AL1558" s="9">
        <f t="shared" si="1952"/>
        <v>0</v>
      </c>
    </row>
    <row r="1559" spans="1:38" ht="66">
      <c r="A1559" s="25" t="s">
        <v>431</v>
      </c>
      <c r="B1559" s="30" t="s">
        <v>493</v>
      </c>
      <c r="C1559" s="31" t="s">
        <v>21</v>
      </c>
      <c r="D1559" s="31" t="s">
        <v>59</v>
      </c>
      <c r="E1559" s="30" t="s">
        <v>249</v>
      </c>
      <c r="F1559" s="31" t="s">
        <v>84</v>
      </c>
      <c r="G1559" s="9">
        <f t="shared" ref="G1559:AL1559" si="1953">G1560</f>
        <v>26129</v>
      </c>
      <c r="H1559" s="9">
        <f t="shared" si="1953"/>
        <v>0</v>
      </c>
      <c r="I1559" s="9">
        <f t="shared" si="1953"/>
        <v>-20835</v>
      </c>
      <c r="J1559" s="9">
        <f t="shared" si="1953"/>
        <v>0</v>
      </c>
      <c r="K1559" s="9">
        <f t="shared" si="1953"/>
        <v>0</v>
      </c>
      <c r="L1559" s="9">
        <f t="shared" si="1953"/>
        <v>0</v>
      </c>
      <c r="M1559" s="9">
        <f t="shared" si="1953"/>
        <v>5294</v>
      </c>
      <c r="N1559" s="9">
        <f t="shared" si="1953"/>
        <v>0</v>
      </c>
      <c r="O1559" s="9">
        <f t="shared" si="1953"/>
        <v>0</v>
      </c>
      <c r="P1559" s="9">
        <f t="shared" si="1953"/>
        <v>0</v>
      </c>
      <c r="Q1559" s="9">
        <f t="shared" si="1953"/>
        <v>0</v>
      </c>
      <c r="R1559" s="9">
        <f t="shared" si="1953"/>
        <v>0</v>
      </c>
      <c r="S1559" s="9">
        <f t="shared" si="1953"/>
        <v>5294</v>
      </c>
      <c r="T1559" s="9">
        <f t="shared" si="1953"/>
        <v>0</v>
      </c>
      <c r="U1559" s="9">
        <f t="shared" si="1953"/>
        <v>0</v>
      </c>
      <c r="V1559" s="9">
        <f t="shared" si="1953"/>
        <v>0</v>
      </c>
      <c r="W1559" s="9">
        <f t="shared" si="1953"/>
        <v>0</v>
      </c>
      <c r="X1559" s="9">
        <f t="shared" si="1953"/>
        <v>0</v>
      </c>
      <c r="Y1559" s="9">
        <f t="shared" si="1953"/>
        <v>5294</v>
      </c>
      <c r="Z1559" s="9">
        <f t="shared" si="1953"/>
        <v>0</v>
      </c>
      <c r="AA1559" s="9">
        <f t="shared" si="1953"/>
        <v>0</v>
      </c>
      <c r="AB1559" s="9">
        <f t="shared" si="1953"/>
        <v>0</v>
      </c>
      <c r="AC1559" s="9">
        <f t="shared" si="1953"/>
        <v>0</v>
      </c>
      <c r="AD1559" s="9">
        <f t="shared" si="1953"/>
        <v>0</v>
      </c>
      <c r="AE1559" s="9">
        <f t="shared" si="1953"/>
        <v>5294</v>
      </c>
      <c r="AF1559" s="9">
        <f t="shared" si="1953"/>
        <v>0</v>
      </c>
      <c r="AG1559" s="9">
        <f t="shared" si="1953"/>
        <v>0</v>
      </c>
      <c r="AH1559" s="9">
        <f t="shared" si="1953"/>
        <v>0</v>
      </c>
      <c r="AI1559" s="9">
        <f t="shared" si="1953"/>
        <v>0</v>
      </c>
      <c r="AJ1559" s="9">
        <f t="shared" si="1953"/>
        <v>0</v>
      </c>
      <c r="AK1559" s="9">
        <f t="shared" si="1953"/>
        <v>5294</v>
      </c>
      <c r="AL1559" s="9">
        <f t="shared" si="1953"/>
        <v>0</v>
      </c>
    </row>
    <row r="1560" spans="1:38">
      <c r="A1560" s="25" t="s">
        <v>106</v>
      </c>
      <c r="B1560" s="30" t="s">
        <v>493</v>
      </c>
      <c r="C1560" s="31" t="s">
        <v>21</v>
      </c>
      <c r="D1560" s="31" t="s">
        <v>59</v>
      </c>
      <c r="E1560" s="30" t="s">
        <v>249</v>
      </c>
      <c r="F1560" s="31" t="s">
        <v>107</v>
      </c>
      <c r="G1560" s="9">
        <f>34427-8298</f>
        <v>26129</v>
      </c>
      <c r="H1560" s="9"/>
      <c r="I1560" s="9">
        <v>-20835</v>
      </c>
      <c r="J1560" s="84"/>
      <c r="K1560" s="84"/>
      <c r="L1560" s="84"/>
      <c r="M1560" s="9">
        <f>G1560+I1560+J1560+K1560+L1560</f>
        <v>5294</v>
      </c>
      <c r="N1560" s="9">
        <f>H1560+L1560</f>
        <v>0</v>
      </c>
      <c r="O1560" s="9"/>
      <c r="P1560" s="85"/>
      <c r="Q1560" s="85"/>
      <c r="R1560" s="85"/>
      <c r="S1560" s="9">
        <f>M1560+O1560+P1560+Q1560+R1560</f>
        <v>5294</v>
      </c>
      <c r="T1560" s="9">
        <f>N1560+R1560</f>
        <v>0</v>
      </c>
      <c r="U1560" s="9"/>
      <c r="V1560" s="85"/>
      <c r="W1560" s="85"/>
      <c r="X1560" s="85"/>
      <c r="Y1560" s="9">
        <f>S1560+U1560+V1560+W1560+X1560</f>
        <v>5294</v>
      </c>
      <c r="Z1560" s="9">
        <f>T1560+X1560</f>
        <v>0</v>
      </c>
      <c r="AA1560" s="9"/>
      <c r="AB1560" s="85"/>
      <c r="AC1560" s="85"/>
      <c r="AD1560" s="85"/>
      <c r="AE1560" s="9">
        <f>Y1560+AA1560+AB1560+AC1560+AD1560</f>
        <v>5294</v>
      </c>
      <c r="AF1560" s="9">
        <f>Z1560+AD1560</f>
        <v>0</v>
      </c>
      <c r="AG1560" s="9"/>
      <c r="AH1560" s="85"/>
      <c r="AI1560" s="85"/>
      <c r="AJ1560" s="85"/>
      <c r="AK1560" s="9">
        <f>AE1560+AG1560+AH1560+AI1560+AJ1560</f>
        <v>5294</v>
      </c>
      <c r="AL1560" s="9">
        <f>AF1560+AJ1560</f>
        <v>0</v>
      </c>
    </row>
    <row r="1561" spans="1:38" ht="33">
      <c r="A1561" s="25" t="s">
        <v>242</v>
      </c>
      <c r="B1561" s="30" t="s">
        <v>493</v>
      </c>
      <c r="C1561" s="31" t="s">
        <v>21</v>
      </c>
      <c r="D1561" s="31" t="s">
        <v>59</v>
      </c>
      <c r="E1561" s="30" t="s">
        <v>249</v>
      </c>
      <c r="F1561" s="31" t="s">
        <v>30</v>
      </c>
      <c r="G1561" s="9">
        <f t="shared" ref="G1561:AL1561" si="1954">G1562</f>
        <v>3129</v>
      </c>
      <c r="H1561" s="9">
        <f t="shared" si="1954"/>
        <v>0</v>
      </c>
      <c r="I1561" s="9">
        <f t="shared" si="1954"/>
        <v>-212</v>
      </c>
      <c r="J1561" s="9">
        <f t="shared" si="1954"/>
        <v>0</v>
      </c>
      <c r="K1561" s="9">
        <f t="shared" si="1954"/>
        <v>0</v>
      </c>
      <c r="L1561" s="9">
        <f t="shared" si="1954"/>
        <v>0</v>
      </c>
      <c r="M1561" s="9">
        <f t="shared" si="1954"/>
        <v>2917</v>
      </c>
      <c r="N1561" s="9">
        <f t="shared" si="1954"/>
        <v>0</v>
      </c>
      <c r="O1561" s="9">
        <f t="shared" si="1954"/>
        <v>0</v>
      </c>
      <c r="P1561" s="9">
        <f t="shared" si="1954"/>
        <v>0</v>
      </c>
      <c r="Q1561" s="9">
        <f t="shared" si="1954"/>
        <v>0</v>
      </c>
      <c r="R1561" s="9">
        <f t="shared" si="1954"/>
        <v>0</v>
      </c>
      <c r="S1561" s="9">
        <f t="shared" si="1954"/>
        <v>2917</v>
      </c>
      <c r="T1561" s="9">
        <f t="shared" si="1954"/>
        <v>0</v>
      </c>
      <c r="U1561" s="9">
        <f t="shared" si="1954"/>
        <v>0</v>
      </c>
      <c r="V1561" s="9">
        <f t="shared" si="1954"/>
        <v>0</v>
      </c>
      <c r="W1561" s="9">
        <f t="shared" si="1954"/>
        <v>0</v>
      </c>
      <c r="X1561" s="9">
        <f t="shared" si="1954"/>
        <v>0</v>
      </c>
      <c r="Y1561" s="9">
        <f t="shared" si="1954"/>
        <v>2917</v>
      </c>
      <c r="Z1561" s="9">
        <f t="shared" si="1954"/>
        <v>0</v>
      </c>
      <c r="AA1561" s="9">
        <f t="shared" si="1954"/>
        <v>0</v>
      </c>
      <c r="AB1561" s="9">
        <f t="shared" si="1954"/>
        <v>153</v>
      </c>
      <c r="AC1561" s="9">
        <f t="shared" si="1954"/>
        <v>0</v>
      </c>
      <c r="AD1561" s="9">
        <f t="shared" si="1954"/>
        <v>0</v>
      </c>
      <c r="AE1561" s="9">
        <f t="shared" si="1954"/>
        <v>3070</v>
      </c>
      <c r="AF1561" s="9">
        <f t="shared" si="1954"/>
        <v>0</v>
      </c>
      <c r="AG1561" s="9">
        <f t="shared" si="1954"/>
        <v>0</v>
      </c>
      <c r="AH1561" s="9">
        <f t="shared" si="1954"/>
        <v>0</v>
      </c>
      <c r="AI1561" s="9">
        <f t="shared" si="1954"/>
        <v>0</v>
      </c>
      <c r="AJ1561" s="9">
        <f t="shared" si="1954"/>
        <v>0</v>
      </c>
      <c r="AK1561" s="9">
        <f t="shared" si="1954"/>
        <v>3070</v>
      </c>
      <c r="AL1561" s="9">
        <f t="shared" si="1954"/>
        <v>0</v>
      </c>
    </row>
    <row r="1562" spans="1:38" ht="33">
      <c r="A1562" s="25" t="s">
        <v>36</v>
      </c>
      <c r="B1562" s="30" t="s">
        <v>493</v>
      </c>
      <c r="C1562" s="31" t="s">
        <v>21</v>
      </c>
      <c r="D1562" s="31" t="s">
        <v>59</v>
      </c>
      <c r="E1562" s="30" t="s">
        <v>249</v>
      </c>
      <c r="F1562" s="31" t="s">
        <v>37</v>
      </c>
      <c r="G1562" s="9">
        <f>3223-94</f>
        <v>3129</v>
      </c>
      <c r="H1562" s="9"/>
      <c r="I1562" s="9">
        <v>-212</v>
      </c>
      <c r="J1562" s="84"/>
      <c r="K1562" s="84"/>
      <c r="L1562" s="84"/>
      <c r="M1562" s="9">
        <f>G1562+I1562+J1562+K1562+L1562</f>
        <v>2917</v>
      </c>
      <c r="N1562" s="9">
        <f>H1562+L1562</f>
        <v>0</v>
      </c>
      <c r="O1562" s="9"/>
      <c r="P1562" s="85"/>
      <c r="Q1562" s="85"/>
      <c r="R1562" s="85"/>
      <c r="S1562" s="9">
        <f>M1562+O1562+P1562+Q1562+R1562</f>
        <v>2917</v>
      </c>
      <c r="T1562" s="9">
        <f>N1562+R1562</f>
        <v>0</v>
      </c>
      <c r="U1562" s="9"/>
      <c r="V1562" s="85"/>
      <c r="W1562" s="85"/>
      <c r="X1562" s="85"/>
      <c r="Y1562" s="9">
        <f>S1562+U1562+V1562+W1562+X1562</f>
        <v>2917</v>
      </c>
      <c r="Z1562" s="9">
        <f>T1562+X1562</f>
        <v>0</v>
      </c>
      <c r="AA1562" s="9"/>
      <c r="AB1562" s="9">
        <f>84+69</f>
        <v>153</v>
      </c>
      <c r="AC1562" s="85"/>
      <c r="AD1562" s="85"/>
      <c r="AE1562" s="9">
        <f>Y1562+AA1562+AB1562+AC1562+AD1562</f>
        <v>3070</v>
      </c>
      <c r="AF1562" s="9">
        <f>Z1562+AD1562</f>
        <v>0</v>
      </c>
      <c r="AG1562" s="9"/>
      <c r="AH1562" s="9"/>
      <c r="AI1562" s="85"/>
      <c r="AJ1562" s="85"/>
      <c r="AK1562" s="9">
        <f>AE1562+AG1562+AH1562+AI1562+AJ1562</f>
        <v>3070</v>
      </c>
      <c r="AL1562" s="9">
        <f>AF1562+AJ1562</f>
        <v>0</v>
      </c>
    </row>
    <row r="1563" spans="1:38">
      <c r="A1563" s="25" t="s">
        <v>65</v>
      </c>
      <c r="B1563" s="30" t="s">
        <v>493</v>
      </c>
      <c r="C1563" s="31" t="s">
        <v>21</v>
      </c>
      <c r="D1563" s="31" t="s">
        <v>59</v>
      </c>
      <c r="E1563" s="30" t="s">
        <v>249</v>
      </c>
      <c r="F1563" s="31" t="s">
        <v>66</v>
      </c>
      <c r="G1563" s="9">
        <f t="shared" ref="G1563:AL1563" si="1955">G1564</f>
        <v>222</v>
      </c>
      <c r="H1563" s="9">
        <f t="shared" si="1955"/>
        <v>0</v>
      </c>
      <c r="I1563" s="9">
        <f t="shared" si="1955"/>
        <v>0</v>
      </c>
      <c r="J1563" s="9">
        <f t="shared" si="1955"/>
        <v>0</v>
      </c>
      <c r="K1563" s="9">
        <f t="shared" si="1955"/>
        <v>0</v>
      </c>
      <c r="L1563" s="9">
        <f t="shared" si="1955"/>
        <v>0</v>
      </c>
      <c r="M1563" s="9">
        <f t="shared" si="1955"/>
        <v>222</v>
      </c>
      <c r="N1563" s="9">
        <f t="shared" si="1955"/>
        <v>0</v>
      </c>
      <c r="O1563" s="9">
        <f t="shared" si="1955"/>
        <v>0</v>
      </c>
      <c r="P1563" s="9">
        <f t="shared" si="1955"/>
        <v>0</v>
      </c>
      <c r="Q1563" s="9">
        <f t="shared" si="1955"/>
        <v>0</v>
      </c>
      <c r="R1563" s="9">
        <f t="shared" si="1955"/>
        <v>0</v>
      </c>
      <c r="S1563" s="9">
        <f t="shared" si="1955"/>
        <v>222</v>
      </c>
      <c r="T1563" s="9">
        <f t="shared" si="1955"/>
        <v>0</v>
      </c>
      <c r="U1563" s="9">
        <f t="shared" si="1955"/>
        <v>0</v>
      </c>
      <c r="V1563" s="9">
        <f t="shared" si="1955"/>
        <v>0</v>
      </c>
      <c r="W1563" s="9">
        <f t="shared" si="1955"/>
        <v>0</v>
      </c>
      <c r="X1563" s="9">
        <f t="shared" si="1955"/>
        <v>0</v>
      </c>
      <c r="Y1563" s="9">
        <f t="shared" si="1955"/>
        <v>222</v>
      </c>
      <c r="Z1563" s="9">
        <f t="shared" si="1955"/>
        <v>0</v>
      </c>
      <c r="AA1563" s="9">
        <f t="shared" si="1955"/>
        <v>0</v>
      </c>
      <c r="AB1563" s="9">
        <f t="shared" si="1955"/>
        <v>0</v>
      </c>
      <c r="AC1563" s="9">
        <f t="shared" si="1955"/>
        <v>0</v>
      </c>
      <c r="AD1563" s="9">
        <f t="shared" si="1955"/>
        <v>0</v>
      </c>
      <c r="AE1563" s="9">
        <f t="shared" si="1955"/>
        <v>222</v>
      </c>
      <c r="AF1563" s="9">
        <f t="shared" si="1955"/>
        <v>0</v>
      </c>
      <c r="AG1563" s="9">
        <f t="shared" si="1955"/>
        <v>0</v>
      </c>
      <c r="AH1563" s="9">
        <f t="shared" si="1955"/>
        <v>0</v>
      </c>
      <c r="AI1563" s="9">
        <f t="shared" si="1955"/>
        <v>0</v>
      </c>
      <c r="AJ1563" s="9">
        <f t="shared" si="1955"/>
        <v>0</v>
      </c>
      <c r="AK1563" s="9">
        <f t="shared" si="1955"/>
        <v>222</v>
      </c>
      <c r="AL1563" s="9">
        <f t="shared" si="1955"/>
        <v>0</v>
      </c>
    </row>
    <row r="1564" spans="1:38">
      <c r="A1564" s="25" t="s">
        <v>67</v>
      </c>
      <c r="B1564" s="30" t="s">
        <v>493</v>
      </c>
      <c r="C1564" s="31" t="s">
        <v>21</v>
      </c>
      <c r="D1564" s="31" t="s">
        <v>59</v>
      </c>
      <c r="E1564" s="30" t="s">
        <v>249</v>
      </c>
      <c r="F1564" s="31" t="s">
        <v>68</v>
      </c>
      <c r="G1564" s="9">
        <v>222</v>
      </c>
      <c r="H1564" s="9"/>
      <c r="I1564" s="9"/>
      <c r="J1564" s="84"/>
      <c r="K1564" s="84"/>
      <c r="L1564" s="84"/>
      <c r="M1564" s="9">
        <f>G1564+I1564+J1564+K1564+L1564</f>
        <v>222</v>
      </c>
      <c r="N1564" s="9">
        <f>H1564+L1564</f>
        <v>0</v>
      </c>
      <c r="O1564" s="9"/>
      <c r="P1564" s="85"/>
      <c r="Q1564" s="85"/>
      <c r="R1564" s="85"/>
      <c r="S1564" s="9">
        <f>M1564+O1564+P1564+Q1564+R1564</f>
        <v>222</v>
      </c>
      <c r="T1564" s="9">
        <f>N1564+R1564</f>
        <v>0</v>
      </c>
      <c r="U1564" s="9"/>
      <c r="V1564" s="85"/>
      <c r="W1564" s="85"/>
      <c r="X1564" s="85"/>
      <c r="Y1564" s="9">
        <f>S1564+U1564+V1564+W1564+X1564</f>
        <v>222</v>
      </c>
      <c r="Z1564" s="9">
        <f>T1564+X1564</f>
        <v>0</v>
      </c>
      <c r="AA1564" s="9"/>
      <c r="AB1564" s="85"/>
      <c r="AC1564" s="85"/>
      <c r="AD1564" s="85"/>
      <c r="AE1564" s="9">
        <f>Y1564+AA1564+AB1564+AC1564+AD1564</f>
        <v>222</v>
      </c>
      <c r="AF1564" s="9">
        <f>Z1564+AD1564</f>
        <v>0</v>
      </c>
      <c r="AG1564" s="9"/>
      <c r="AH1564" s="85"/>
      <c r="AI1564" s="85"/>
      <c r="AJ1564" s="85"/>
      <c r="AK1564" s="9">
        <f>AE1564+AG1564+AH1564+AI1564+AJ1564</f>
        <v>222</v>
      </c>
      <c r="AL1564" s="9">
        <f>AF1564+AJ1564</f>
        <v>0</v>
      </c>
    </row>
    <row r="1565" spans="1:38" ht="33">
      <c r="A1565" s="25" t="s">
        <v>776</v>
      </c>
      <c r="B1565" s="30" t="s">
        <v>493</v>
      </c>
      <c r="C1565" s="31" t="s">
        <v>21</v>
      </c>
      <c r="D1565" s="31" t="s">
        <v>59</v>
      </c>
      <c r="E1565" s="30" t="s">
        <v>775</v>
      </c>
      <c r="F1565" s="31"/>
      <c r="G1565" s="9"/>
      <c r="H1565" s="9"/>
      <c r="I1565" s="9"/>
      <c r="J1565" s="84"/>
      <c r="K1565" s="84"/>
      <c r="L1565" s="84"/>
      <c r="M1565" s="9"/>
      <c r="N1565" s="9"/>
      <c r="O1565" s="9"/>
      <c r="P1565" s="85"/>
      <c r="Q1565" s="85"/>
      <c r="R1565" s="85"/>
      <c r="S1565" s="9"/>
      <c r="T1565" s="9"/>
      <c r="U1565" s="9"/>
      <c r="V1565" s="85"/>
      <c r="W1565" s="85"/>
      <c r="X1565" s="85"/>
      <c r="Y1565" s="9"/>
      <c r="Z1565" s="9"/>
      <c r="AA1565" s="9">
        <f>AA1566+AA1568</f>
        <v>0</v>
      </c>
      <c r="AB1565" s="9">
        <f t="shared" ref="AB1565:AF1565" si="1956">AB1566+AB1568</f>
        <v>0</v>
      </c>
      <c r="AC1565" s="9">
        <f t="shared" si="1956"/>
        <v>0</v>
      </c>
      <c r="AD1565" s="9">
        <f t="shared" si="1956"/>
        <v>29362</v>
      </c>
      <c r="AE1565" s="9">
        <f t="shared" si="1956"/>
        <v>29362</v>
      </c>
      <c r="AF1565" s="9">
        <f t="shared" si="1956"/>
        <v>29362</v>
      </c>
      <c r="AG1565" s="9">
        <f>AG1566+AG1568</f>
        <v>0</v>
      </c>
      <c r="AH1565" s="9">
        <f t="shared" ref="AH1565:AL1565" si="1957">AH1566+AH1568</f>
        <v>0</v>
      </c>
      <c r="AI1565" s="9">
        <f t="shared" si="1957"/>
        <v>0</v>
      </c>
      <c r="AJ1565" s="9">
        <f t="shared" si="1957"/>
        <v>0</v>
      </c>
      <c r="AK1565" s="9">
        <f t="shared" si="1957"/>
        <v>29362</v>
      </c>
      <c r="AL1565" s="9">
        <f t="shared" si="1957"/>
        <v>29362</v>
      </c>
    </row>
    <row r="1566" spans="1:38" ht="66">
      <c r="A1566" s="25" t="s">
        <v>431</v>
      </c>
      <c r="B1566" s="30" t="s">
        <v>493</v>
      </c>
      <c r="C1566" s="31" t="s">
        <v>21</v>
      </c>
      <c r="D1566" s="31" t="s">
        <v>59</v>
      </c>
      <c r="E1566" s="30" t="s">
        <v>775</v>
      </c>
      <c r="F1566" s="31" t="s">
        <v>84</v>
      </c>
      <c r="G1566" s="9"/>
      <c r="H1566" s="9"/>
      <c r="I1566" s="9"/>
      <c r="J1566" s="84"/>
      <c r="K1566" s="84"/>
      <c r="L1566" s="84"/>
      <c r="M1566" s="9"/>
      <c r="N1566" s="9"/>
      <c r="O1566" s="9"/>
      <c r="P1566" s="85"/>
      <c r="Q1566" s="85"/>
      <c r="R1566" s="85"/>
      <c r="S1566" s="9"/>
      <c r="T1566" s="9"/>
      <c r="U1566" s="9"/>
      <c r="V1566" s="85"/>
      <c r="W1566" s="85"/>
      <c r="X1566" s="85"/>
      <c r="Y1566" s="9"/>
      <c r="Z1566" s="9"/>
      <c r="AA1566" s="9">
        <f>AA1567</f>
        <v>0</v>
      </c>
      <c r="AB1566" s="9">
        <f t="shared" ref="AB1566:AL1566" si="1958">AB1567</f>
        <v>0</v>
      </c>
      <c r="AC1566" s="9">
        <f t="shared" si="1958"/>
        <v>0</v>
      </c>
      <c r="AD1566" s="9">
        <f t="shared" si="1958"/>
        <v>29056</v>
      </c>
      <c r="AE1566" s="9">
        <f t="shared" si="1958"/>
        <v>29056</v>
      </c>
      <c r="AF1566" s="9">
        <f t="shared" si="1958"/>
        <v>29056</v>
      </c>
      <c r="AG1566" s="9">
        <f>AG1567</f>
        <v>0</v>
      </c>
      <c r="AH1566" s="9">
        <f t="shared" si="1958"/>
        <v>0</v>
      </c>
      <c r="AI1566" s="9">
        <f t="shared" si="1958"/>
        <v>0</v>
      </c>
      <c r="AJ1566" s="9">
        <f t="shared" si="1958"/>
        <v>0</v>
      </c>
      <c r="AK1566" s="9">
        <f t="shared" si="1958"/>
        <v>29056</v>
      </c>
      <c r="AL1566" s="9">
        <f t="shared" si="1958"/>
        <v>29056</v>
      </c>
    </row>
    <row r="1567" spans="1:38">
      <c r="A1567" s="25" t="s">
        <v>106</v>
      </c>
      <c r="B1567" s="30" t="s">
        <v>493</v>
      </c>
      <c r="C1567" s="31" t="s">
        <v>21</v>
      </c>
      <c r="D1567" s="31" t="s">
        <v>59</v>
      </c>
      <c r="E1567" s="30" t="s">
        <v>775</v>
      </c>
      <c r="F1567" s="31" t="s">
        <v>107</v>
      </c>
      <c r="G1567" s="9"/>
      <c r="H1567" s="9"/>
      <c r="I1567" s="9"/>
      <c r="J1567" s="84"/>
      <c r="K1567" s="84"/>
      <c r="L1567" s="84"/>
      <c r="M1567" s="9"/>
      <c r="N1567" s="9"/>
      <c r="O1567" s="9"/>
      <c r="P1567" s="85"/>
      <c r="Q1567" s="85"/>
      <c r="R1567" s="85"/>
      <c r="S1567" s="9"/>
      <c r="T1567" s="9"/>
      <c r="U1567" s="9"/>
      <c r="V1567" s="85"/>
      <c r="W1567" s="85"/>
      <c r="X1567" s="85"/>
      <c r="Y1567" s="9"/>
      <c r="Z1567" s="9"/>
      <c r="AA1567" s="9"/>
      <c r="AB1567" s="85"/>
      <c r="AC1567" s="85"/>
      <c r="AD1567" s="9">
        <v>29056</v>
      </c>
      <c r="AE1567" s="9">
        <f>Y1567+AA1567+AB1567+AC1567+AD1567</f>
        <v>29056</v>
      </c>
      <c r="AF1567" s="9">
        <f>Z1567+AD1567</f>
        <v>29056</v>
      </c>
      <c r="AG1567" s="9"/>
      <c r="AH1567" s="85"/>
      <c r="AI1567" s="85"/>
      <c r="AJ1567" s="9"/>
      <c r="AK1567" s="9">
        <f>AE1567+AG1567+AH1567+AI1567+AJ1567</f>
        <v>29056</v>
      </c>
      <c r="AL1567" s="9">
        <f>AF1567+AJ1567</f>
        <v>29056</v>
      </c>
    </row>
    <row r="1568" spans="1:38" ht="33">
      <c r="A1568" s="25" t="s">
        <v>242</v>
      </c>
      <c r="B1568" s="30" t="s">
        <v>493</v>
      </c>
      <c r="C1568" s="31" t="s">
        <v>21</v>
      </c>
      <c r="D1568" s="31" t="s">
        <v>59</v>
      </c>
      <c r="E1568" s="30" t="s">
        <v>775</v>
      </c>
      <c r="F1568" s="31" t="s">
        <v>30</v>
      </c>
      <c r="G1568" s="9"/>
      <c r="H1568" s="9"/>
      <c r="I1568" s="9"/>
      <c r="J1568" s="84"/>
      <c r="K1568" s="84"/>
      <c r="L1568" s="84"/>
      <c r="M1568" s="9"/>
      <c r="N1568" s="9"/>
      <c r="O1568" s="9"/>
      <c r="P1568" s="85"/>
      <c r="Q1568" s="85"/>
      <c r="R1568" s="85"/>
      <c r="S1568" s="9"/>
      <c r="T1568" s="9"/>
      <c r="U1568" s="9"/>
      <c r="V1568" s="85"/>
      <c r="W1568" s="85"/>
      <c r="X1568" s="85"/>
      <c r="Y1568" s="9"/>
      <c r="Z1568" s="9"/>
      <c r="AA1568" s="9">
        <f>AA1569</f>
        <v>0</v>
      </c>
      <c r="AB1568" s="9">
        <f t="shared" ref="AB1568:AL1568" si="1959">AB1569</f>
        <v>0</v>
      </c>
      <c r="AC1568" s="9">
        <f t="shared" si="1959"/>
        <v>0</v>
      </c>
      <c r="AD1568" s="9">
        <f t="shared" si="1959"/>
        <v>306</v>
      </c>
      <c r="AE1568" s="9">
        <f t="shared" si="1959"/>
        <v>306</v>
      </c>
      <c r="AF1568" s="9">
        <f t="shared" si="1959"/>
        <v>306</v>
      </c>
      <c r="AG1568" s="9">
        <f>AG1569</f>
        <v>0</v>
      </c>
      <c r="AH1568" s="9">
        <f t="shared" si="1959"/>
        <v>0</v>
      </c>
      <c r="AI1568" s="9">
        <f t="shared" si="1959"/>
        <v>0</v>
      </c>
      <c r="AJ1568" s="9">
        <f t="shared" si="1959"/>
        <v>0</v>
      </c>
      <c r="AK1568" s="9">
        <f t="shared" si="1959"/>
        <v>306</v>
      </c>
      <c r="AL1568" s="9">
        <f t="shared" si="1959"/>
        <v>306</v>
      </c>
    </row>
    <row r="1569" spans="1:38" ht="33">
      <c r="A1569" s="25" t="s">
        <v>36</v>
      </c>
      <c r="B1569" s="30" t="s">
        <v>493</v>
      </c>
      <c r="C1569" s="31" t="s">
        <v>21</v>
      </c>
      <c r="D1569" s="31" t="s">
        <v>59</v>
      </c>
      <c r="E1569" s="30" t="s">
        <v>775</v>
      </c>
      <c r="F1569" s="31" t="s">
        <v>37</v>
      </c>
      <c r="G1569" s="9"/>
      <c r="H1569" s="9"/>
      <c r="I1569" s="9"/>
      <c r="J1569" s="84"/>
      <c r="K1569" s="84"/>
      <c r="L1569" s="84"/>
      <c r="M1569" s="9"/>
      <c r="N1569" s="9"/>
      <c r="O1569" s="9"/>
      <c r="P1569" s="85"/>
      <c r="Q1569" s="85"/>
      <c r="R1569" s="85"/>
      <c r="S1569" s="9"/>
      <c r="T1569" s="9"/>
      <c r="U1569" s="9"/>
      <c r="V1569" s="85"/>
      <c r="W1569" s="85"/>
      <c r="X1569" s="85"/>
      <c r="Y1569" s="9"/>
      <c r="Z1569" s="9"/>
      <c r="AA1569" s="9"/>
      <c r="AB1569" s="85"/>
      <c r="AC1569" s="85"/>
      <c r="AD1569" s="9">
        <v>306</v>
      </c>
      <c r="AE1569" s="9">
        <f>Y1569+AA1569+AB1569+AC1569+AD1569</f>
        <v>306</v>
      </c>
      <c r="AF1569" s="9">
        <f>Z1569+AD1569</f>
        <v>306</v>
      </c>
      <c r="AG1569" s="9"/>
      <c r="AH1569" s="85"/>
      <c r="AI1569" s="85"/>
      <c r="AJ1569" s="9"/>
      <c r="AK1569" s="9">
        <f>AE1569+AG1569+AH1569+AI1569+AJ1569</f>
        <v>306</v>
      </c>
      <c r="AL1569" s="9">
        <f>AF1569+AJ1569</f>
        <v>306</v>
      </c>
    </row>
    <row r="1570" spans="1:38" ht="19.5" customHeight="1">
      <c r="A1570" s="25" t="s">
        <v>61</v>
      </c>
      <c r="B1570" s="26" t="s">
        <v>493</v>
      </c>
      <c r="C1570" s="26" t="s">
        <v>21</v>
      </c>
      <c r="D1570" s="26" t="s">
        <v>59</v>
      </c>
      <c r="E1570" s="26" t="s">
        <v>62</v>
      </c>
      <c r="F1570" s="31"/>
      <c r="G1570" s="9"/>
      <c r="H1570" s="9"/>
      <c r="I1570" s="9"/>
      <c r="J1570" s="84"/>
      <c r="K1570" s="84"/>
      <c r="L1570" s="84"/>
      <c r="M1570" s="9"/>
      <c r="N1570" s="9"/>
      <c r="O1570" s="9"/>
      <c r="P1570" s="85"/>
      <c r="Q1570" s="85"/>
      <c r="R1570" s="85"/>
      <c r="S1570" s="9"/>
      <c r="T1570" s="9"/>
      <c r="U1570" s="9"/>
      <c r="V1570" s="85"/>
      <c r="W1570" s="85"/>
      <c r="X1570" s="85"/>
      <c r="Y1570" s="9"/>
      <c r="Z1570" s="9"/>
      <c r="AA1570" s="9">
        <f>AA1571</f>
        <v>0</v>
      </c>
      <c r="AB1570" s="9">
        <f t="shared" ref="AB1570:AL1573" si="1960">AB1571</f>
        <v>26</v>
      </c>
      <c r="AC1570" s="9">
        <f t="shared" si="1960"/>
        <v>0</v>
      </c>
      <c r="AD1570" s="9">
        <f t="shared" si="1960"/>
        <v>0</v>
      </c>
      <c r="AE1570" s="9">
        <f t="shared" si="1960"/>
        <v>26</v>
      </c>
      <c r="AF1570" s="9">
        <f t="shared" si="1960"/>
        <v>0</v>
      </c>
      <c r="AG1570" s="9">
        <f>AG1571</f>
        <v>0</v>
      </c>
      <c r="AH1570" s="9">
        <f t="shared" si="1960"/>
        <v>0</v>
      </c>
      <c r="AI1570" s="9">
        <f t="shared" si="1960"/>
        <v>0</v>
      </c>
      <c r="AJ1570" s="9">
        <f t="shared" si="1960"/>
        <v>0</v>
      </c>
      <c r="AK1570" s="9">
        <f t="shared" si="1960"/>
        <v>26</v>
      </c>
      <c r="AL1570" s="9">
        <f t="shared" si="1960"/>
        <v>0</v>
      </c>
    </row>
    <row r="1571" spans="1:38" ht="21" customHeight="1">
      <c r="A1571" s="25" t="s">
        <v>120</v>
      </c>
      <c r="B1571" s="26" t="s">
        <v>493</v>
      </c>
      <c r="C1571" s="26" t="s">
        <v>21</v>
      </c>
      <c r="D1571" s="26" t="s">
        <v>59</v>
      </c>
      <c r="E1571" s="30" t="s">
        <v>755</v>
      </c>
      <c r="F1571" s="31"/>
      <c r="G1571" s="9"/>
      <c r="H1571" s="9"/>
      <c r="I1571" s="9"/>
      <c r="J1571" s="84"/>
      <c r="K1571" s="84"/>
      <c r="L1571" s="84"/>
      <c r="M1571" s="9"/>
      <c r="N1571" s="9"/>
      <c r="O1571" s="9"/>
      <c r="P1571" s="85"/>
      <c r="Q1571" s="85"/>
      <c r="R1571" s="85"/>
      <c r="S1571" s="9"/>
      <c r="T1571" s="9"/>
      <c r="U1571" s="9"/>
      <c r="V1571" s="85"/>
      <c r="W1571" s="85"/>
      <c r="X1571" s="85"/>
      <c r="Y1571" s="9"/>
      <c r="Z1571" s="9"/>
      <c r="AA1571" s="9">
        <f>AA1572</f>
        <v>0</v>
      </c>
      <c r="AB1571" s="9">
        <f t="shared" si="1960"/>
        <v>26</v>
      </c>
      <c r="AC1571" s="9">
        <f t="shared" si="1960"/>
        <v>0</v>
      </c>
      <c r="AD1571" s="9">
        <f t="shared" si="1960"/>
        <v>0</v>
      </c>
      <c r="AE1571" s="9">
        <f t="shared" si="1960"/>
        <v>26</v>
      </c>
      <c r="AF1571" s="9">
        <f t="shared" si="1960"/>
        <v>0</v>
      </c>
      <c r="AG1571" s="9">
        <f>AG1572</f>
        <v>0</v>
      </c>
      <c r="AH1571" s="9">
        <f t="shared" si="1960"/>
        <v>0</v>
      </c>
      <c r="AI1571" s="9">
        <f t="shared" si="1960"/>
        <v>0</v>
      </c>
      <c r="AJ1571" s="9">
        <f t="shared" si="1960"/>
        <v>0</v>
      </c>
      <c r="AK1571" s="9">
        <f t="shared" si="1960"/>
        <v>26</v>
      </c>
      <c r="AL1571" s="9">
        <f t="shared" si="1960"/>
        <v>0</v>
      </c>
    </row>
    <row r="1572" spans="1:38" ht="33">
      <c r="A1572" s="25" t="s">
        <v>248</v>
      </c>
      <c r="B1572" s="30" t="s">
        <v>493</v>
      </c>
      <c r="C1572" s="31" t="s">
        <v>21</v>
      </c>
      <c r="D1572" s="31" t="s">
        <v>59</v>
      </c>
      <c r="E1572" s="30" t="s">
        <v>774</v>
      </c>
      <c r="F1572" s="31"/>
      <c r="G1572" s="9"/>
      <c r="H1572" s="9"/>
      <c r="I1572" s="9"/>
      <c r="J1572" s="84"/>
      <c r="K1572" s="84"/>
      <c r="L1572" s="84"/>
      <c r="M1572" s="9"/>
      <c r="N1572" s="9"/>
      <c r="O1572" s="9"/>
      <c r="P1572" s="85"/>
      <c r="Q1572" s="85"/>
      <c r="R1572" s="85"/>
      <c r="S1572" s="9"/>
      <c r="T1572" s="9"/>
      <c r="U1572" s="9"/>
      <c r="V1572" s="85"/>
      <c r="W1572" s="85"/>
      <c r="X1572" s="85"/>
      <c r="Y1572" s="9"/>
      <c r="Z1572" s="9"/>
      <c r="AA1572" s="9">
        <f>AA1573</f>
        <v>0</v>
      </c>
      <c r="AB1572" s="9">
        <f t="shared" si="1960"/>
        <v>26</v>
      </c>
      <c r="AC1572" s="9">
        <f t="shared" si="1960"/>
        <v>0</v>
      </c>
      <c r="AD1572" s="9">
        <f t="shared" si="1960"/>
        <v>0</v>
      </c>
      <c r="AE1572" s="9">
        <f t="shared" si="1960"/>
        <v>26</v>
      </c>
      <c r="AF1572" s="9">
        <f t="shared" si="1960"/>
        <v>0</v>
      </c>
      <c r="AG1572" s="9">
        <f>AG1573</f>
        <v>0</v>
      </c>
      <c r="AH1572" s="9">
        <f t="shared" si="1960"/>
        <v>0</v>
      </c>
      <c r="AI1572" s="9">
        <f t="shared" si="1960"/>
        <v>0</v>
      </c>
      <c r="AJ1572" s="9">
        <f t="shared" si="1960"/>
        <v>0</v>
      </c>
      <c r="AK1572" s="9">
        <f t="shared" si="1960"/>
        <v>26</v>
      </c>
      <c r="AL1572" s="9">
        <f t="shared" si="1960"/>
        <v>0</v>
      </c>
    </row>
    <row r="1573" spans="1:38" ht="33">
      <c r="A1573" s="25" t="s">
        <v>242</v>
      </c>
      <c r="B1573" s="30" t="s">
        <v>493</v>
      </c>
      <c r="C1573" s="31" t="s">
        <v>21</v>
      </c>
      <c r="D1573" s="31" t="s">
        <v>59</v>
      </c>
      <c r="E1573" s="30" t="s">
        <v>774</v>
      </c>
      <c r="F1573" s="31" t="s">
        <v>30</v>
      </c>
      <c r="G1573" s="9"/>
      <c r="H1573" s="9"/>
      <c r="I1573" s="9"/>
      <c r="J1573" s="84"/>
      <c r="K1573" s="84"/>
      <c r="L1573" s="84"/>
      <c r="M1573" s="9"/>
      <c r="N1573" s="9"/>
      <c r="O1573" s="9"/>
      <c r="P1573" s="85"/>
      <c r="Q1573" s="85"/>
      <c r="R1573" s="85"/>
      <c r="S1573" s="9"/>
      <c r="T1573" s="9"/>
      <c r="U1573" s="9"/>
      <c r="V1573" s="85"/>
      <c r="W1573" s="85"/>
      <c r="X1573" s="85"/>
      <c r="Y1573" s="9"/>
      <c r="Z1573" s="9"/>
      <c r="AA1573" s="9">
        <f>AA1574</f>
        <v>0</v>
      </c>
      <c r="AB1573" s="9">
        <f t="shared" si="1960"/>
        <v>26</v>
      </c>
      <c r="AC1573" s="9">
        <f t="shared" si="1960"/>
        <v>0</v>
      </c>
      <c r="AD1573" s="9">
        <f t="shared" si="1960"/>
        <v>0</v>
      </c>
      <c r="AE1573" s="9">
        <f t="shared" si="1960"/>
        <v>26</v>
      </c>
      <c r="AF1573" s="9">
        <f t="shared" si="1960"/>
        <v>0</v>
      </c>
      <c r="AG1573" s="9">
        <f>AG1574</f>
        <v>0</v>
      </c>
      <c r="AH1573" s="9">
        <f t="shared" si="1960"/>
        <v>0</v>
      </c>
      <c r="AI1573" s="9">
        <f t="shared" si="1960"/>
        <v>0</v>
      </c>
      <c r="AJ1573" s="9">
        <f t="shared" si="1960"/>
        <v>0</v>
      </c>
      <c r="AK1573" s="9">
        <f t="shared" si="1960"/>
        <v>26</v>
      </c>
      <c r="AL1573" s="9">
        <f t="shared" si="1960"/>
        <v>0</v>
      </c>
    </row>
    <row r="1574" spans="1:38" ht="33">
      <c r="A1574" s="25" t="s">
        <v>36</v>
      </c>
      <c r="B1574" s="30" t="s">
        <v>493</v>
      </c>
      <c r="C1574" s="31" t="s">
        <v>21</v>
      </c>
      <c r="D1574" s="31" t="s">
        <v>59</v>
      </c>
      <c r="E1574" s="30" t="s">
        <v>774</v>
      </c>
      <c r="F1574" s="31" t="s">
        <v>37</v>
      </c>
      <c r="G1574" s="9"/>
      <c r="H1574" s="9"/>
      <c r="I1574" s="9"/>
      <c r="J1574" s="84"/>
      <c r="K1574" s="84"/>
      <c r="L1574" s="84"/>
      <c r="M1574" s="9"/>
      <c r="N1574" s="9"/>
      <c r="O1574" s="9"/>
      <c r="P1574" s="85"/>
      <c r="Q1574" s="85"/>
      <c r="R1574" s="85"/>
      <c r="S1574" s="9"/>
      <c r="T1574" s="9"/>
      <c r="U1574" s="9"/>
      <c r="V1574" s="85"/>
      <c r="W1574" s="85"/>
      <c r="X1574" s="85"/>
      <c r="Y1574" s="9"/>
      <c r="Z1574" s="9"/>
      <c r="AA1574" s="9"/>
      <c r="AB1574" s="9">
        <v>26</v>
      </c>
      <c r="AC1574" s="85"/>
      <c r="AD1574" s="85"/>
      <c r="AE1574" s="9">
        <f>Y1574+AA1574+AB1574+AC1574+AD1574</f>
        <v>26</v>
      </c>
      <c r="AF1574" s="9">
        <f>Z1574+AD1574</f>
        <v>0</v>
      </c>
      <c r="AG1574" s="9"/>
      <c r="AH1574" s="9"/>
      <c r="AI1574" s="85"/>
      <c r="AJ1574" s="85"/>
      <c r="AK1574" s="9">
        <f>AE1574+AG1574+AH1574+AI1574+AJ1574</f>
        <v>26</v>
      </c>
      <c r="AL1574" s="9">
        <f>AF1574+AJ1574</f>
        <v>0</v>
      </c>
    </row>
    <row r="1575" spans="1:38" hidden="1">
      <c r="A1575" s="25"/>
      <c r="B1575" s="30"/>
      <c r="C1575" s="31"/>
      <c r="D1575" s="31"/>
      <c r="E1575" s="30"/>
      <c r="F1575" s="31"/>
      <c r="G1575" s="9"/>
      <c r="H1575" s="9"/>
      <c r="I1575" s="84"/>
      <c r="J1575" s="84"/>
      <c r="K1575" s="84"/>
      <c r="L1575" s="84"/>
      <c r="M1575" s="84"/>
      <c r="N1575" s="84"/>
      <c r="O1575" s="85"/>
      <c r="P1575" s="85"/>
      <c r="Q1575" s="85"/>
      <c r="R1575" s="85"/>
      <c r="S1575" s="85"/>
      <c r="T1575" s="85"/>
      <c r="U1575" s="85"/>
      <c r="V1575" s="85"/>
      <c r="W1575" s="85"/>
      <c r="X1575" s="85"/>
      <c r="Y1575" s="85"/>
      <c r="Z1575" s="85"/>
      <c r="AA1575" s="85"/>
      <c r="AB1575" s="85"/>
      <c r="AC1575" s="85"/>
      <c r="AD1575" s="85"/>
      <c r="AE1575" s="85"/>
      <c r="AF1575" s="85"/>
      <c r="AG1575" s="85"/>
      <c r="AH1575" s="85"/>
      <c r="AI1575" s="85"/>
      <c r="AJ1575" s="85"/>
      <c r="AK1575" s="85"/>
      <c r="AL1575" s="85"/>
    </row>
    <row r="1576" spans="1:38" ht="18.75">
      <c r="A1576" s="23" t="s">
        <v>31</v>
      </c>
      <c r="B1576" s="24" t="s">
        <v>493</v>
      </c>
      <c r="C1576" s="24" t="s">
        <v>32</v>
      </c>
      <c r="D1576" s="24" t="s">
        <v>16</v>
      </c>
      <c r="E1576" s="24"/>
      <c r="F1576" s="55"/>
      <c r="G1576" s="15">
        <f>G1577</f>
        <v>10081</v>
      </c>
      <c r="H1576" s="15">
        <f t="shared" ref="H1576:AL1576" si="1961">H1577</f>
        <v>0</v>
      </c>
      <c r="I1576" s="15">
        <f t="shared" si="1961"/>
        <v>0</v>
      </c>
      <c r="J1576" s="15">
        <f t="shared" si="1961"/>
        <v>0</v>
      </c>
      <c r="K1576" s="15">
        <f t="shared" si="1961"/>
        <v>0</v>
      </c>
      <c r="L1576" s="15">
        <f t="shared" si="1961"/>
        <v>0</v>
      </c>
      <c r="M1576" s="15">
        <f t="shared" si="1961"/>
        <v>10081</v>
      </c>
      <c r="N1576" s="15">
        <f t="shared" si="1961"/>
        <v>0</v>
      </c>
      <c r="O1576" s="15">
        <f t="shared" si="1961"/>
        <v>0</v>
      </c>
      <c r="P1576" s="15">
        <f t="shared" si="1961"/>
        <v>0</v>
      </c>
      <c r="Q1576" s="15">
        <f t="shared" si="1961"/>
        <v>0</v>
      </c>
      <c r="R1576" s="15">
        <f t="shared" si="1961"/>
        <v>0</v>
      </c>
      <c r="S1576" s="15">
        <f t="shared" si="1961"/>
        <v>10081</v>
      </c>
      <c r="T1576" s="15">
        <f t="shared" si="1961"/>
        <v>0</v>
      </c>
      <c r="U1576" s="15">
        <f t="shared" si="1961"/>
        <v>0</v>
      </c>
      <c r="V1576" s="15">
        <f t="shared" si="1961"/>
        <v>0</v>
      </c>
      <c r="W1576" s="15">
        <f t="shared" si="1961"/>
        <v>0</v>
      </c>
      <c r="X1576" s="15">
        <f t="shared" si="1961"/>
        <v>0</v>
      </c>
      <c r="Y1576" s="15">
        <f t="shared" si="1961"/>
        <v>10081</v>
      </c>
      <c r="Z1576" s="15">
        <f t="shared" si="1961"/>
        <v>0</v>
      </c>
      <c r="AA1576" s="15">
        <f t="shared" si="1961"/>
        <v>0</v>
      </c>
      <c r="AB1576" s="15">
        <f t="shared" si="1961"/>
        <v>0</v>
      </c>
      <c r="AC1576" s="15">
        <f t="shared" si="1961"/>
        <v>0</v>
      </c>
      <c r="AD1576" s="15">
        <f t="shared" si="1961"/>
        <v>0</v>
      </c>
      <c r="AE1576" s="15">
        <f t="shared" si="1961"/>
        <v>10081</v>
      </c>
      <c r="AF1576" s="15">
        <f t="shared" si="1961"/>
        <v>0</v>
      </c>
      <c r="AG1576" s="15">
        <f t="shared" si="1961"/>
        <v>0</v>
      </c>
      <c r="AH1576" s="15">
        <f t="shared" si="1961"/>
        <v>0</v>
      </c>
      <c r="AI1576" s="15">
        <f t="shared" si="1961"/>
        <v>0</v>
      </c>
      <c r="AJ1576" s="15">
        <f t="shared" si="1961"/>
        <v>0</v>
      </c>
      <c r="AK1576" s="15">
        <f t="shared" si="1961"/>
        <v>10081</v>
      </c>
      <c r="AL1576" s="15">
        <f t="shared" si="1961"/>
        <v>0</v>
      </c>
    </row>
    <row r="1577" spans="1:38" ht="66">
      <c r="A1577" s="43" t="s">
        <v>536</v>
      </c>
      <c r="B1577" s="30" t="s">
        <v>493</v>
      </c>
      <c r="C1577" s="31" t="s">
        <v>32</v>
      </c>
      <c r="D1577" s="31" t="s">
        <v>16</v>
      </c>
      <c r="E1577" s="30" t="s">
        <v>125</v>
      </c>
      <c r="F1577" s="31"/>
      <c r="G1577" s="9">
        <f>G1582+G1578</f>
        <v>10081</v>
      </c>
      <c r="H1577" s="9">
        <f t="shared" ref="H1577:N1577" si="1962">H1582+H1578</f>
        <v>0</v>
      </c>
      <c r="I1577" s="9">
        <f t="shared" si="1962"/>
        <v>0</v>
      </c>
      <c r="J1577" s="9">
        <f t="shared" si="1962"/>
        <v>0</v>
      </c>
      <c r="K1577" s="9">
        <f t="shared" si="1962"/>
        <v>0</v>
      </c>
      <c r="L1577" s="9">
        <f t="shared" si="1962"/>
        <v>0</v>
      </c>
      <c r="M1577" s="9">
        <f t="shared" si="1962"/>
        <v>10081</v>
      </c>
      <c r="N1577" s="9">
        <f t="shared" si="1962"/>
        <v>0</v>
      </c>
      <c r="O1577" s="9">
        <f t="shared" ref="O1577:T1577" si="1963">O1582+O1578</f>
        <v>0</v>
      </c>
      <c r="P1577" s="9">
        <f t="shared" si="1963"/>
        <v>0</v>
      </c>
      <c r="Q1577" s="9">
        <f t="shared" si="1963"/>
        <v>0</v>
      </c>
      <c r="R1577" s="9">
        <f t="shared" si="1963"/>
        <v>0</v>
      </c>
      <c r="S1577" s="9">
        <f t="shared" si="1963"/>
        <v>10081</v>
      </c>
      <c r="T1577" s="9">
        <f t="shared" si="1963"/>
        <v>0</v>
      </c>
      <c r="U1577" s="9">
        <f t="shared" ref="U1577:Z1577" si="1964">U1582+U1578</f>
        <v>0</v>
      </c>
      <c r="V1577" s="9">
        <f t="shared" si="1964"/>
        <v>0</v>
      </c>
      <c r="W1577" s="9">
        <f t="shared" si="1964"/>
        <v>0</v>
      </c>
      <c r="X1577" s="9">
        <f t="shared" si="1964"/>
        <v>0</v>
      </c>
      <c r="Y1577" s="9">
        <f t="shared" si="1964"/>
        <v>10081</v>
      </c>
      <c r="Z1577" s="9">
        <f t="shared" si="1964"/>
        <v>0</v>
      </c>
      <c r="AA1577" s="9">
        <f t="shared" ref="AA1577:AF1577" si="1965">AA1582+AA1578</f>
        <v>0</v>
      </c>
      <c r="AB1577" s="9">
        <f t="shared" si="1965"/>
        <v>0</v>
      </c>
      <c r="AC1577" s="9">
        <f t="shared" si="1965"/>
        <v>0</v>
      </c>
      <c r="AD1577" s="9">
        <f t="shared" si="1965"/>
        <v>0</v>
      </c>
      <c r="AE1577" s="9">
        <f t="shared" si="1965"/>
        <v>10081</v>
      </c>
      <c r="AF1577" s="9">
        <f t="shared" si="1965"/>
        <v>0</v>
      </c>
      <c r="AG1577" s="9">
        <f t="shared" ref="AG1577:AL1577" si="1966">AG1582+AG1578</f>
        <v>0</v>
      </c>
      <c r="AH1577" s="9">
        <f t="shared" si="1966"/>
        <v>0</v>
      </c>
      <c r="AI1577" s="9">
        <f t="shared" si="1966"/>
        <v>0</v>
      </c>
      <c r="AJ1577" s="9">
        <f t="shared" si="1966"/>
        <v>0</v>
      </c>
      <c r="AK1577" s="9">
        <f t="shared" si="1966"/>
        <v>10081</v>
      </c>
      <c r="AL1577" s="9">
        <f t="shared" si="1966"/>
        <v>0</v>
      </c>
    </row>
    <row r="1578" spans="1:38">
      <c r="A1578" s="25" t="s">
        <v>14</v>
      </c>
      <c r="B1578" s="30" t="s">
        <v>493</v>
      </c>
      <c r="C1578" s="31" t="s">
        <v>32</v>
      </c>
      <c r="D1578" s="31" t="s">
        <v>16</v>
      </c>
      <c r="E1578" s="30" t="s">
        <v>676</v>
      </c>
      <c r="F1578" s="31"/>
      <c r="G1578" s="9">
        <f>G1579</f>
        <v>231</v>
      </c>
      <c r="H1578" s="9">
        <f t="shared" ref="H1578:W1580" si="1967">H1579</f>
        <v>0</v>
      </c>
      <c r="I1578" s="9">
        <f t="shared" si="1967"/>
        <v>0</v>
      </c>
      <c r="J1578" s="9">
        <f t="shared" si="1967"/>
        <v>0</v>
      </c>
      <c r="K1578" s="9">
        <f t="shared" si="1967"/>
        <v>0</v>
      </c>
      <c r="L1578" s="9">
        <f t="shared" si="1967"/>
        <v>0</v>
      </c>
      <c r="M1578" s="9">
        <f t="shared" si="1967"/>
        <v>231</v>
      </c>
      <c r="N1578" s="9">
        <f t="shared" si="1967"/>
        <v>0</v>
      </c>
      <c r="O1578" s="9">
        <f t="shared" si="1967"/>
        <v>0</v>
      </c>
      <c r="P1578" s="9">
        <f t="shared" si="1967"/>
        <v>0</v>
      </c>
      <c r="Q1578" s="9">
        <f t="shared" si="1967"/>
        <v>0</v>
      </c>
      <c r="R1578" s="9">
        <f t="shared" si="1967"/>
        <v>0</v>
      </c>
      <c r="S1578" s="9">
        <f t="shared" si="1967"/>
        <v>231</v>
      </c>
      <c r="T1578" s="9">
        <f t="shared" si="1967"/>
        <v>0</v>
      </c>
      <c r="U1578" s="9">
        <f t="shared" si="1967"/>
        <v>0</v>
      </c>
      <c r="V1578" s="9">
        <f t="shared" si="1967"/>
        <v>0</v>
      </c>
      <c r="W1578" s="9">
        <f t="shared" si="1967"/>
        <v>0</v>
      </c>
      <c r="X1578" s="9">
        <f t="shared" ref="U1578:AJ1580" si="1968">X1579</f>
        <v>0</v>
      </c>
      <c r="Y1578" s="9">
        <f t="shared" si="1968"/>
        <v>231</v>
      </c>
      <c r="Z1578" s="9">
        <f t="shared" si="1968"/>
        <v>0</v>
      </c>
      <c r="AA1578" s="9">
        <f t="shared" si="1968"/>
        <v>0</v>
      </c>
      <c r="AB1578" s="9">
        <f t="shared" si="1968"/>
        <v>0</v>
      </c>
      <c r="AC1578" s="9">
        <f t="shared" si="1968"/>
        <v>0</v>
      </c>
      <c r="AD1578" s="9">
        <f t="shared" si="1968"/>
        <v>0</v>
      </c>
      <c r="AE1578" s="9">
        <f t="shared" si="1968"/>
        <v>231</v>
      </c>
      <c r="AF1578" s="9">
        <f t="shared" si="1968"/>
        <v>0</v>
      </c>
      <c r="AG1578" s="9">
        <f t="shared" si="1968"/>
        <v>0</v>
      </c>
      <c r="AH1578" s="9">
        <f t="shared" si="1968"/>
        <v>0</v>
      </c>
      <c r="AI1578" s="9">
        <f t="shared" si="1968"/>
        <v>0</v>
      </c>
      <c r="AJ1578" s="9">
        <f t="shared" si="1968"/>
        <v>0</v>
      </c>
      <c r="AK1578" s="9">
        <f t="shared" ref="AG1578:AL1580" si="1969">AK1579</f>
        <v>231</v>
      </c>
      <c r="AL1578" s="9">
        <f t="shared" si="1969"/>
        <v>0</v>
      </c>
    </row>
    <row r="1579" spans="1:38">
      <c r="A1579" s="25" t="s">
        <v>250</v>
      </c>
      <c r="B1579" s="30" t="s">
        <v>493</v>
      </c>
      <c r="C1579" s="31" t="s">
        <v>32</v>
      </c>
      <c r="D1579" s="31" t="s">
        <v>16</v>
      </c>
      <c r="E1579" s="30" t="s">
        <v>675</v>
      </c>
      <c r="F1579" s="31"/>
      <c r="G1579" s="9">
        <f>G1580</f>
        <v>231</v>
      </c>
      <c r="H1579" s="9">
        <f t="shared" si="1967"/>
        <v>0</v>
      </c>
      <c r="I1579" s="9">
        <f t="shared" si="1967"/>
        <v>0</v>
      </c>
      <c r="J1579" s="9">
        <f t="shared" si="1967"/>
        <v>0</v>
      </c>
      <c r="K1579" s="9">
        <f t="shared" si="1967"/>
        <v>0</v>
      </c>
      <c r="L1579" s="9">
        <f t="shared" si="1967"/>
        <v>0</v>
      </c>
      <c r="M1579" s="9">
        <f t="shared" si="1967"/>
        <v>231</v>
      </c>
      <c r="N1579" s="9">
        <f t="shared" si="1967"/>
        <v>0</v>
      </c>
      <c r="O1579" s="9">
        <f t="shared" si="1967"/>
        <v>0</v>
      </c>
      <c r="P1579" s="9">
        <f t="shared" si="1967"/>
        <v>0</v>
      </c>
      <c r="Q1579" s="9">
        <f t="shared" si="1967"/>
        <v>0</v>
      </c>
      <c r="R1579" s="9">
        <f t="shared" si="1967"/>
        <v>0</v>
      </c>
      <c r="S1579" s="9">
        <f t="shared" si="1967"/>
        <v>231</v>
      </c>
      <c r="T1579" s="9">
        <f t="shared" si="1967"/>
        <v>0</v>
      </c>
      <c r="U1579" s="9">
        <f t="shared" si="1968"/>
        <v>0</v>
      </c>
      <c r="V1579" s="9">
        <f t="shared" si="1968"/>
        <v>0</v>
      </c>
      <c r="W1579" s="9">
        <f t="shared" si="1968"/>
        <v>0</v>
      </c>
      <c r="X1579" s="9">
        <f t="shared" si="1968"/>
        <v>0</v>
      </c>
      <c r="Y1579" s="9">
        <f t="shared" si="1968"/>
        <v>231</v>
      </c>
      <c r="Z1579" s="9">
        <f t="shared" si="1968"/>
        <v>0</v>
      </c>
      <c r="AA1579" s="9">
        <f t="shared" si="1968"/>
        <v>0</v>
      </c>
      <c r="AB1579" s="9">
        <f t="shared" si="1968"/>
        <v>0</v>
      </c>
      <c r="AC1579" s="9">
        <f t="shared" si="1968"/>
        <v>0</v>
      </c>
      <c r="AD1579" s="9">
        <f t="shared" si="1968"/>
        <v>0</v>
      </c>
      <c r="AE1579" s="9">
        <f t="shared" si="1968"/>
        <v>231</v>
      </c>
      <c r="AF1579" s="9">
        <f t="shared" si="1968"/>
        <v>0</v>
      </c>
      <c r="AG1579" s="9">
        <f t="shared" si="1969"/>
        <v>0</v>
      </c>
      <c r="AH1579" s="9">
        <f t="shared" si="1969"/>
        <v>0</v>
      </c>
      <c r="AI1579" s="9">
        <f t="shared" si="1969"/>
        <v>0</v>
      </c>
      <c r="AJ1579" s="9">
        <f t="shared" si="1969"/>
        <v>0</v>
      </c>
      <c r="AK1579" s="9">
        <f t="shared" si="1969"/>
        <v>231</v>
      </c>
      <c r="AL1579" s="9">
        <f t="shared" si="1969"/>
        <v>0</v>
      </c>
    </row>
    <row r="1580" spans="1:38" ht="33">
      <c r="A1580" s="25" t="s">
        <v>242</v>
      </c>
      <c r="B1580" s="30" t="s">
        <v>493</v>
      </c>
      <c r="C1580" s="31" t="s">
        <v>32</v>
      </c>
      <c r="D1580" s="31" t="s">
        <v>16</v>
      </c>
      <c r="E1580" s="30" t="s">
        <v>675</v>
      </c>
      <c r="F1580" s="31">
        <v>200</v>
      </c>
      <c r="G1580" s="9">
        <f>G1581</f>
        <v>231</v>
      </c>
      <c r="H1580" s="9">
        <f t="shared" si="1967"/>
        <v>0</v>
      </c>
      <c r="I1580" s="9">
        <f t="shared" si="1967"/>
        <v>0</v>
      </c>
      <c r="J1580" s="9">
        <f t="shared" si="1967"/>
        <v>0</v>
      </c>
      <c r="K1580" s="9">
        <f t="shared" si="1967"/>
        <v>0</v>
      </c>
      <c r="L1580" s="9">
        <f t="shared" si="1967"/>
        <v>0</v>
      </c>
      <c r="M1580" s="9">
        <f t="shared" si="1967"/>
        <v>231</v>
      </c>
      <c r="N1580" s="9">
        <f t="shared" si="1967"/>
        <v>0</v>
      </c>
      <c r="O1580" s="9">
        <f t="shared" si="1967"/>
        <v>0</v>
      </c>
      <c r="P1580" s="9">
        <f t="shared" si="1967"/>
        <v>0</v>
      </c>
      <c r="Q1580" s="9">
        <f t="shared" si="1967"/>
        <v>0</v>
      </c>
      <c r="R1580" s="9">
        <f t="shared" si="1967"/>
        <v>0</v>
      </c>
      <c r="S1580" s="9">
        <f t="shared" si="1967"/>
        <v>231</v>
      </c>
      <c r="T1580" s="9">
        <f t="shared" si="1967"/>
        <v>0</v>
      </c>
      <c r="U1580" s="9">
        <f t="shared" si="1968"/>
        <v>0</v>
      </c>
      <c r="V1580" s="9">
        <f t="shared" si="1968"/>
        <v>0</v>
      </c>
      <c r="W1580" s="9">
        <f t="shared" si="1968"/>
        <v>0</v>
      </c>
      <c r="X1580" s="9">
        <f t="shared" si="1968"/>
        <v>0</v>
      </c>
      <c r="Y1580" s="9">
        <f t="shared" si="1968"/>
        <v>231</v>
      </c>
      <c r="Z1580" s="9">
        <f t="shared" si="1968"/>
        <v>0</v>
      </c>
      <c r="AA1580" s="9">
        <f t="shared" si="1968"/>
        <v>0</v>
      </c>
      <c r="AB1580" s="9">
        <f t="shared" si="1968"/>
        <v>0</v>
      </c>
      <c r="AC1580" s="9">
        <f t="shared" si="1968"/>
        <v>0</v>
      </c>
      <c r="AD1580" s="9">
        <f t="shared" si="1968"/>
        <v>0</v>
      </c>
      <c r="AE1580" s="9">
        <f t="shared" si="1968"/>
        <v>231</v>
      </c>
      <c r="AF1580" s="9">
        <f t="shared" si="1968"/>
        <v>0</v>
      </c>
      <c r="AG1580" s="9">
        <f t="shared" si="1969"/>
        <v>0</v>
      </c>
      <c r="AH1580" s="9">
        <f t="shared" si="1969"/>
        <v>0</v>
      </c>
      <c r="AI1580" s="9">
        <f t="shared" si="1969"/>
        <v>0</v>
      </c>
      <c r="AJ1580" s="9">
        <f t="shared" si="1969"/>
        <v>0</v>
      </c>
      <c r="AK1580" s="9">
        <f t="shared" si="1969"/>
        <v>231</v>
      </c>
      <c r="AL1580" s="9">
        <f t="shared" si="1969"/>
        <v>0</v>
      </c>
    </row>
    <row r="1581" spans="1:38" ht="33">
      <c r="A1581" s="25" t="s">
        <v>36</v>
      </c>
      <c r="B1581" s="30" t="s">
        <v>493</v>
      </c>
      <c r="C1581" s="31" t="s">
        <v>32</v>
      </c>
      <c r="D1581" s="31" t="s">
        <v>16</v>
      </c>
      <c r="E1581" s="30" t="s">
        <v>675</v>
      </c>
      <c r="F1581" s="31">
        <v>240</v>
      </c>
      <c r="G1581" s="9">
        <v>231</v>
      </c>
      <c r="H1581" s="9"/>
      <c r="I1581" s="84"/>
      <c r="J1581" s="84"/>
      <c r="K1581" s="84"/>
      <c r="L1581" s="84"/>
      <c r="M1581" s="9">
        <f>G1581+I1581+J1581+K1581+L1581</f>
        <v>231</v>
      </c>
      <c r="N1581" s="9">
        <f>H1581+L1581</f>
        <v>0</v>
      </c>
      <c r="O1581" s="85"/>
      <c r="P1581" s="85"/>
      <c r="Q1581" s="85"/>
      <c r="R1581" s="85"/>
      <c r="S1581" s="9">
        <f>M1581+O1581+P1581+Q1581+R1581</f>
        <v>231</v>
      </c>
      <c r="T1581" s="9">
        <f>N1581+R1581</f>
        <v>0</v>
      </c>
      <c r="U1581" s="85"/>
      <c r="V1581" s="85"/>
      <c r="W1581" s="85"/>
      <c r="X1581" s="85"/>
      <c r="Y1581" s="9">
        <f>S1581+U1581+V1581+W1581+X1581</f>
        <v>231</v>
      </c>
      <c r="Z1581" s="9">
        <f>T1581+X1581</f>
        <v>0</v>
      </c>
      <c r="AA1581" s="85"/>
      <c r="AB1581" s="85"/>
      <c r="AC1581" s="85"/>
      <c r="AD1581" s="85"/>
      <c r="AE1581" s="9">
        <f>Y1581+AA1581+AB1581+AC1581+AD1581</f>
        <v>231</v>
      </c>
      <c r="AF1581" s="9">
        <f>Z1581+AD1581</f>
        <v>0</v>
      </c>
      <c r="AG1581" s="85"/>
      <c r="AH1581" s="85"/>
      <c r="AI1581" s="85"/>
      <c r="AJ1581" s="85"/>
      <c r="AK1581" s="9">
        <f>AE1581+AG1581+AH1581+AI1581+AJ1581</f>
        <v>231</v>
      </c>
      <c r="AL1581" s="9">
        <f>AF1581+AJ1581</f>
        <v>0</v>
      </c>
    </row>
    <row r="1582" spans="1:38">
      <c r="A1582" s="25" t="s">
        <v>126</v>
      </c>
      <c r="B1582" s="30" t="s">
        <v>493</v>
      </c>
      <c r="C1582" s="31" t="s">
        <v>32</v>
      </c>
      <c r="D1582" s="31" t="s">
        <v>16</v>
      </c>
      <c r="E1582" s="30" t="s">
        <v>127</v>
      </c>
      <c r="F1582" s="31"/>
      <c r="G1582" s="9">
        <f>G1583+G1586+G1589+G1592+G1595</f>
        <v>9850</v>
      </c>
      <c r="H1582" s="9">
        <f t="shared" ref="H1582:N1582" si="1970">H1583+H1586+H1589+H1592+H1595</f>
        <v>0</v>
      </c>
      <c r="I1582" s="9">
        <f t="shared" si="1970"/>
        <v>0</v>
      </c>
      <c r="J1582" s="9">
        <f t="shared" si="1970"/>
        <v>0</v>
      </c>
      <c r="K1582" s="9">
        <f t="shared" si="1970"/>
        <v>0</v>
      </c>
      <c r="L1582" s="9">
        <f t="shared" si="1970"/>
        <v>0</v>
      </c>
      <c r="M1582" s="9">
        <f t="shared" si="1970"/>
        <v>9850</v>
      </c>
      <c r="N1582" s="9">
        <f t="shared" si="1970"/>
        <v>0</v>
      </c>
      <c r="O1582" s="9">
        <f t="shared" ref="O1582:T1582" si="1971">O1583+O1586+O1589+O1592+O1595</f>
        <v>0</v>
      </c>
      <c r="P1582" s="9">
        <f t="shared" si="1971"/>
        <v>0</v>
      </c>
      <c r="Q1582" s="9">
        <f t="shared" si="1971"/>
        <v>0</v>
      </c>
      <c r="R1582" s="9">
        <f t="shared" si="1971"/>
        <v>0</v>
      </c>
      <c r="S1582" s="9">
        <f t="shared" si="1971"/>
        <v>9850</v>
      </c>
      <c r="T1582" s="9">
        <f t="shared" si="1971"/>
        <v>0</v>
      </c>
      <c r="U1582" s="9">
        <f t="shared" ref="U1582:Z1582" si="1972">U1583+U1586+U1589+U1592+U1595</f>
        <v>0</v>
      </c>
      <c r="V1582" s="9">
        <f t="shared" si="1972"/>
        <v>0</v>
      </c>
      <c r="W1582" s="9">
        <f t="shared" si="1972"/>
        <v>0</v>
      </c>
      <c r="X1582" s="9">
        <f t="shared" si="1972"/>
        <v>0</v>
      </c>
      <c r="Y1582" s="9">
        <f t="shared" si="1972"/>
        <v>9850</v>
      </c>
      <c r="Z1582" s="9">
        <f t="shared" si="1972"/>
        <v>0</v>
      </c>
      <c r="AA1582" s="9">
        <f t="shared" ref="AA1582:AF1582" si="1973">AA1583+AA1586+AA1589+AA1592+AA1595</f>
        <v>0</v>
      </c>
      <c r="AB1582" s="9">
        <f t="shared" si="1973"/>
        <v>0</v>
      </c>
      <c r="AC1582" s="9">
        <f t="shared" si="1973"/>
        <v>0</v>
      </c>
      <c r="AD1582" s="9">
        <f t="shared" si="1973"/>
        <v>0</v>
      </c>
      <c r="AE1582" s="9">
        <f t="shared" si="1973"/>
        <v>9850</v>
      </c>
      <c r="AF1582" s="9">
        <f t="shared" si="1973"/>
        <v>0</v>
      </c>
      <c r="AG1582" s="9">
        <f t="shared" ref="AG1582:AL1582" si="1974">AG1583+AG1586+AG1589+AG1592+AG1595</f>
        <v>0</v>
      </c>
      <c r="AH1582" s="9">
        <f t="shared" si="1974"/>
        <v>0</v>
      </c>
      <c r="AI1582" s="9">
        <f t="shared" si="1974"/>
        <v>0</v>
      </c>
      <c r="AJ1582" s="9">
        <f t="shared" si="1974"/>
        <v>0</v>
      </c>
      <c r="AK1582" s="9">
        <f t="shared" si="1974"/>
        <v>9850</v>
      </c>
      <c r="AL1582" s="9">
        <f t="shared" si="1974"/>
        <v>0</v>
      </c>
    </row>
    <row r="1583" spans="1:38" ht="82.5">
      <c r="A1583" s="25" t="s">
        <v>554</v>
      </c>
      <c r="B1583" s="30" t="s">
        <v>493</v>
      </c>
      <c r="C1583" s="31" t="s">
        <v>32</v>
      </c>
      <c r="D1583" s="31" t="s">
        <v>16</v>
      </c>
      <c r="E1583" s="30" t="s">
        <v>553</v>
      </c>
      <c r="F1583" s="31"/>
      <c r="G1583" s="9">
        <f t="shared" ref="G1583:V1584" si="1975">G1584</f>
        <v>2687</v>
      </c>
      <c r="H1583" s="9">
        <f t="shared" si="1975"/>
        <v>0</v>
      </c>
      <c r="I1583" s="9">
        <f t="shared" si="1975"/>
        <v>0</v>
      </c>
      <c r="J1583" s="9">
        <f t="shared" si="1975"/>
        <v>0</v>
      </c>
      <c r="K1583" s="9">
        <f t="shared" si="1975"/>
        <v>0</v>
      </c>
      <c r="L1583" s="9">
        <f t="shared" si="1975"/>
        <v>0</v>
      </c>
      <c r="M1583" s="9">
        <f t="shared" si="1975"/>
        <v>2687</v>
      </c>
      <c r="N1583" s="9">
        <f t="shared" si="1975"/>
        <v>0</v>
      </c>
      <c r="O1583" s="9">
        <f t="shared" si="1975"/>
        <v>0</v>
      </c>
      <c r="P1583" s="9">
        <f t="shared" si="1975"/>
        <v>0</v>
      </c>
      <c r="Q1583" s="9">
        <f t="shared" si="1975"/>
        <v>0</v>
      </c>
      <c r="R1583" s="9">
        <f t="shared" si="1975"/>
        <v>0</v>
      </c>
      <c r="S1583" s="9">
        <f t="shared" si="1975"/>
        <v>2687</v>
      </c>
      <c r="T1583" s="9">
        <f t="shared" si="1975"/>
        <v>0</v>
      </c>
      <c r="U1583" s="9">
        <f t="shared" si="1975"/>
        <v>0</v>
      </c>
      <c r="V1583" s="9">
        <f t="shared" si="1975"/>
        <v>0</v>
      </c>
      <c r="W1583" s="9">
        <f t="shared" ref="U1583:AJ1584" si="1976">W1584</f>
        <v>0</v>
      </c>
      <c r="X1583" s="9">
        <f t="shared" si="1976"/>
        <v>0</v>
      </c>
      <c r="Y1583" s="9">
        <f t="shared" si="1976"/>
        <v>2687</v>
      </c>
      <c r="Z1583" s="9">
        <f t="shared" si="1976"/>
        <v>0</v>
      </c>
      <c r="AA1583" s="9">
        <f t="shared" si="1976"/>
        <v>0</v>
      </c>
      <c r="AB1583" s="9">
        <f t="shared" si="1976"/>
        <v>0</v>
      </c>
      <c r="AC1583" s="9">
        <f t="shared" si="1976"/>
        <v>0</v>
      </c>
      <c r="AD1583" s="9">
        <f t="shared" si="1976"/>
        <v>0</v>
      </c>
      <c r="AE1583" s="9">
        <f t="shared" si="1976"/>
        <v>2687</v>
      </c>
      <c r="AF1583" s="9">
        <f t="shared" si="1976"/>
        <v>0</v>
      </c>
      <c r="AG1583" s="9">
        <f t="shared" si="1976"/>
        <v>0</v>
      </c>
      <c r="AH1583" s="9">
        <f t="shared" si="1976"/>
        <v>0</v>
      </c>
      <c r="AI1583" s="9">
        <f t="shared" si="1976"/>
        <v>0</v>
      </c>
      <c r="AJ1583" s="9">
        <f t="shared" si="1976"/>
        <v>0</v>
      </c>
      <c r="AK1583" s="9">
        <f t="shared" ref="AG1583:AL1584" si="1977">AK1584</f>
        <v>2687</v>
      </c>
      <c r="AL1583" s="9">
        <f t="shared" si="1977"/>
        <v>0</v>
      </c>
    </row>
    <row r="1584" spans="1:38" ht="33">
      <c r="A1584" s="25" t="s">
        <v>11</v>
      </c>
      <c r="B1584" s="30" t="s">
        <v>493</v>
      </c>
      <c r="C1584" s="31" t="s">
        <v>32</v>
      </c>
      <c r="D1584" s="31" t="s">
        <v>16</v>
      </c>
      <c r="E1584" s="30" t="s">
        <v>553</v>
      </c>
      <c r="F1584" s="31">
        <v>600</v>
      </c>
      <c r="G1584" s="9">
        <f t="shared" si="1975"/>
        <v>2687</v>
      </c>
      <c r="H1584" s="9">
        <f t="shared" si="1975"/>
        <v>0</v>
      </c>
      <c r="I1584" s="9">
        <f t="shared" si="1975"/>
        <v>0</v>
      </c>
      <c r="J1584" s="9">
        <f t="shared" si="1975"/>
        <v>0</v>
      </c>
      <c r="K1584" s="9">
        <f t="shared" si="1975"/>
        <v>0</v>
      </c>
      <c r="L1584" s="9">
        <f t="shared" si="1975"/>
        <v>0</v>
      </c>
      <c r="M1584" s="9">
        <f t="shared" si="1975"/>
        <v>2687</v>
      </c>
      <c r="N1584" s="9">
        <f t="shared" si="1975"/>
        <v>0</v>
      </c>
      <c r="O1584" s="9">
        <f t="shared" si="1975"/>
        <v>0</v>
      </c>
      <c r="P1584" s="9">
        <f t="shared" si="1975"/>
        <v>0</v>
      </c>
      <c r="Q1584" s="9">
        <f t="shared" si="1975"/>
        <v>0</v>
      </c>
      <c r="R1584" s="9">
        <f t="shared" si="1975"/>
        <v>0</v>
      </c>
      <c r="S1584" s="9">
        <f t="shared" si="1975"/>
        <v>2687</v>
      </c>
      <c r="T1584" s="9">
        <f t="shared" si="1975"/>
        <v>0</v>
      </c>
      <c r="U1584" s="9">
        <f t="shared" si="1976"/>
        <v>0</v>
      </c>
      <c r="V1584" s="9">
        <f t="shared" si="1976"/>
        <v>0</v>
      </c>
      <c r="W1584" s="9">
        <f t="shared" si="1976"/>
        <v>0</v>
      </c>
      <c r="X1584" s="9">
        <f t="shared" si="1976"/>
        <v>0</v>
      </c>
      <c r="Y1584" s="9">
        <f t="shared" si="1976"/>
        <v>2687</v>
      </c>
      <c r="Z1584" s="9">
        <f t="shared" si="1976"/>
        <v>0</v>
      </c>
      <c r="AA1584" s="9">
        <f t="shared" si="1976"/>
        <v>0</v>
      </c>
      <c r="AB1584" s="9">
        <f t="shared" si="1976"/>
        <v>0</v>
      </c>
      <c r="AC1584" s="9">
        <f t="shared" si="1976"/>
        <v>0</v>
      </c>
      <c r="AD1584" s="9">
        <f t="shared" si="1976"/>
        <v>0</v>
      </c>
      <c r="AE1584" s="9">
        <f t="shared" si="1976"/>
        <v>2687</v>
      </c>
      <c r="AF1584" s="9">
        <f t="shared" si="1976"/>
        <v>0</v>
      </c>
      <c r="AG1584" s="9">
        <f t="shared" si="1977"/>
        <v>0</v>
      </c>
      <c r="AH1584" s="9">
        <f t="shared" si="1977"/>
        <v>0</v>
      </c>
      <c r="AI1584" s="9">
        <f t="shared" si="1977"/>
        <v>0</v>
      </c>
      <c r="AJ1584" s="9">
        <f t="shared" si="1977"/>
        <v>0</v>
      </c>
      <c r="AK1584" s="9">
        <f t="shared" si="1977"/>
        <v>2687</v>
      </c>
      <c r="AL1584" s="9">
        <f t="shared" si="1977"/>
        <v>0</v>
      </c>
    </row>
    <row r="1585" spans="1:38" ht="33">
      <c r="A1585" s="25" t="s">
        <v>130</v>
      </c>
      <c r="B1585" s="30" t="s">
        <v>493</v>
      </c>
      <c r="C1585" s="31" t="s">
        <v>32</v>
      </c>
      <c r="D1585" s="31" t="s">
        <v>16</v>
      </c>
      <c r="E1585" s="30" t="s">
        <v>553</v>
      </c>
      <c r="F1585" s="31" t="s">
        <v>131</v>
      </c>
      <c r="G1585" s="9">
        <v>2687</v>
      </c>
      <c r="H1585" s="9"/>
      <c r="I1585" s="84"/>
      <c r="J1585" s="84"/>
      <c r="K1585" s="84"/>
      <c r="L1585" s="84"/>
      <c r="M1585" s="9">
        <f>G1585+I1585+J1585+K1585+L1585</f>
        <v>2687</v>
      </c>
      <c r="N1585" s="9">
        <f>H1585+L1585</f>
        <v>0</v>
      </c>
      <c r="O1585" s="85"/>
      <c r="P1585" s="85"/>
      <c r="Q1585" s="85"/>
      <c r="R1585" s="85"/>
      <c r="S1585" s="9">
        <f>M1585+O1585+P1585+Q1585+R1585</f>
        <v>2687</v>
      </c>
      <c r="T1585" s="9">
        <f>N1585+R1585</f>
        <v>0</v>
      </c>
      <c r="U1585" s="85"/>
      <c r="V1585" s="85"/>
      <c r="W1585" s="85"/>
      <c r="X1585" s="85"/>
      <c r="Y1585" s="9">
        <f>S1585+U1585+V1585+W1585+X1585</f>
        <v>2687</v>
      </c>
      <c r="Z1585" s="9">
        <f>T1585+X1585</f>
        <v>0</v>
      </c>
      <c r="AA1585" s="85"/>
      <c r="AB1585" s="85"/>
      <c r="AC1585" s="85"/>
      <c r="AD1585" s="85"/>
      <c r="AE1585" s="9">
        <f>Y1585+AA1585+AB1585+AC1585+AD1585</f>
        <v>2687</v>
      </c>
      <c r="AF1585" s="9">
        <f>Z1585+AD1585</f>
        <v>0</v>
      </c>
      <c r="AG1585" s="85"/>
      <c r="AH1585" s="85"/>
      <c r="AI1585" s="85"/>
      <c r="AJ1585" s="85"/>
      <c r="AK1585" s="9">
        <f>AE1585+AG1585+AH1585+AI1585+AJ1585</f>
        <v>2687</v>
      </c>
      <c r="AL1585" s="9">
        <f>AF1585+AJ1585</f>
        <v>0</v>
      </c>
    </row>
    <row r="1586" spans="1:38" ht="49.5">
      <c r="A1586" s="25" t="s">
        <v>253</v>
      </c>
      <c r="B1586" s="30" t="s">
        <v>493</v>
      </c>
      <c r="C1586" s="31" t="s">
        <v>32</v>
      </c>
      <c r="D1586" s="31" t="s">
        <v>16</v>
      </c>
      <c r="E1586" s="30" t="s">
        <v>459</v>
      </c>
      <c r="F1586" s="31"/>
      <c r="G1586" s="9">
        <f t="shared" ref="G1586:V1587" si="1978">G1587</f>
        <v>1000</v>
      </c>
      <c r="H1586" s="9">
        <f t="shared" si="1978"/>
        <v>0</v>
      </c>
      <c r="I1586" s="9">
        <f t="shared" si="1978"/>
        <v>0</v>
      </c>
      <c r="J1586" s="9">
        <f t="shared" si="1978"/>
        <v>0</v>
      </c>
      <c r="K1586" s="9">
        <f t="shared" si="1978"/>
        <v>0</v>
      </c>
      <c r="L1586" s="9">
        <f t="shared" si="1978"/>
        <v>0</v>
      </c>
      <c r="M1586" s="9">
        <f t="shared" si="1978"/>
        <v>1000</v>
      </c>
      <c r="N1586" s="9">
        <f t="shared" si="1978"/>
        <v>0</v>
      </c>
      <c r="O1586" s="9">
        <f t="shared" si="1978"/>
        <v>0</v>
      </c>
      <c r="P1586" s="9">
        <f t="shared" si="1978"/>
        <v>0</v>
      </c>
      <c r="Q1586" s="9">
        <f t="shared" si="1978"/>
        <v>0</v>
      </c>
      <c r="R1586" s="9">
        <f t="shared" si="1978"/>
        <v>0</v>
      </c>
      <c r="S1586" s="9">
        <f t="shared" si="1978"/>
        <v>1000</v>
      </c>
      <c r="T1586" s="9">
        <f t="shared" si="1978"/>
        <v>0</v>
      </c>
      <c r="U1586" s="9">
        <f t="shared" si="1978"/>
        <v>0</v>
      </c>
      <c r="V1586" s="9">
        <f t="shared" si="1978"/>
        <v>0</v>
      </c>
      <c r="W1586" s="9">
        <f t="shared" ref="U1586:AJ1587" si="1979">W1587</f>
        <v>0</v>
      </c>
      <c r="X1586" s="9">
        <f t="shared" si="1979"/>
        <v>0</v>
      </c>
      <c r="Y1586" s="9">
        <f t="shared" si="1979"/>
        <v>1000</v>
      </c>
      <c r="Z1586" s="9">
        <f t="shared" si="1979"/>
        <v>0</v>
      </c>
      <c r="AA1586" s="9">
        <f t="shared" si="1979"/>
        <v>0</v>
      </c>
      <c r="AB1586" s="9">
        <f t="shared" si="1979"/>
        <v>0</v>
      </c>
      <c r="AC1586" s="9">
        <f t="shared" si="1979"/>
        <v>0</v>
      </c>
      <c r="AD1586" s="9">
        <f t="shared" si="1979"/>
        <v>0</v>
      </c>
      <c r="AE1586" s="9">
        <f t="shared" si="1979"/>
        <v>1000</v>
      </c>
      <c r="AF1586" s="9">
        <f t="shared" si="1979"/>
        <v>0</v>
      </c>
      <c r="AG1586" s="9">
        <f t="shared" si="1979"/>
        <v>0</v>
      </c>
      <c r="AH1586" s="9">
        <f t="shared" si="1979"/>
        <v>0</v>
      </c>
      <c r="AI1586" s="9">
        <f t="shared" si="1979"/>
        <v>0</v>
      </c>
      <c r="AJ1586" s="9">
        <f t="shared" si="1979"/>
        <v>0</v>
      </c>
      <c r="AK1586" s="9">
        <f t="shared" ref="AG1586:AL1587" si="1980">AK1587</f>
        <v>1000</v>
      </c>
      <c r="AL1586" s="9">
        <f t="shared" si="1980"/>
        <v>0</v>
      </c>
    </row>
    <row r="1587" spans="1:38" ht="33">
      <c r="A1587" s="25" t="s">
        <v>11</v>
      </c>
      <c r="B1587" s="30" t="s">
        <v>493</v>
      </c>
      <c r="C1587" s="31" t="s">
        <v>32</v>
      </c>
      <c r="D1587" s="31" t="s">
        <v>16</v>
      </c>
      <c r="E1587" s="30" t="s">
        <v>459</v>
      </c>
      <c r="F1587" s="31">
        <v>600</v>
      </c>
      <c r="G1587" s="9">
        <f t="shared" si="1978"/>
        <v>1000</v>
      </c>
      <c r="H1587" s="9">
        <f t="shared" si="1978"/>
        <v>0</v>
      </c>
      <c r="I1587" s="9">
        <f t="shared" si="1978"/>
        <v>0</v>
      </c>
      <c r="J1587" s="9">
        <f t="shared" si="1978"/>
        <v>0</v>
      </c>
      <c r="K1587" s="9">
        <f t="shared" si="1978"/>
        <v>0</v>
      </c>
      <c r="L1587" s="9">
        <f t="shared" si="1978"/>
        <v>0</v>
      </c>
      <c r="M1587" s="9">
        <f t="shared" si="1978"/>
        <v>1000</v>
      </c>
      <c r="N1587" s="9">
        <f t="shared" si="1978"/>
        <v>0</v>
      </c>
      <c r="O1587" s="9">
        <f t="shared" si="1978"/>
        <v>0</v>
      </c>
      <c r="P1587" s="9">
        <f t="shared" si="1978"/>
        <v>0</v>
      </c>
      <c r="Q1587" s="9">
        <f t="shared" si="1978"/>
        <v>0</v>
      </c>
      <c r="R1587" s="9">
        <f t="shared" si="1978"/>
        <v>0</v>
      </c>
      <c r="S1587" s="9">
        <f t="shared" si="1978"/>
        <v>1000</v>
      </c>
      <c r="T1587" s="9">
        <f t="shared" si="1978"/>
        <v>0</v>
      </c>
      <c r="U1587" s="9">
        <f t="shared" si="1979"/>
        <v>0</v>
      </c>
      <c r="V1587" s="9">
        <f t="shared" si="1979"/>
        <v>0</v>
      </c>
      <c r="W1587" s="9">
        <f t="shared" si="1979"/>
        <v>0</v>
      </c>
      <c r="X1587" s="9">
        <f t="shared" si="1979"/>
        <v>0</v>
      </c>
      <c r="Y1587" s="9">
        <f t="shared" si="1979"/>
        <v>1000</v>
      </c>
      <c r="Z1587" s="9">
        <f t="shared" si="1979"/>
        <v>0</v>
      </c>
      <c r="AA1587" s="9">
        <f t="shared" si="1979"/>
        <v>0</v>
      </c>
      <c r="AB1587" s="9">
        <f t="shared" si="1979"/>
        <v>0</v>
      </c>
      <c r="AC1587" s="9">
        <f t="shared" si="1979"/>
        <v>0</v>
      </c>
      <c r="AD1587" s="9">
        <f t="shared" si="1979"/>
        <v>0</v>
      </c>
      <c r="AE1587" s="9">
        <f t="shared" si="1979"/>
        <v>1000</v>
      </c>
      <c r="AF1587" s="9">
        <f t="shared" si="1979"/>
        <v>0</v>
      </c>
      <c r="AG1587" s="9">
        <f t="shared" si="1980"/>
        <v>0</v>
      </c>
      <c r="AH1587" s="9">
        <f t="shared" si="1980"/>
        <v>0</v>
      </c>
      <c r="AI1587" s="9">
        <f t="shared" si="1980"/>
        <v>0</v>
      </c>
      <c r="AJ1587" s="9">
        <f t="shared" si="1980"/>
        <v>0</v>
      </c>
      <c r="AK1587" s="9">
        <f t="shared" si="1980"/>
        <v>1000</v>
      </c>
      <c r="AL1587" s="9">
        <f t="shared" si="1980"/>
        <v>0</v>
      </c>
    </row>
    <row r="1588" spans="1:38" ht="33">
      <c r="A1588" s="25" t="s">
        <v>130</v>
      </c>
      <c r="B1588" s="30" t="s">
        <v>493</v>
      </c>
      <c r="C1588" s="31" t="s">
        <v>32</v>
      </c>
      <c r="D1588" s="31" t="s">
        <v>16</v>
      </c>
      <c r="E1588" s="30" t="s">
        <v>459</v>
      </c>
      <c r="F1588" s="31" t="s">
        <v>131</v>
      </c>
      <c r="G1588" s="9">
        <v>1000</v>
      </c>
      <c r="H1588" s="9"/>
      <c r="I1588" s="84"/>
      <c r="J1588" s="84"/>
      <c r="K1588" s="84"/>
      <c r="L1588" s="84"/>
      <c r="M1588" s="9">
        <f>G1588+I1588+J1588+K1588+L1588</f>
        <v>1000</v>
      </c>
      <c r="N1588" s="9">
        <f>H1588+L1588</f>
        <v>0</v>
      </c>
      <c r="O1588" s="85"/>
      <c r="P1588" s="85"/>
      <c r="Q1588" s="85"/>
      <c r="R1588" s="85"/>
      <c r="S1588" s="9">
        <f>M1588+O1588+P1588+Q1588+R1588</f>
        <v>1000</v>
      </c>
      <c r="T1588" s="9">
        <f>N1588+R1588</f>
        <v>0</v>
      </c>
      <c r="U1588" s="85"/>
      <c r="V1588" s="85"/>
      <c r="W1588" s="85"/>
      <c r="X1588" s="85"/>
      <c r="Y1588" s="9">
        <f>S1588+U1588+V1588+W1588+X1588</f>
        <v>1000</v>
      </c>
      <c r="Z1588" s="9">
        <f>T1588+X1588</f>
        <v>0</v>
      </c>
      <c r="AA1588" s="85"/>
      <c r="AB1588" s="85"/>
      <c r="AC1588" s="85"/>
      <c r="AD1588" s="85"/>
      <c r="AE1588" s="9">
        <f>Y1588+AA1588+AB1588+AC1588+AD1588</f>
        <v>1000</v>
      </c>
      <c r="AF1588" s="9">
        <f>Z1588+AD1588</f>
        <v>0</v>
      </c>
      <c r="AG1588" s="85"/>
      <c r="AH1588" s="85"/>
      <c r="AI1588" s="85"/>
      <c r="AJ1588" s="85"/>
      <c r="AK1588" s="9">
        <f>AE1588+AG1588+AH1588+AI1588+AJ1588</f>
        <v>1000</v>
      </c>
      <c r="AL1588" s="9">
        <f>AF1588+AJ1588</f>
        <v>0</v>
      </c>
    </row>
    <row r="1589" spans="1:38" ht="82.5">
      <c r="A1589" s="25" t="s">
        <v>458</v>
      </c>
      <c r="B1589" s="30" t="s">
        <v>493</v>
      </c>
      <c r="C1589" s="31" t="s">
        <v>32</v>
      </c>
      <c r="D1589" s="31" t="s">
        <v>16</v>
      </c>
      <c r="E1589" s="30" t="s">
        <v>532</v>
      </c>
      <c r="F1589" s="31"/>
      <c r="G1589" s="9">
        <f t="shared" ref="G1589:V1590" si="1981">G1590</f>
        <v>3463</v>
      </c>
      <c r="H1589" s="9">
        <f t="shared" si="1981"/>
        <v>0</v>
      </c>
      <c r="I1589" s="9">
        <f t="shared" si="1981"/>
        <v>0</v>
      </c>
      <c r="J1589" s="9">
        <f t="shared" si="1981"/>
        <v>0</v>
      </c>
      <c r="K1589" s="9">
        <f t="shared" si="1981"/>
        <v>0</v>
      </c>
      <c r="L1589" s="9">
        <f t="shared" si="1981"/>
        <v>0</v>
      </c>
      <c r="M1589" s="9">
        <f t="shared" si="1981"/>
        <v>3463</v>
      </c>
      <c r="N1589" s="9">
        <f t="shared" si="1981"/>
        <v>0</v>
      </c>
      <c r="O1589" s="9">
        <f t="shared" si="1981"/>
        <v>0</v>
      </c>
      <c r="P1589" s="9">
        <f t="shared" si="1981"/>
        <v>0</v>
      </c>
      <c r="Q1589" s="9">
        <f t="shared" si="1981"/>
        <v>0</v>
      </c>
      <c r="R1589" s="9">
        <f t="shared" si="1981"/>
        <v>0</v>
      </c>
      <c r="S1589" s="9">
        <f t="shared" si="1981"/>
        <v>3463</v>
      </c>
      <c r="T1589" s="9">
        <f t="shared" si="1981"/>
        <v>0</v>
      </c>
      <c r="U1589" s="9">
        <f t="shared" si="1981"/>
        <v>0</v>
      </c>
      <c r="V1589" s="9">
        <f t="shared" si="1981"/>
        <v>0</v>
      </c>
      <c r="W1589" s="9">
        <f t="shared" ref="U1589:AJ1590" si="1982">W1590</f>
        <v>0</v>
      </c>
      <c r="X1589" s="9">
        <f t="shared" si="1982"/>
        <v>0</v>
      </c>
      <c r="Y1589" s="9">
        <f t="shared" si="1982"/>
        <v>3463</v>
      </c>
      <c r="Z1589" s="9">
        <f t="shared" si="1982"/>
        <v>0</v>
      </c>
      <c r="AA1589" s="9">
        <f t="shared" si="1982"/>
        <v>0</v>
      </c>
      <c r="AB1589" s="9">
        <f t="shared" si="1982"/>
        <v>0</v>
      </c>
      <c r="AC1589" s="9">
        <f t="shared" si="1982"/>
        <v>0</v>
      </c>
      <c r="AD1589" s="9">
        <f t="shared" si="1982"/>
        <v>0</v>
      </c>
      <c r="AE1589" s="9">
        <f t="shared" si="1982"/>
        <v>3463</v>
      </c>
      <c r="AF1589" s="9">
        <f t="shared" si="1982"/>
        <v>0</v>
      </c>
      <c r="AG1589" s="9">
        <f t="shared" si="1982"/>
        <v>0</v>
      </c>
      <c r="AH1589" s="9">
        <f t="shared" si="1982"/>
        <v>0</v>
      </c>
      <c r="AI1589" s="9">
        <f t="shared" si="1982"/>
        <v>0</v>
      </c>
      <c r="AJ1589" s="9">
        <f t="shared" si="1982"/>
        <v>0</v>
      </c>
      <c r="AK1589" s="9">
        <f t="shared" ref="AG1589:AL1590" si="1983">AK1590</f>
        <v>3463</v>
      </c>
      <c r="AL1589" s="9">
        <f t="shared" si="1983"/>
        <v>0</v>
      </c>
    </row>
    <row r="1590" spans="1:38" ht="33">
      <c r="A1590" s="25" t="s">
        <v>11</v>
      </c>
      <c r="B1590" s="30" t="s">
        <v>493</v>
      </c>
      <c r="C1590" s="31" t="s">
        <v>32</v>
      </c>
      <c r="D1590" s="31" t="s">
        <v>16</v>
      </c>
      <c r="E1590" s="30" t="s">
        <v>532</v>
      </c>
      <c r="F1590" s="31" t="s">
        <v>12</v>
      </c>
      <c r="G1590" s="9">
        <f t="shared" si="1981"/>
        <v>3463</v>
      </c>
      <c r="H1590" s="9">
        <f t="shared" si="1981"/>
        <v>0</v>
      </c>
      <c r="I1590" s="9">
        <f t="shared" si="1981"/>
        <v>0</v>
      </c>
      <c r="J1590" s="9">
        <f t="shared" si="1981"/>
        <v>0</v>
      </c>
      <c r="K1590" s="9">
        <f t="shared" si="1981"/>
        <v>0</v>
      </c>
      <c r="L1590" s="9">
        <f t="shared" si="1981"/>
        <v>0</v>
      </c>
      <c r="M1590" s="9">
        <f t="shared" si="1981"/>
        <v>3463</v>
      </c>
      <c r="N1590" s="9">
        <f t="shared" si="1981"/>
        <v>0</v>
      </c>
      <c r="O1590" s="9">
        <f t="shared" si="1981"/>
        <v>0</v>
      </c>
      <c r="P1590" s="9">
        <f t="shared" si="1981"/>
        <v>0</v>
      </c>
      <c r="Q1590" s="9">
        <f t="shared" si="1981"/>
        <v>0</v>
      </c>
      <c r="R1590" s="9">
        <f t="shared" si="1981"/>
        <v>0</v>
      </c>
      <c r="S1590" s="9">
        <f t="shared" si="1981"/>
        <v>3463</v>
      </c>
      <c r="T1590" s="9">
        <f t="shared" si="1981"/>
        <v>0</v>
      </c>
      <c r="U1590" s="9">
        <f t="shared" si="1982"/>
        <v>0</v>
      </c>
      <c r="V1590" s="9">
        <f t="shared" si="1982"/>
        <v>0</v>
      </c>
      <c r="W1590" s="9">
        <f t="shared" si="1982"/>
        <v>0</v>
      </c>
      <c r="X1590" s="9">
        <f t="shared" si="1982"/>
        <v>0</v>
      </c>
      <c r="Y1590" s="9">
        <f t="shared" si="1982"/>
        <v>3463</v>
      </c>
      <c r="Z1590" s="9">
        <f t="shared" si="1982"/>
        <v>0</v>
      </c>
      <c r="AA1590" s="9">
        <f t="shared" si="1982"/>
        <v>0</v>
      </c>
      <c r="AB1590" s="9">
        <f t="shared" si="1982"/>
        <v>0</v>
      </c>
      <c r="AC1590" s="9">
        <f t="shared" si="1982"/>
        <v>0</v>
      </c>
      <c r="AD1590" s="9">
        <f t="shared" si="1982"/>
        <v>0</v>
      </c>
      <c r="AE1590" s="9">
        <f t="shared" si="1982"/>
        <v>3463</v>
      </c>
      <c r="AF1590" s="9">
        <f t="shared" si="1982"/>
        <v>0</v>
      </c>
      <c r="AG1590" s="9">
        <f t="shared" si="1983"/>
        <v>0</v>
      </c>
      <c r="AH1590" s="9">
        <f t="shared" si="1983"/>
        <v>0</v>
      </c>
      <c r="AI1590" s="9">
        <f t="shared" si="1983"/>
        <v>0</v>
      </c>
      <c r="AJ1590" s="9">
        <f t="shared" si="1983"/>
        <v>0</v>
      </c>
      <c r="AK1590" s="9">
        <f t="shared" si="1983"/>
        <v>3463</v>
      </c>
      <c r="AL1590" s="9">
        <f t="shared" si="1983"/>
        <v>0</v>
      </c>
    </row>
    <row r="1591" spans="1:38" ht="33">
      <c r="A1591" s="25" t="s">
        <v>130</v>
      </c>
      <c r="B1591" s="30" t="s">
        <v>493</v>
      </c>
      <c r="C1591" s="31" t="s">
        <v>32</v>
      </c>
      <c r="D1591" s="31" t="s">
        <v>16</v>
      </c>
      <c r="E1591" s="30" t="s">
        <v>532</v>
      </c>
      <c r="F1591" s="31" t="s">
        <v>131</v>
      </c>
      <c r="G1591" s="9">
        <v>3463</v>
      </c>
      <c r="H1591" s="9"/>
      <c r="I1591" s="84"/>
      <c r="J1591" s="84"/>
      <c r="K1591" s="84"/>
      <c r="L1591" s="84"/>
      <c r="M1591" s="9">
        <f>G1591+I1591+J1591+K1591+L1591</f>
        <v>3463</v>
      </c>
      <c r="N1591" s="9">
        <f>H1591+L1591</f>
        <v>0</v>
      </c>
      <c r="O1591" s="85"/>
      <c r="P1591" s="85"/>
      <c r="Q1591" s="85"/>
      <c r="R1591" s="85"/>
      <c r="S1591" s="9">
        <f>M1591+O1591+P1591+Q1591+R1591</f>
        <v>3463</v>
      </c>
      <c r="T1591" s="9">
        <f>N1591+R1591</f>
        <v>0</v>
      </c>
      <c r="U1591" s="85"/>
      <c r="V1591" s="85"/>
      <c r="W1591" s="85"/>
      <c r="X1591" s="85"/>
      <c r="Y1591" s="9">
        <f>S1591+U1591+V1591+W1591+X1591</f>
        <v>3463</v>
      </c>
      <c r="Z1591" s="9">
        <f>T1591+X1591</f>
        <v>0</v>
      </c>
      <c r="AA1591" s="85"/>
      <c r="AB1591" s="85"/>
      <c r="AC1591" s="85"/>
      <c r="AD1591" s="85"/>
      <c r="AE1591" s="9">
        <f>Y1591+AA1591+AB1591+AC1591+AD1591</f>
        <v>3463</v>
      </c>
      <c r="AF1591" s="9">
        <f>Z1591+AD1591</f>
        <v>0</v>
      </c>
      <c r="AG1591" s="85"/>
      <c r="AH1591" s="85"/>
      <c r="AI1591" s="85"/>
      <c r="AJ1591" s="85"/>
      <c r="AK1591" s="9">
        <f>AE1591+AG1591+AH1591+AI1591+AJ1591</f>
        <v>3463</v>
      </c>
      <c r="AL1591" s="9">
        <f>AF1591+AJ1591</f>
        <v>0</v>
      </c>
    </row>
    <row r="1592" spans="1:38" ht="68.25" customHeight="1">
      <c r="A1592" s="25" t="s">
        <v>562</v>
      </c>
      <c r="B1592" s="30" t="s">
        <v>493</v>
      </c>
      <c r="C1592" s="31" t="s">
        <v>32</v>
      </c>
      <c r="D1592" s="31" t="s">
        <v>16</v>
      </c>
      <c r="E1592" s="30" t="s">
        <v>561</v>
      </c>
      <c r="F1592" s="31"/>
      <c r="G1592" s="9">
        <f>G1593</f>
        <v>2000</v>
      </c>
      <c r="H1592" s="9">
        <f t="shared" ref="H1592:W1593" si="1984">H1593</f>
        <v>0</v>
      </c>
      <c r="I1592" s="9">
        <f t="shared" si="1984"/>
        <v>0</v>
      </c>
      <c r="J1592" s="9">
        <f t="shared" si="1984"/>
        <v>0</v>
      </c>
      <c r="K1592" s="9">
        <f t="shared" si="1984"/>
        <v>0</v>
      </c>
      <c r="L1592" s="9">
        <f t="shared" si="1984"/>
        <v>0</v>
      </c>
      <c r="M1592" s="9">
        <f t="shared" si="1984"/>
        <v>2000</v>
      </c>
      <c r="N1592" s="9">
        <f t="shared" si="1984"/>
        <v>0</v>
      </c>
      <c r="O1592" s="9">
        <f t="shared" si="1984"/>
        <v>0</v>
      </c>
      <c r="P1592" s="9">
        <f t="shared" si="1984"/>
        <v>0</v>
      </c>
      <c r="Q1592" s="9">
        <f t="shared" si="1984"/>
        <v>0</v>
      </c>
      <c r="R1592" s="9">
        <f t="shared" si="1984"/>
        <v>0</v>
      </c>
      <c r="S1592" s="9">
        <f t="shared" si="1984"/>
        <v>2000</v>
      </c>
      <c r="T1592" s="9">
        <f t="shared" si="1984"/>
        <v>0</v>
      </c>
      <c r="U1592" s="9">
        <f t="shared" si="1984"/>
        <v>0</v>
      </c>
      <c r="V1592" s="9">
        <f t="shared" si="1984"/>
        <v>0</v>
      </c>
      <c r="W1592" s="9">
        <f t="shared" si="1984"/>
        <v>0</v>
      </c>
      <c r="X1592" s="9">
        <f t="shared" ref="U1592:AJ1593" si="1985">X1593</f>
        <v>0</v>
      </c>
      <c r="Y1592" s="9">
        <f t="shared" si="1985"/>
        <v>2000</v>
      </c>
      <c r="Z1592" s="9">
        <f t="shared" si="1985"/>
        <v>0</v>
      </c>
      <c r="AA1592" s="9">
        <f t="shared" si="1985"/>
        <v>0</v>
      </c>
      <c r="AB1592" s="9">
        <f t="shared" si="1985"/>
        <v>0</v>
      </c>
      <c r="AC1592" s="9">
        <f t="shared" si="1985"/>
        <v>0</v>
      </c>
      <c r="AD1592" s="9">
        <f t="shared" si="1985"/>
        <v>0</v>
      </c>
      <c r="AE1592" s="9">
        <f t="shared" si="1985"/>
        <v>2000</v>
      </c>
      <c r="AF1592" s="9">
        <f t="shared" si="1985"/>
        <v>0</v>
      </c>
      <c r="AG1592" s="9">
        <f t="shared" si="1985"/>
        <v>0</v>
      </c>
      <c r="AH1592" s="9">
        <f t="shared" si="1985"/>
        <v>0</v>
      </c>
      <c r="AI1592" s="9">
        <f t="shared" si="1985"/>
        <v>0</v>
      </c>
      <c r="AJ1592" s="9">
        <f t="shared" si="1985"/>
        <v>0</v>
      </c>
      <c r="AK1592" s="9">
        <f t="shared" ref="AG1592:AL1593" si="1986">AK1593</f>
        <v>2000</v>
      </c>
      <c r="AL1592" s="9">
        <f t="shared" si="1986"/>
        <v>0</v>
      </c>
    </row>
    <row r="1593" spans="1:38" ht="33">
      <c r="A1593" s="25" t="s">
        <v>11</v>
      </c>
      <c r="B1593" s="30" t="s">
        <v>493</v>
      </c>
      <c r="C1593" s="31" t="s">
        <v>32</v>
      </c>
      <c r="D1593" s="31" t="s">
        <v>16</v>
      </c>
      <c r="E1593" s="30" t="s">
        <v>561</v>
      </c>
      <c r="F1593" s="31" t="s">
        <v>12</v>
      </c>
      <c r="G1593" s="9">
        <f>G1594</f>
        <v>2000</v>
      </c>
      <c r="H1593" s="9">
        <f t="shared" si="1984"/>
        <v>0</v>
      </c>
      <c r="I1593" s="9">
        <f t="shared" si="1984"/>
        <v>0</v>
      </c>
      <c r="J1593" s="9">
        <f t="shared" si="1984"/>
        <v>0</v>
      </c>
      <c r="K1593" s="9">
        <f t="shared" si="1984"/>
        <v>0</v>
      </c>
      <c r="L1593" s="9">
        <f t="shared" si="1984"/>
        <v>0</v>
      </c>
      <c r="M1593" s="9">
        <f t="shared" si="1984"/>
        <v>2000</v>
      </c>
      <c r="N1593" s="9">
        <f t="shared" si="1984"/>
        <v>0</v>
      </c>
      <c r="O1593" s="9">
        <f t="shared" si="1984"/>
        <v>0</v>
      </c>
      <c r="P1593" s="9">
        <f t="shared" si="1984"/>
        <v>0</v>
      </c>
      <c r="Q1593" s="9">
        <f t="shared" si="1984"/>
        <v>0</v>
      </c>
      <c r="R1593" s="9">
        <f t="shared" si="1984"/>
        <v>0</v>
      </c>
      <c r="S1593" s="9">
        <f t="shared" si="1984"/>
        <v>2000</v>
      </c>
      <c r="T1593" s="9">
        <f t="shared" si="1984"/>
        <v>0</v>
      </c>
      <c r="U1593" s="9">
        <f t="shared" si="1985"/>
        <v>0</v>
      </c>
      <c r="V1593" s="9">
        <f t="shared" si="1985"/>
        <v>0</v>
      </c>
      <c r="W1593" s="9">
        <f t="shared" si="1985"/>
        <v>0</v>
      </c>
      <c r="X1593" s="9">
        <f t="shared" si="1985"/>
        <v>0</v>
      </c>
      <c r="Y1593" s="9">
        <f t="shared" si="1985"/>
        <v>2000</v>
      </c>
      <c r="Z1593" s="9">
        <f t="shared" si="1985"/>
        <v>0</v>
      </c>
      <c r="AA1593" s="9">
        <f t="shared" si="1985"/>
        <v>0</v>
      </c>
      <c r="AB1593" s="9">
        <f t="shared" si="1985"/>
        <v>0</v>
      </c>
      <c r="AC1593" s="9">
        <f t="shared" si="1985"/>
        <v>0</v>
      </c>
      <c r="AD1593" s="9">
        <f t="shared" si="1985"/>
        <v>0</v>
      </c>
      <c r="AE1593" s="9">
        <f t="shared" si="1985"/>
        <v>2000</v>
      </c>
      <c r="AF1593" s="9">
        <f t="shared" si="1985"/>
        <v>0</v>
      </c>
      <c r="AG1593" s="9">
        <f t="shared" si="1986"/>
        <v>0</v>
      </c>
      <c r="AH1593" s="9">
        <f t="shared" si="1986"/>
        <v>0</v>
      </c>
      <c r="AI1593" s="9">
        <f t="shared" si="1986"/>
        <v>0</v>
      </c>
      <c r="AJ1593" s="9">
        <f t="shared" si="1986"/>
        <v>0</v>
      </c>
      <c r="AK1593" s="9">
        <f t="shared" si="1986"/>
        <v>2000</v>
      </c>
      <c r="AL1593" s="9">
        <f t="shared" si="1986"/>
        <v>0</v>
      </c>
    </row>
    <row r="1594" spans="1:38" ht="33">
      <c r="A1594" s="25" t="s">
        <v>130</v>
      </c>
      <c r="B1594" s="30" t="s">
        <v>493</v>
      </c>
      <c r="C1594" s="31" t="s">
        <v>32</v>
      </c>
      <c r="D1594" s="31" t="s">
        <v>16</v>
      </c>
      <c r="E1594" s="30" t="s">
        <v>561</v>
      </c>
      <c r="F1594" s="31" t="s">
        <v>131</v>
      </c>
      <c r="G1594" s="9">
        <v>2000</v>
      </c>
      <c r="H1594" s="9"/>
      <c r="I1594" s="84"/>
      <c r="J1594" s="84"/>
      <c r="K1594" s="84"/>
      <c r="L1594" s="84"/>
      <c r="M1594" s="9">
        <f>G1594+I1594+J1594+K1594+L1594</f>
        <v>2000</v>
      </c>
      <c r="N1594" s="9">
        <f>H1594+L1594</f>
        <v>0</v>
      </c>
      <c r="O1594" s="85"/>
      <c r="P1594" s="85"/>
      <c r="Q1594" s="85"/>
      <c r="R1594" s="85"/>
      <c r="S1594" s="9">
        <f>M1594+O1594+P1594+Q1594+R1594</f>
        <v>2000</v>
      </c>
      <c r="T1594" s="9">
        <f>N1594+R1594</f>
        <v>0</v>
      </c>
      <c r="U1594" s="85"/>
      <c r="V1594" s="85"/>
      <c r="W1594" s="85"/>
      <c r="X1594" s="85"/>
      <c r="Y1594" s="9">
        <f>S1594+U1594+V1594+W1594+X1594</f>
        <v>2000</v>
      </c>
      <c r="Z1594" s="9">
        <f>T1594+X1594</f>
        <v>0</v>
      </c>
      <c r="AA1594" s="85"/>
      <c r="AB1594" s="85"/>
      <c r="AC1594" s="85"/>
      <c r="AD1594" s="85"/>
      <c r="AE1594" s="9">
        <f>Y1594+AA1594+AB1594+AC1594+AD1594</f>
        <v>2000</v>
      </c>
      <c r="AF1594" s="9">
        <f>Z1594+AD1594</f>
        <v>0</v>
      </c>
      <c r="AG1594" s="85"/>
      <c r="AH1594" s="85"/>
      <c r="AI1594" s="85"/>
      <c r="AJ1594" s="85"/>
      <c r="AK1594" s="9">
        <f>AE1594+AG1594+AH1594+AI1594+AJ1594</f>
        <v>2000</v>
      </c>
      <c r="AL1594" s="9">
        <f>AF1594+AJ1594</f>
        <v>0</v>
      </c>
    </row>
    <row r="1595" spans="1:38" ht="99">
      <c r="A1595" s="25" t="s">
        <v>720</v>
      </c>
      <c r="B1595" s="30" t="s">
        <v>493</v>
      </c>
      <c r="C1595" s="31" t="s">
        <v>32</v>
      </c>
      <c r="D1595" s="31" t="s">
        <v>16</v>
      </c>
      <c r="E1595" s="30" t="s">
        <v>721</v>
      </c>
      <c r="F1595" s="31"/>
      <c r="G1595" s="9">
        <f>G1596</f>
        <v>700</v>
      </c>
      <c r="H1595" s="9">
        <f t="shared" ref="H1595:W1596" si="1987">H1596</f>
        <v>0</v>
      </c>
      <c r="I1595" s="9">
        <f t="shared" si="1987"/>
        <v>0</v>
      </c>
      <c r="J1595" s="9">
        <f t="shared" si="1987"/>
        <v>0</v>
      </c>
      <c r="K1595" s="9">
        <f t="shared" si="1987"/>
        <v>0</v>
      </c>
      <c r="L1595" s="9">
        <f t="shared" si="1987"/>
        <v>0</v>
      </c>
      <c r="M1595" s="9">
        <f t="shared" si="1987"/>
        <v>700</v>
      </c>
      <c r="N1595" s="9">
        <f t="shared" si="1987"/>
        <v>0</v>
      </c>
      <c r="O1595" s="9">
        <f t="shared" si="1987"/>
        <v>0</v>
      </c>
      <c r="P1595" s="9">
        <f t="shared" si="1987"/>
        <v>0</v>
      </c>
      <c r="Q1595" s="9">
        <f t="shared" si="1987"/>
        <v>0</v>
      </c>
      <c r="R1595" s="9">
        <f t="shared" si="1987"/>
        <v>0</v>
      </c>
      <c r="S1595" s="9">
        <f t="shared" si="1987"/>
        <v>700</v>
      </c>
      <c r="T1595" s="9">
        <f t="shared" si="1987"/>
        <v>0</v>
      </c>
      <c r="U1595" s="9">
        <f t="shared" si="1987"/>
        <v>0</v>
      </c>
      <c r="V1595" s="9">
        <f t="shared" si="1987"/>
        <v>0</v>
      </c>
      <c r="W1595" s="9">
        <f t="shared" si="1987"/>
        <v>0</v>
      </c>
      <c r="X1595" s="9">
        <f t="shared" ref="U1595:AJ1596" si="1988">X1596</f>
        <v>0</v>
      </c>
      <c r="Y1595" s="9">
        <f t="shared" si="1988"/>
        <v>700</v>
      </c>
      <c r="Z1595" s="9">
        <f t="shared" si="1988"/>
        <v>0</v>
      </c>
      <c r="AA1595" s="9">
        <f t="shared" si="1988"/>
        <v>0</v>
      </c>
      <c r="AB1595" s="9">
        <f t="shared" si="1988"/>
        <v>0</v>
      </c>
      <c r="AC1595" s="9">
        <f t="shared" si="1988"/>
        <v>0</v>
      </c>
      <c r="AD1595" s="9">
        <f t="shared" si="1988"/>
        <v>0</v>
      </c>
      <c r="AE1595" s="9">
        <f t="shared" si="1988"/>
        <v>700</v>
      </c>
      <c r="AF1595" s="9">
        <f t="shared" si="1988"/>
        <v>0</v>
      </c>
      <c r="AG1595" s="9">
        <f t="shared" si="1988"/>
        <v>0</v>
      </c>
      <c r="AH1595" s="9">
        <f t="shared" si="1988"/>
        <v>0</v>
      </c>
      <c r="AI1595" s="9">
        <f t="shared" si="1988"/>
        <v>0</v>
      </c>
      <c r="AJ1595" s="9">
        <f t="shared" si="1988"/>
        <v>0</v>
      </c>
      <c r="AK1595" s="9">
        <f t="shared" ref="AG1595:AL1596" si="1989">AK1596</f>
        <v>700</v>
      </c>
      <c r="AL1595" s="9">
        <f t="shared" si="1989"/>
        <v>0</v>
      </c>
    </row>
    <row r="1596" spans="1:38" ht="33">
      <c r="A1596" s="25" t="s">
        <v>11</v>
      </c>
      <c r="B1596" s="30" t="s">
        <v>493</v>
      </c>
      <c r="C1596" s="31" t="s">
        <v>32</v>
      </c>
      <c r="D1596" s="31" t="s">
        <v>16</v>
      </c>
      <c r="E1596" s="30" t="s">
        <v>721</v>
      </c>
      <c r="F1596" s="31" t="s">
        <v>12</v>
      </c>
      <c r="G1596" s="9">
        <f>G1597</f>
        <v>700</v>
      </c>
      <c r="H1596" s="9">
        <f t="shared" si="1987"/>
        <v>0</v>
      </c>
      <c r="I1596" s="9">
        <f t="shared" si="1987"/>
        <v>0</v>
      </c>
      <c r="J1596" s="9">
        <f t="shared" si="1987"/>
        <v>0</v>
      </c>
      <c r="K1596" s="9">
        <f t="shared" si="1987"/>
        <v>0</v>
      </c>
      <c r="L1596" s="9">
        <f t="shared" si="1987"/>
        <v>0</v>
      </c>
      <c r="M1596" s="9">
        <f t="shared" si="1987"/>
        <v>700</v>
      </c>
      <c r="N1596" s="9">
        <f t="shared" si="1987"/>
        <v>0</v>
      </c>
      <c r="O1596" s="9">
        <f t="shared" si="1987"/>
        <v>0</v>
      </c>
      <c r="P1596" s="9">
        <f t="shared" si="1987"/>
        <v>0</v>
      </c>
      <c r="Q1596" s="9">
        <f t="shared" si="1987"/>
        <v>0</v>
      </c>
      <c r="R1596" s="9">
        <f t="shared" si="1987"/>
        <v>0</v>
      </c>
      <c r="S1596" s="9">
        <f t="shared" si="1987"/>
        <v>700</v>
      </c>
      <c r="T1596" s="9">
        <f t="shared" si="1987"/>
        <v>0</v>
      </c>
      <c r="U1596" s="9">
        <f t="shared" si="1988"/>
        <v>0</v>
      </c>
      <c r="V1596" s="9">
        <f t="shared" si="1988"/>
        <v>0</v>
      </c>
      <c r="W1596" s="9">
        <f t="shared" si="1988"/>
        <v>0</v>
      </c>
      <c r="X1596" s="9">
        <f t="shared" si="1988"/>
        <v>0</v>
      </c>
      <c r="Y1596" s="9">
        <f t="shared" si="1988"/>
        <v>700</v>
      </c>
      <c r="Z1596" s="9">
        <f t="shared" si="1988"/>
        <v>0</v>
      </c>
      <c r="AA1596" s="9">
        <f t="shared" si="1988"/>
        <v>0</v>
      </c>
      <c r="AB1596" s="9">
        <f t="shared" si="1988"/>
        <v>0</v>
      </c>
      <c r="AC1596" s="9">
        <f t="shared" si="1988"/>
        <v>0</v>
      </c>
      <c r="AD1596" s="9">
        <f t="shared" si="1988"/>
        <v>0</v>
      </c>
      <c r="AE1596" s="9">
        <f t="shared" si="1988"/>
        <v>700</v>
      </c>
      <c r="AF1596" s="9">
        <f t="shared" si="1988"/>
        <v>0</v>
      </c>
      <c r="AG1596" s="9">
        <f t="shared" si="1989"/>
        <v>0</v>
      </c>
      <c r="AH1596" s="9">
        <f t="shared" si="1989"/>
        <v>0</v>
      </c>
      <c r="AI1596" s="9">
        <f t="shared" si="1989"/>
        <v>0</v>
      </c>
      <c r="AJ1596" s="9">
        <f t="shared" si="1989"/>
        <v>0</v>
      </c>
      <c r="AK1596" s="9">
        <f t="shared" si="1989"/>
        <v>700</v>
      </c>
      <c r="AL1596" s="9">
        <f t="shared" si="1989"/>
        <v>0</v>
      </c>
    </row>
    <row r="1597" spans="1:38" ht="33">
      <c r="A1597" s="25" t="s">
        <v>130</v>
      </c>
      <c r="B1597" s="30" t="s">
        <v>493</v>
      </c>
      <c r="C1597" s="31" t="s">
        <v>32</v>
      </c>
      <c r="D1597" s="31" t="s">
        <v>16</v>
      </c>
      <c r="E1597" s="30" t="s">
        <v>721</v>
      </c>
      <c r="F1597" s="31" t="s">
        <v>131</v>
      </c>
      <c r="G1597" s="9">
        <v>700</v>
      </c>
      <c r="H1597" s="9"/>
      <c r="I1597" s="84"/>
      <c r="J1597" s="84"/>
      <c r="K1597" s="84"/>
      <c r="L1597" s="84"/>
      <c r="M1597" s="9">
        <f>G1597+I1597+J1597+K1597+L1597</f>
        <v>700</v>
      </c>
      <c r="N1597" s="9">
        <f>H1597+L1597</f>
        <v>0</v>
      </c>
      <c r="O1597" s="85"/>
      <c r="P1597" s="85"/>
      <c r="Q1597" s="85"/>
      <c r="R1597" s="85"/>
      <c r="S1597" s="9">
        <f>M1597+O1597+P1597+Q1597+R1597</f>
        <v>700</v>
      </c>
      <c r="T1597" s="9">
        <f>N1597+R1597</f>
        <v>0</v>
      </c>
      <c r="U1597" s="85"/>
      <c r="V1597" s="85"/>
      <c r="W1597" s="85"/>
      <c r="X1597" s="85"/>
      <c r="Y1597" s="9">
        <f>S1597+U1597+V1597+W1597+X1597</f>
        <v>700</v>
      </c>
      <c r="Z1597" s="9">
        <f>T1597+X1597</f>
        <v>0</v>
      </c>
      <c r="AA1597" s="85"/>
      <c r="AB1597" s="85"/>
      <c r="AC1597" s="85"/>
      <c r="AD1597" s="85"/>
      <c r="AE1597" s="9">
        <f>Y1597+AA1597+AB1597+AC1597+AD1597</f>
        <v>700</v>
      </c>
      <c r="AF1597" s="9">
        <f>Z1597+AD1597</f>
        <v>0</v>
      </c>
      <c r="AG1597" s="85"/>
      <c r="AH1597" s="85"/>
      <c r="AI1597" s="85"/>
      <c r="AJ1597" s="85"/>
      <c r="AK1597" s="9">
        <f>AE1597+AG1597+AH1597+AI1597+AJ1597</f>
        <v>700</v>
      </c>
      <c r="AL1597" s="9">
        <f>AF1597+AJ1597</f>
        <v>0</v>
      </c>
    </row>
    <row r="1598" spans="1:38" hidden="1">
      <c r="A1598" s="25"/>
      <c r="B1598" s="30"/>
      <c r="C1598" s="31"/>
      <c r="D1598" s="31"/>
      <c r="E1598" s="30"/>
      <c r="F1598" s="31"/>
      <c r="G1598" s="9"/>
      <c r="H1598" s="9"/>
      <c r="I1598" s="84"/>
      <c r="J1598" s="84"/>
      <c r="K1598" s="84"/>
      <c r="L1598" s="84"/>
      <c r="M1598" s="84"/>
      <c r="N1598" s="84"/>
      <c r="O1598" s="85"/>
      <c r="P1598" s="85"/>
      <c r="Q1598" s="85"/>
      <c r="R1598" s="85"/>
      <c r="S1598" s="85"/>
      <c r="T1598" s="85"/>
      <c r="U1598" s="85"/>
      <c r="V1598" s="85"/>
      <c r="W1598" s="85"/>
      <c r="X1598" s="85"/>
      <c r="Y1598" s="85"/>
      <c r="Z1598" s="85"/>
      <c r="AA1598" s="85"/>
      <c r="AB1598" s="85"/>
      <c r="AC1598" s="85"/>
      <c r="AD1598" s="85"/>
      <c r="AE1598" s="85"/>
      <c r="AF1598" s="85"/>
      <c r="AG1598" s="85"/>
      <c r="AH1598" s="85"/>
      <c r="AI1598" s="85"/>
      <c r="AJ1598" s="85"/>
      <c r="AK1598" s="85"/>
      <c r="AL1598" s="85"/>
    </row>
    <row r="1599" spans="1:38" ht="40.5" hidden="1">
      <c r="A1599" s="20" t="s">
        <v>497</v>
      </c>
      <c r="B1599" s="21" t="s">
        <v>537</v>
      </c>
      <c r="C1599" s="21"/>
      <c r="D1599" s="21"/>
      <c r="E1599" s="21"/>
      <c r="F1599" s="21"/>
      <c r="G1599" s="14">
        <f>G1601</f>
        <v>3282</v>
      </c>
      <c r="H1599" s="14">
        <f t="shared" ref="H1599:N1599" si="1990">H1601</f>
        <v>0</v>
      </c>
      <c r="I1599" s="14">
        <f t="shared" si="1990"/>
        <v>0</v>
      </c>
      <c r="J1599" s="14">
        <f t="shared" si="1990"/>
        <v>0</v>
      </c>
      <c r="K1599" s="14">
        <f t="shared" si="1990"/>
        <v>0</v>
      </c>
      <c r="L1599" s="14">
        <f t="shared" si="1990"/>
        <v>0</v>
      </c>
      <c r="M1599" s="14">
        <f t="shared" si="1990"/>
        <v>3282</v>
      </c>
      <c r="N1599" s="14">
        <f t="shared" si="1990"/>
        <v>0</v>
      </c>
      <c r="O1599" s="14">
        <f t="shared" ref="O1599:T1599" si="1991">O1601</f>
        <v>0</v>
      </c>
      <c r="P1599" s="14">
        <f t="shared" si="1991"/>
        <v>0</v>
      </c>
      <c r="Q1599" s="14">
        <f t="shared" si="1991"/>
        <v>0</v>
      </c>
      <c r="R1599" s="14">
        <f t="shared" si="1991"/>
        <v>0</v>
      </c>
      <c r="S1599" s="14">
        <f t="shared" si="1991"/>
        <v>3282</v>
      </c>
      <c r="T1599" s="14">
        <f t="shared" si="1991"/>
        <v>0</v>
      </c>
      <c r="U1599" s="14">
        <f t="shared" ref="U1599:Z1599" si="1992">U1601</f>
        <v>0</v>
      </c>
      <c r="V1599" s="14">
        <f t="shared" si="1992"/>
        <v>0</v>
      </c>
      <c r="W1599" s="14">
        <f t="shared" si="1992"/>
        <v>0</v>
      </c>
      <c r="X1599" s="14">
        <f t="shared" si="1992"/>
        <v>0</v>
      </c>
      <c r="Y1599" s="14">
        <f t="shared" si="1992"/>
        <v>3282</v>
      </c>
      <c r="Z1599" s="14">
        <f t="shared" si="1992"/>
        <v>0</v>
      </c>
      <c r="AA1599" s="14">
        <f t="shared" ref="AA1599:AF1599" si="1993">AA1601</f>
        <v>0</v>
      </c>
      <c r="AB1599" s="14">
        <f t="shared" si="1993"/>
        <v>0</v>
      </c>
      <c r="AC1599" s="14">
        <f t="shared" si="1993"/>
        <v>0</v>
      </c>
      <c r="AD1599" s="14">
        <f t="shared" si="1993"/>
        <v>0</v>
      </c>
      <c r="AE1599" s="14">
        <f t="shared" si="1993"/>
        <v>3282</v>
      </c>
      <c r="AF1599" s="14">
        <f t="shared" si="1993"/>
        <v>0</v>
      </c>
      <c r="AG1599" s="14">
        <f t="shared" ref="AG1599:AL1599" si="1994">AG1601</f>
        <v>0</v>
      </c>
      <c r="AH1599" s="14">
        <f t="shared" si="1994"/>
        <v>0</v>
      </c>
      <c r="AI1599" s="14">
        <f t="shared" si="1994"/>
        <v>0</v>
      </c>
      <c r="AJ1599" s="14">
        <f t="shared" si="1994"/>
        <v>0</v>
      </c>
      <c r="AK1599" s="14">
        <f t="shared" si="1994"/>
        <v>3282</v>
      </c>
      <c r="AL1599" s="14">
        <f t="shared" si="1994"/>
        <v>0</v>
      </c>
    </row>
    <row r="1600" spans="1:38" s="72" customFormat="1" hidden="1">
      <c r="A1600" s="73"/>
      <c r="B1600" s="27"/>
      <c r="C1600" s="27"/>
      <c r="D1600" s="27"/>
      <c r="E1600" s="27"/>
      <c r="F1600" s="27"/>
      <c r="G1600" s="76"/>
      <c r="H1600" s="76"/>
      <c r="I1600" s="76"/>
      <c r="J1600" s="76"/>
      <c r="K1600" s="76"/>
      <c r="L1600" s="76"/>
      <c r="M1600" s="76"/>
      <c r="N1600" s="76"/>
      <c r="O1600" s="76"/>
      <c r="P1600" s="76"/>
      <c r="Q1600" s="76"/>
      <c r="R1600" s="76"/>
      <c r="S1600" s="76"/>
      <c r="T1600" s="76"/>
      <c r="U1600" s="76"/>
      <c r="V1600" s="76"/>
      <c r="W1600" s="76"/>
      <c r="X1600" s="76"/>
      <c r="Y1600" s="76"/>
      <c r="Z1600" s="76"/>
      <c r="AA1600" s="76"/>
      <c r="AB1600" s="76"/>
      <c r="AC1600" s="76"/>
      <c r="AD1600" s="76"/>
      <c r="AE1600" s="76"/>
      <c r="AF1600" s="76"/>
      <c r="AG1600" s="76"/>
      <c r="AH1600" s="76"/>
      <c r="AI1600" s="76"/>
      <c r="AJ1600" s="76"/>
      <c r="AK1600" s="76"/>
      <c r="AL1600" s="76"/>
    </row>
    <row r="1601" spans="1:38" ht="18.75" hidden="1">
      <c r="A1601" s="23" t="s">
        <v>58</v>
      </c>
      <c r="B1601" s="24" t="str">
        <f>B1599</f>
        <v>926</v>
      </c>
      <c r="C1601" s="24" t="s">
        <v>21</v>
      </c>
      <c r="D1601" s="24" t="s">
        <v>59</v>
      </c>
      <c r="E1601" s="24"/>
      <c r="F1601" s="24"/>
      <c r="G1601" s="7">
        <f t="shared" ref="G1601" si="1995">G1607+G1602</f>
        <v>3282</v>
      </c>
      <c r="H1601" s="7">
        <f t="shared" ref="H1601:N1601" si="1996">H1607+H1602</f>
        <v>0</v>
      </c>
      <c r="I1601" s="7">
        <f t="shared" si="1996"/>
        <v>0</v>
      </c>
      <c r="J1601" s="7">
        <f t="shared" si="1996"/>
        <v>0</v>
      </c>
      <c r="K1601" s="7">
        <f t="shared" si="1996"/>
        <v>0</v>
      </c>
      <c r="L1601" s="7">
        <f t="shared" si="1996"/>
        <v>0</v>
      </c>
      <c r="M1601" s="7">
        <f t="shared" si="1996"/>
        <v>3282</v>
      </c>
      <c r="N1601" s="7">
        <f t="shared" si="1996"/>
        <v>0</v>
      </c>
      <c r="O1601" s="7">
        <f t="shared" ref="O1601:T1601" si="1997">O1607+O1602</f>
        <v>0</v>
      </c>
      <c r="P1601" s="7">
        <f t="shared" si="1997"/>
        <v>0</v>
      </c>
      <c r="Q1601" s="7">
        <f t="shared" si="1997"/>
        <v>0</v>
      </c>
      <c r="R1601" s="7">
        <f t="shared" si="1997"/>
        <v>0</v>
      </c>
      <c r="S1601" s="7">
        <f t="shared" si="1997"/>
        <v>3282</v>
      </c>
      <c r="T1601" s="7">
        <f t="shared" si="1997"/>
        <v>0</v>
      </c>
      <c r="U1601" s="7">
        <f t="shared" ref="U1601:Z1601" si="1998">U1607+U1602</f>
        <v>0</v>
      </c>
      <c r="V1601" s="7">
        <f t="shared" si="1998"/>
        <v>0</v>
      </c>
      <c r="W1601" s="7">
        <f t="shared" si="1998"/>
        <v>0</v>
      </c>
      <c r="X1601" s="7">
        <f t="shared" si="1998"/>
        <v>0</v>
      </c>
      <c r="Y1601" s="7">
        <f t="shared" si="1998"/>
        <v>3282</v>
      </c>
      <c r="Z1601" s="7">
        <f t="shared" si="1998"/>
        <v>0</v>
      </c>
      <c r="AA1601" s="7">
        <f t="shared" ref="AA1601:AF1601" si="1999">AA1607+AA1602</f>
        <v>0</v>
      </c>
      <c r="AB1601" s="7">
        <f t="shared" si="1999"/>
        <v>0</v>
      </c>
      <c r="AC1601" s="7">
        <f t="shared" si="1999"/>
        <v>0</v>
      </c>
      <c r="AD1601" s="7">
        <f t="shared" si="1999"/>
        <v>0</v>
      </c>
      <c r="AE1601" s="7">
        <f t="shared" si="1999"/>
        <v>3282</v>
      </c>
      <c r="AF1601" s="7">
        <f t="shared" si="1999"/>
        <v>0</v>
      </c>
      <c r="AG1601" s="7">
        <f t="shared" ref="AG1601:AL1601" si="2000">AG1607+AG1602</f>
        <v>0</v>
      </c>
      <c r="AH1601" s="7">
        <f t="shared" si="2000"/>
        <v>0</v>
      </c>
      <c r="AI1601" s="7">
        <f t="shared" si="2000"/>
        <v>0</v>
      </c>
      <c r="AJ1601" s="7">
        <f t="shared" si="2000"/>
        <v>0</v>
      </c>
      <c r="AK1601" s="7">
        <f t="shared" si="2000"/>
        <v>3282</v>
      </c>
      <c r="AL1601" s="7">
        <f t="shared" si="2000"/>
        <v>0</v>
      </c>
    </row>
    <row r="1602" spans="1:38" ht="33.75" hidden="1">
      <c r="A1602" s="25" t="s">
        <v>465</v>
      </c>
      <c r="B1602" s="26" t="s">
        <v>537</v>
      </c>
      <c r="C1602" s="26" t="s">
        <v>21</v>
      </c>
      <c r="D1602" s="26" t="s">
        <v>59</v>
      </c>
      <c r="E1602" s="26" t="s">
        <v>462</v>
      </c>
      <c r="F1602" s="24"/>
      <c r="G1602" s="9">
        <f t="shared" ref="G1602:V1605" si="2001">G1603</f>
        <v>2762</v>
      </c>
      <c r="H1602" s="9">
        <f t="shared" si="2001"/>
        <v>0</v>
      </c>
      <c r="I1602" s="9">
        <f t="shared" si="2001"/>
        <v>0</v>
      </c>
      <c r="J1602" s="9">
        <f t="shared" si="2001"/>
        <v>0</v>
      </c>
      <c r="K1602" s="9">
        <f t="shared" si="2001"/>
        <v>0</v>
      </c>
      <c r="L1602" s="9">
        <f t="shared" si="2001"/>
        <v>0</v>
      </c>
      <c r="M1602" s="9">
        <f t="shared" si="2001"/>
        <v>2762</v>
      </c>
      <c r="N1602" s="9">
        <f t="shared" si="2001"/>
        <v>0</v>
      </c>
      <c r="O1602" s="9">
        <f t="shared" si="2001"/>
        <v>0</v>
      </c>
      <c r="P1602" s="9">
        <f t="shared" si="2001"/>
        <v>0</v>
      </c>
      <c r="Q1602" s="9">
        <f t="shared" si="2001"/>
        <v>0</v>
      </c>
      <c r="R1602" s="9">
        <f t="shared" si="2001"/>
        <v>0</v>
      </c>
      <c r="S1602" s="9">
        <f t="shared" si="2001"/>
        <v>2762</v>
      </c>
      <c r="T1602" s="9">
        <f t="shared" si="2001"/>
        <v>0</v>
      </c>
      <c r="U1602" s="9">
        <f t="shared" si="2001"/>
        <v>0</v>
      </c>
      <c r="V1602" s="9">
        <f t="shared" si="2001"/>
        <v>0</v>
      </c>
      <c r="W1602" s="9">
        <f t="shared" ref="U1602:AJ1605" si="2002">W1603</f>
        <v>0</v>
      </c>
      <c r="X1602" s="9">
        <f t="shared" si="2002"/>
        <v>0</v>
      </c>
      <c r="Y1602" s="9">
        <f t="shared" si="2002"/>
        <v>2762</v>
      </c>
      <c r="Z1602" s="9">
        <f t="shared" si="2002"/>
        <v>0</v>
      </c>
      <c r="AA1602" s="9">
        <f t="shared" si="2002"/>
        <v>0</v>
      </c>
      <c r="AB1602" s="9">
        <f t="shared" si="2002"/>
        <v>0</v>
      </c>
      <c r="AC1602" s="9">
        <f t="shared" si="2002"/>
        <v>0</v>
      </c>
      <c r="AD1602" s="9">
        <f t="shared" si="2002"/>
        <v>0</v>
      </c>
      <c r="AE1602" s="9">
        <f t="shared" si="2002"/>
        <v>2762</v>
      </c>
      <c r="AF1602" s="9">
        <f t="shared" si="2002"/>
        <v>0</v>
      </c>
      <c r="AG1602" s="9">
        <f t="shared" si="2002"/>
        <v>0</v>
      </c>
      <c r="AH1602" s="9">
        <f t="shared" si="2002"/>
        <v>0</v>
      </c>
      <c r="AI1602" s="9">
        <f t="shared" si="2002"/>
        <v>0</v>
      </c>
      <c r="AJ1602" s="9">
        <f t="shared" si="2002"/>
        <v>0</v>
      </c>
      <c r="AK1602" s="9">
        <f t="shared" ref="AG1602:AL1605" si="2003">AK1603</f>
        <v>2762</v>
      </c>
      <c r="AL1602" s="9">
        <f t="shared" si="2003"/>
        <v>0</v>
      </c>
    </row>
    <row r="1603" spans="1:38" ht="16.5" hidden="1" customHeight="1">
      <c r="A1603" s="25" t="s">
        <v>14</v>
      </c>
      <c r="B1603" s="26" t="s">
        <v>537</v>
      </c>
      <c r="C1603" s="26" t="s">
        <v>21</v>
      </c>
      <c r="D1603" s="26" t="s">
        <v>59</v>
      </c>
      <c r="E1603" s="26" t="s">
        <v>463</v>
      </c>
      <c r="F1603" s="24"/>
      <c r="G1603" s="9">
        <f t="shared" si="2001"/>
        <v>2762</v>
      </c>
      <c r="H1603" s="9">
        <f t="shared" si="2001"/>
        <v>0</v>
      </c>
      <c r="I1603" s="9">
        <f t="shared" si="2001"/>
        <v>0</v>
      </c>
      <c r="J1603" s="9">
        <f t="shared" si="2001"/>
        <v>0</v>
      </c>
      <c r="K1603" s="9">
        <f t="shared" si="2001"/>
        <v>0</v>
      </c>
      <c r="L1603" s="9">
        <f t="shared" si="2001"/>
        <v>0</v>
      </c>
      <c r="M1603" s="9">
        <f t="shared" si="2001"/>
        <v>2762</v>
      </c>
      <c r="N1603" s="9">
        <f t="shared" si="2001"/>
        <v>0</v>
      </c>
      <c r="O1603" s="9">
        <f t="shared" si="2001"/>
        <v>0</v>
      </c>
      <c r="P1603" s="9">
        <f t="shared" si="2001"/>
        <v>0</v>
      </c>
      <c r="Q1603" s="9">
        <f t="shared" si="2001"/>
        <v>0</v>
      </c>
      <c r="R1603" s="9">
        <f t="shared" si="2001"/>
        <v>0</v>
      </c>
      <c r="S1603" s="9">
        <f t="shared" si="2001"/>
        <v>2762</v>
      </c>
      <c r="T1603" s="9">
        <f t="shared" si="2001"/>
        <v>0</v>
      </c>
      <c r="U1603" s="9">
        <f t="shared" si="2002"/>
        <v>0</v>
      </c>
      <c r="V1603" s="9">
        <f t="shared" si="2002"/>
        <v>0</v>
      </c>
      <c r="W1603" s="9">
        <f t="shared" si="2002"/>
        <v>0</v>
      </c>
      <c r="X1603" s="9">
        <f t="shared" si="2002"/>
        <v>0</v>
      </c>
      <c r="Y1603" s="9">
        <f t="shared" si="2002"/>
        <v>2762</v>
      </c>
      <c r="Z1603" s="9">
        <f t="shared" si="2002"/>
        <v>0</v>
      </c>
      <c r="AA1603" s="9">
        <f t="shared" si="2002"/>
        <v>0</v>
      </c>
      <c r="AB1603" s="9">
        <f t="shared" si="2002"/>
        <v>0</v>
      </c>
      <c r="AC1603" s="9">
        <f t="shared" si="2002"/>
        <v>0</v>
      </c>
      <c r="AD1603" s="9">
        <f t="shared" si="2002"/>
        <v>0</v>
      </c>
      <c r="AE1603" s="9">
        <f t="shared" si="2002"/>
        <v>2762</v>
      </c>
      <c r="AF1603" s="9">
        <f t="shared" si="2002"/>
        <v>0</v>
      </c>
      <c r="AG1603" s="9">
        <f t="shared" si="2003"/>
        <v>0</v>
      </c>
      <c r="AH1603" s="9">
        <f t="shared" si="2003"/>
        <v>0</v>
      </c>
      <c r="AI1603" s="9">
        <f t="shared" si="2003"/>
        <v>0</v>
      </c>
      <c r="AJ1603" s="9">
        <f t="shared" si="2003"/>
        <v>0</v>
      </c>
      <c r="AK1603" s="9">
        <f t="shared" si="2003"/>
        <v>2762</v>
      </c>
      <c r="AL1603" s="9">
        <f t="shared" si="2003"/>
        <v>0</v>
      </c>
    </row>
    <row r="1604" spans="1:38" ht="16.5" hidden="1" customHeight="1">
      <c r="A1604" s="25" t="s">
        <v>60</v>
      </c>
      <c r="B1604" s="26" t="s">
        <v>537</v>
      </c>
      <c r="C1604" s="26" t="s">
        <v>21</v>
      </c>
      <c r="D1604" s="26" t="s">
        <v>59</v>
      </c>
      <c r="E1604" s="26" t="s">
        <v>464</v>
      </c>
      <c r="F1604" s="24"/>
      <c r="G1604" s="9">
        <f t="shared" si="2001"/>
        <v>2762</v>
      </c>
      <c r="H1604" s="9">
        <f t="shared" si="2001"/>
        <v>0</v>
      </c>
      <c r="I1604" s="9">
        <f t="shared" si="2001"/>
        <v>0</v>
      </c>
      <c r="J1604" s="9">
        <f t="shared" si="2001"/>
        <v>0</v>
      </c>
      <c r="K1604" s="9">
        <f t="shared" si="2001"/>
        <v>0</v>
      </c>
      <c r="L1604" s="9">
        <f t="shared" si="2001"/>
        <v>0</v>
      </c>
      <c r="M1604" s="9">
        <f t="shared" si="2001"/>
        <v>2762</v>
      </c>
      <c r="N1604" s="9">
        <f t="shared" si="2001"/>
        <v>0</v>
      </c>
      <c r="O1604" s="9">
        <f t="shared" si="2001"/>
        <v>0</v>
      </c>
      <c r="P1604" s="9">
        <f t="shared" si="2001"/>
        <v>0</v>
      </c>
      <c r="Q1604" s="9">
        <f t="shared" si="2001"/>
        <v>0</v>
      </c>
      <c r="R1604" s="9">
        <f t="shared" si="2001"/>
        <v>0</v>
      </c>
      <c r="S1604" s="9">
        <f t="shared" si="2001"/>
        <v>2762</v>
      </c>
      <c r="T1604" s="9">
        <f t="shared" si="2001"/>
        <v>0</v>
      </c>
      <c r="U1604" s="9">
        <f t="shared" si="2002"/>
        <v>0</v>
      </c>
      <c r="V1604" s="9">
        <f t="shared" si="2002"/>
        <v>0</v>
      </c>
      <c r="W1604" s="9">
        <f t="shared" si="2002"/>
        <v>0</v>
      </c>
      <c r="X1604" s="9">
        <f t="shared" si="2002"/>
        <v>0</v>
      </c>
      <c r="Y1604" s="9">
        <f t="shared" si="2002"/>
        <v>2762</v>
      </c>
      <c r="Z1604" s="9">
        <f t="shared" si="2002"/>
        <v>0</v>
      </c>
      <c r="AA1604" s="9">
        <f t="shared" si="2002"/>
        <v>0</v>
      </c>
      <c r="AB1604" s="9">
        <f t="shared" si="2002"/>
        <v>0</v>
      </c>
      <c r="AC1604" s="9">
        <f t="shared" si="2002"/>
        <v>0</v>
      </c>
      <c r="AD1604" s="9">
        <f t="shared" si="2002"/>
        <v>0</v>
      </c>
      <c r="AE1604" s="9">
        <f t="shared" si="2002"/>
        <v>2762</v>
      </c>
      <c r="AF1604" s="9">
        <f t="shared" si="2002"/>
        <v>0</v>
      </c>
      <c r="AG1604" s="9">
        <f t="shared" si="2003"/>
        <v>0</v>
      </c>
      <c r="AH1604" s="9">
        <f t="shared" si="2003"/>
        <v>0</v>
      </c>
      <c r="AI1604" s="9">
        <f t="shared" si="2003"/>
        <v>0</v>
      </c>
      <c r="AJ1604" s="9">
        <f t="shared" si="2003"/>
        <v>0</v>
      </c>
      <c r="AK1604" s="9">
        <f t="shared" si="2003"/>
        <v>2762</v>
      </c>
      <c r="AL1604" s="9">
        <f t="shared" si="2003"/>
        <v>0</v>
      </c>
    </row>
    <row r="1605" spans="1:38" ht="33" hidden="1">
      <c r="A1605" s="25" t="s">
        <v>242</v>
      </c>
      <c r="B1605" s="26" t="s">
        <v>537</v>
      </c>
      <c r="C1605" s="26" t="s">
        <v>21</v>
      </c>
      <c r="D1605" s="26" t="s">
        <v>59</v>
      </c>
      <c r="E1605" s="26" t="s">
        <v>464</v>
      </c>
      <c r="F1605" s="26" t="s">
        <v>30</v>
      </c>
      <c r="G1605" s="9">
        <f t="shared" si="2001"/>
        <v>2762</v>
      </c>
      <c r="H1605" s="9">
        <f t="shared" si="2001"/>
        <v>0</v>
      </c>
      <c r="I1605" s="9">
        <f t="shared" si="2001"/>
        <v>0</v>
      </c>
      <c r="J1605" s="9">
        <f t="shared" si="2001"/>
        <v>0</v>
      </c>
      <c r="K1605" s="9">
        <f t="shared" si="2001"/>
        <v>0</v>
      </c>
      <c r="L1605" s="9">
        <f t="shared" si="2001"/>
        <v>0</v>
      </c>
      <c r="M1605" s="9">
        <f t="shared" si="2001"/>
        <v>2762</v>
      </c>
      <c r="N1605" s="9">
        <f t="shared" si="2001"/>
        <v>0</v>
      </c>
      <c r="O1605" s="9">
        <f t="shared" si="2001"/>
        <v>0</v>
      </c>
      <c r="P1605" s="9">
        <f t="shared" si="2001"/>
        <v>0</v>
      </c>
      <c r="Q1605" s="9">
        <f t="shared" si="2001"/>
        <v>0</v>
      </c>
      <c r="R1605" s="9">
        <f t="shared" si="2001"/>
        <v>0</v>
      </c>
      <c r="S1605" s="9">
        <f t="shared" si="2001"/>
        <v>2762</v>
      </c>
      <c r="T1605" s="9">
        <f t="shared" si="2001"/>
        <v>0</v>
      </c>
      <c r="U1605" s="9">
        <f t="shared" si="2002"/>
        <v>0</v>
      </c>
      <c r="V1605" s="9">
        <f t="shared" si="2002"/>
        <v>0</v>
      </c>
      <c r="W1605" s="9">
        <f t="shared" si="2002"/>
        <v>0</v>
      </c>
      <c r="X1605" s="9">
        <f t="shared" si="2002"/>
        <v>0</v>
      </c>
      <c r="Y1605" s="9">
        <f t="shared" si="2002"/>
        <v>2762</v>
      </c>
      <c r="Z1605" s="9">
        <f t="shared" si="2002"/>
        <v>0</v>
      </c>
      <c r="AA1605" s="9">
        <f t="shared" si="2002"/>
        <v>0</v>
      </c>
      <c r="AB1605" s="9">
        <f t="shared" si="2002"/>
        <v>0</v>
      </c>
      <c r="AC1605" s="9">
        <f t="shared" si="2002"/>
        <v>0</v>
      </c>
      <c r="AD1605" s="9">
        <f t="shared" si="2002"/>
        <v>0</v>
      </c>
      <c r="AE1605" s="9">
        <f t="shared" si="2002"/>
        <v>2762</v>
      </c>
      <c r="AF1605" s="9">
        <f t="shared" si="2002"/>
        <v>0</v>
      </c>
      <c r="AG1605" s="9">
        <f t="shared" si="2003"/>
        <v>0</v>
      </c>
      <c r="AH1605" s="9">
        <f t="shared" si="2003"/>
        <v>0</v>
      </c>
      <c r="AI1605" s="9">
        <f t="shared" si="2003"/>
        <v>0</v>
      </c>
      <c r="AJ1605" s="9">
        <f t="shared" si="2003"/>
        <v>0</v>
      </c>
      <c r="AK1605" s="9">
        <f t="shared" si="2003"/>
        <v>2762</v>
      </c>
      <c r="AL1605" s="9">
        <f t="shared" si="2003"/>
        <v>0</v>
      </c>
    </row>
    <row r="1606" spans="1:38" ht="33" hidden="1">
      <c r="A1606" s="25" t="s">
        <v>36</v>
      </c>
      <c r="B1606" s="26" t="s">
        <v>537</v>
      </c>
      <c r="C1606" s="26" t="s">
        <v>21</v>
      </c>
      <c r="D1606" s="26" t="s">
        <v>59</v>
      </c>
      <c r="E1606" s="26" t="s">
        <v>464</v>
      </c>
      <c r="F1606" s="26" t="s">
        <v>37</v>
      </c>
      <c r="G1606" s="9">
        <v>2762</v>
      </c>
      <c r="H1606" s="9"/>
      <c r="I1606" s="84"/>
      <c r="J1606" s="84"/>
      <c r="K1606" s="84"/>
      <c r="L1606" s="84"/>
      <c r="M1606" s="9">
        <f>G1606+I1606+J1606+K1606+L1606</f>
        <v>2762</v>
      </c>
      <c r="N1606" s="9">
        <f>H1606+L1606</f>
        <v>0</v>
      </c>
      <c r="O1606" s="85"/>
      <c r="P1606" s="85"/>
      <c r="Q1606" s="85"/>
      <c r="R1606" s="85"/>
      <c r="S1606" s="9">
        <f>M1606+O1606+P1606+Q1606+R1606</f>
        <v>2762</v>
      </c>
      <c r="T1606" s="9">
        <f>N1606+R1606</f>
        <v>0</v>
      </c>
      <c r="U1606" s="85"/>
      <c r="V1606" s="85"/>
      <c r="W1606" s="85"/>
      <c r="X1606" s="85"/>
      <c r="Y1606" s="9">
        <f>S1606+U1606+V1606+W1606+X1606</f>
        <v>2762</v>
      </c>
      <c r="Z1606" s="9">
        <f>T1606+X1606</f>
        <v>0</v>
      </c>
      <c r="AA1606" s="85"/>
      <c r="AB1606" s="85"/>
      <c r="AC1606" s="85"/>
      <c r="AD1606" s="85"/>
      <c r="AE1606" s="9">
        <f>Y1606+AA1606+AB1606+AC1606+AD1606</f>
        <v>2762</v>
      </c>
      <c r="AF1606" s="9">
        <f>Z1606+AD1606</f>
        <v>0</v>
      </c>
      <c r="AG1606" s="85"/>
      <c r="AH1606" s="85"/>
      <c r="AI1606" s="85"/>
      <c r="AJ1606" s="85"/>
      <c r="AK1606" s="9">
        <f>AE1606+AG1606+AH1606+AI1606+AJ1606</f>
        <v>2762</v>
      </c>
      <c r="AL1606" s="9">
        <f>AF1606+AJ1606</f>
        <v>0</v>
      </c>
    </row>
    <row r="1607" spans="1:38" ht="16.5" hidden="1" customHeight="1">
      <c r="A1607" s="25" t="s">
        <v>61</v>
      </c>
      <c r="B1607" s="26" t="s">
        <v>537</v>
      </c>
      <c r="C1607" s="26" t="s">
        <v>21</v>
      </c>
      <c r="D1607" s="26" t="s">
        <v>59</v>
      </c>
      <c r="E1607" s="26" t="s">
        <v>62</v>
      </c>
      <c r="F1607" s="26"/>
      <c r="G1607" s="8">
        <f t="shared" ref="G1607:V1610" si="2004">G1608</f>
        <v>520</v>
      </c>
      <c r="H1607" s="8">
        <f t="shared" si="2004"/>
        <v>0</v>
      </c>
      <c r="I1607" s="8">
        <f t="shared" si="2004"/>
        <v>0</v>
      </c>
      <c r="J1607" s="8">
        <f t="shared" si="2004"/>
        <v>0</v>
      </c>
      <c r="K1607" s="8">
        <f t="shared" si="2004"/>
        <v>0</v>
      </c>
      <c r="L1607" s="8">
        <f t="shared" si="2004"/>
        <v>0</v>
      </c>
      <c r="M1607" s="8">
        <f t="shared" si="2004"/>
        <v>520</v>
      </c>
      <c r="N1607" s="8">
        <f t="shared" si="2004"/>
        <v>0</v>
      </c>
      <c r="O1607" s="8">
        <f t="shared" si="2004"/>
        <v>0</v>
      </c>
      <c r="P1607" s="8">
        <f t="shared" si="2004"/>
        <v>0</v>
      </c>
      <c r="Q1607" s="8">
        <f t="shared" si="2004"/>
        <v>0</v>
      </c>
      <c r="R1607" s="8">
        <f t="shared" si="2004"/>
        <v>0</v>
      </c>
      <c r="S1607" s="8">
        <f t="shared" si="2004"/>
        <v>520</v>
      </c>
      <c r="T1607" s="8">
        <f t="shared" si="2004"/>
        <v>0</v>
      </c>
      <c r="U1607" s="8">
        <f t="shared" si="2004"/>
        <v>0</v>
      </c>
      <c r="V1607" s="8">
        <f t="shared" si="2004"/>
        <v>0</v>
      </c>
      <c r="W1607" s="8">
        <f t="shared" ref="U1607:AJ1610" si="2005">W1608</f>
        <v>0</v>
      </c>
      <c r="X1607" s="8">
        <f t="shared" si="2005"/>
        <v>0</v>
      </c>
      <c r="Y1607" s="8">
        <f t="shared" si="2005"/>
        <v>520</v>
      </c>
      <c r="Z1607" s="8">
        <f t="shared" si="2005"/>
        <v>0</v>
      </c>
      <c r="AA1607" s="8">
        <f t="shared" si="2005"/>
        <v>0</v>
      </c>
      <c r="AB1607" s="8">
        <f t="shared" si="2005"/>
        <v>0</v>
      </c>
      <c r="AC1607" s="8">
        <f t="shared" si="2005"/>
        <v>0</v>
      </c>
      <c r="AD1607" s="8">
        <f t="shared" si="2005"/>
        <v>0</v>
      </c>
      <c r="AE1607" s="8">
        <f t="shared" si="2005"/>
        <v>520</v>
      </c>
      <c r="AF1607" s="8">
        <f t="shared" si="2005"/>
        <v>0</v>
      </c>
      <c r="AG1607" s="8">
        <f t="shared" si="2005"/>
        <v>0</v>
      </c>
      <c r="AH1607" s="8">
        <f t="shared" si="2005"/>
        <v>0</v>
      </c>
      <c r="AI1607" s="8">
        <f t="shared" si="2005"/>
        <v>0</v>
      </c>
      <c r="AJ1607" s="8">
        <f t="shared" si="2005"/>
        <v>0</v>
      </c>
      <c r="AK1607" s="8">
        <f t="shared" ref="AG1607:AL1610" si="2006">AK1608</f>
        <v>520</v>
      </c>
      <c r="AL1607" s="8">
        <f t="shared" si="2006"/>
        <v>0</v>
      </c>
    </row>
    <row r="1608" spans="1:38" ht="16.5" hidden="1" customHeight="1">
      <c r="A1608" s="25" t="s">
        <v>14</v>
      </c>
      <c r="B1608" s="26" t="s">
        <v>537</v>
      </c>
      <c r="C1608" s="26" t="s">
        <v>21</v>
      </c>
      <c r="D1608" s="26" t="s">
        <v>59</v>
      </c>
      <c r="E1608" s="26" t="s">
        <v>63</v>
      </c>
      <c r="F1608" s="26"/>
      <c r="G1608" s="8">
        <f t="shared" si="2004"/>
        <v>520</v>
      </c>
      <c r="H1608" s="8">
        <f t="shared" si="2004"/>
        <v>0</v>
      </c>
      <c r="I1608" s="8">
        <f t="shared" si="2004"/>
        <v>0</v>
      </c>
      <c r="J1608" s="8">
        <f t="shared" si="2004"/>
        <v>0</v>
      </c>
      <c r="K1608" s="8">
        <f t="shared" si="2004"/>
        <v>0</v>
      </c>
      <c r="L1608" s="8">
        <f t="shared" si="2004"/>
        <v>0</v>
      </c>
      <c r="M1608" s="8">
        <f t="shared" si="2004"/>
        <v>520</v>
      </c>
      <c r="N1608" s="8">
        <f t="shared" si="2004"/>
        <v>0</v>
      </c>
      <c r="O1608" s="8">
        <f t="shared" si="2004"/>
        <v>0</v>
      </c>
      <c r="P1608" s="8">
        <f t="shared" si="2004"/>
        <v>0</v>
      </c>
      <c r="Q1608" s="8">
        <f t="shared" si="2004"/>
        <v>0</v>
      </c>
      <c r="R1608" s="8">
        <f t="shared" si="2004"/>
        <v>0</v>
      </c>
      <c r="S1608" s="8">
        <f t="shared" si="2004"/>
        <v>520</v>
      </c>
      <c r="T1608" s="8">
        <f t="shared" si="2004"/>
        <v>0</v>
      </c>
      <c r="U1608" s="8">
        <f t="shared" si="2005"/>
        <v>0</v>
      </c>
      <c r="V1608" s="8">
        <f t="shared" si="2005"/>
        <v>0</v>
      </c>
      <c r="W1608" s="8">
        <f t="shared" si="2005"/>
        <v>0</v>
      </c>
      <c r="X1608" s="8">
        <f t="shared" si="2005"/>
        <v>0</v>
      </c>
      <c r="Y1608" s="8">
        <f t="shared" si="2005"/>
        <v>520</v>
      </c>
      <c r="Z1608" s="8">
        <f t="shared" si="2005"/>
        <v>0</v>
      </c>
      <c r="AA1608" s="8">
        <f t="shared" si="2005"/>
        <v>0</v>
      </c>
      <c r="AB1608" s="8">
        <f t="shared" si="2005"/>
        <v>0</v>
      </c>
      <c r="AC1608" s="8">
        <f t="shared" si="2005"/>
        <v>0</v>
      </c>
      <c r="AD1608" s="8">
        <f t="shared" si="2005"/>
        <v>0</v>
      </c>
      <c r="AE1608" s="8">
        <f t="shared" si="2005"/>
        <v>520</v>
      </c>
      <c r="AF1608" s="8">
        <f t="shared" si="2005"/>
        <v>0</v>
      </c>
      <c r="AG1608" s="8">
        <f t="shared" si="2006"/>
        <v>0</v>
      </c>
      <c r="AH1608" s="8">
        <f t="shared" si="2006"/>
        <v>0</v>
      </c>
      <c r="AI1608" s="8">
        <f t="shared" si="2006"/>
        <v>0</v>
      </c>
      <c r="AJ1608" s="8">
        <f t="shared" si="2006"/>
        <v>0</v>
      </c>
      <c r="AK1608" s="8">
        <f t="shared" si="2006"/>
        <v>520</v>
      </c>
      <c r="AL1608" s="8">
        <f t="shared" si="2006"/>
        <v>0</v>
      </c>
    </row>
    <row r="1609" spans="1:38" ht="16.5" hidden="1" customHeight="1">
      <c r="A1609" s="25" t="s">
        <v>60</v>
      </c>
      <c r="B1609" s="26" t="s">
        <v>537</v>
      </c>
      <c r="C1609" s="26" t="s">
        <v>21</v>
      </c>
      <c r="D1609" s="26" t="s">
        <v>59</v>
      </c>
      <c r="E1609" s="26" t="s">
        <v>64</v>
      </c>
      <c r="F1609" s="26"/>
      <c r="G1609" s="8">
        <f t="shared" si="2004"/>
        <v>520</v>
      </c>
      <c r="H1609" s="8">
        <f t="shared" si="2004"/>
        <v>0</v>
      </c>
      <c r="I1609" s="8">
        <f t="shared" si="2004"/>
        <v>0</v>
      </c>
      <c r="J1609" s="8">
        <f t="shared" si="2004"/>
        <v>0</v>
      </c>
      <c r="K1609" s="8">
        <f t="shared" si="2004"/>
        <v>0</v>
      </c>
      <c r="L1609" s="8">
        <f t="shared" si="2004"/>
        <v>0</v>
      </c>
      <c r="M1609" s="8">
        <f t="shared" si="2004"/>
        <v>520</v>
      </c>
      <c r="N1609" s="8">
        <f t="shared" si="2004"/>
        <v>0</v>
      </c>
      <c r="O1609" s="8">
        <f t="shared" si="2004"/>
        <v>0</v>
      </c>
      <c r="P1609" s="8">
        <f t="shared" si="2004"/>
        <v>0</v>
      </c>
      <c r="Q1609" s="8">
        <f t="shared" si="2004"/>
        <v>0</v>
      </c>
      <c r="R1609" s="8">
        <f t="shared" si="2004"/>
        <v>0</v>
      </c>
      <c r="S1609" s="8">
        <f t="shared" si="2004"/>
        <v>520</v>
      </c>
      <c r="T1609" s="8">
        <f t="shared" si="2004"/>
        <v>0</v>
      </c>
      <c r="U1609" s="8">
        <f t="shared" si="2005"/>
        <v>0</v>
      </c>
      <c r="V1609" s="8">
        <f t="shared" si="2005"/>
        <v>0</v>
      </c>
      <c r="W1609" s="8">
        <f t="shared" si="2005"/>
        <v>0</v>
      </c>
      <c r="X1609" s="8">
        <f t="shared" si="2005"/>
        <v>0</v>
      </c>
      <c r="Y1609" s="8">
        <f t="shared" si="2005"/>
        <v>520</v>
      </c>
      <c r="Z1609" s="8">
        <f t="shared" si="2005"/>
        <v>0</v>
      </c>
      <c r="AA1609" s="8">
        <f t="shared" si="2005"/>
        <v>0</v>
      </c>
      <c r="AB1609" s="8">
        <f t="shared" si="2005"/>
        <v>0</v>
      </c>
      <c r="AC1609" s="8">
        <f t="shared" si="2005"/>
        <v>0</v>
      </c>
      <c r="AD1609" s="8">
        <f t="shared" si="2005"/>
        <v>0</v>
      </c>
      <c r="AE1609" s="8">
        <f t="shared" si="2005"/>
        <v>520</v>
      </c>
      <c r="AF1609" s="8">
        <f t="shared" si="2005"/>
        <v>0</v>
      </c>
      <c r="AG1609" s="8">
        <f t="shared" si="2006"/>
        <v>0</v>
      </c>
      <c r="AH1609" s="8">
        <f t="shared" si="2006"/>
        <v>0</v>
      </c>
      <c r="AI1609" s="8">
        <f t="shared" si="2006"/>
        <v>0</v>
      </c>
      <c r="AJ1609" s="8">
        <f t="shared" si="2006"/>
        <v>0</v>
      </c>
      <c r="AK1609" s="8">
        <f t="shared" si="2006"/>
        <v>520</v>
      </c>
      <c r="AL1609" s="8">
        <f t="shared" si="2006"/>
        <v>0</v>
      </c>
    </row>
    <row r="1610" spans="1:38" ht="16.5" hidden="1" customHeight="1">
      <c r="A1610" s="25" t="s">
        <v>65</v>
      </c>
      <c r="B1610" s="26" t="s">
        <v>537</v>
      </c>
      <c r="C1610" s="26" t="s">
        <v>21</v>
      </c>
      <c r="D1610" s="26" t="s">
        <v>59</v>
      </c>
      <c r="E1610" s="26" t="s">
        <v>64</v>
      </c>
      <c r="F1610" s="26" t="s">
        <v>66</v>
      </c>
      <c r="G1610" s="9">
        <f t="shared" si="2004"/>
        <v>520</v>
      </c>
      <c r="H1610" s="9">
        <f t="shared" si="2004"/>
        <v>0</v>
      </c>
      <c r="I1610" s="9">
        <f t="shared" si="2004"/>
        <v>0</v>
      </c>
      <c r="J1610" s="9">
        <f t="shared" si="2004"/>
        <v>0</v>
      </c>
      <c r="K1610" s="9">
        <f t="shared" si="2004"/>
        <v>0</v>
      </c>
      <c r="L1610" s="9">
        <f t="shared" si="2004"/>
        <v>0</v>
      </c>
      <c r="M1610" s="9">
        <f t="shared" si="2004"/>
        <v>520</v>
      </c>
      <c r="N1610" s="9">
        <f t="shared" si="2004"/>
        <v>0</v>
      </c>
      <c r="O1610" s="9">
        <f t="shared" si="2004"/>
        <v>0</v>
      </c>
      <c r="P1610" s="9">
        <f t="shared" si="2004"/>
        <v>0</v>
      </c>
      <c r="Q1610" s="9">
        <f t="shared" si="2004"/>
        <v>0</v>
      </c>
      <c r="R1610" s="9">
        <f t="shared" si="2004"/>
        <v>0</v>
      </c>
      <c r="S1610" s="9">
        <f t="shared" si="2004"/>
        <v>520</v>
      </c>
      <c r="T1610" s="9">
        <f t="shared" si="2004"/>
        <v>0</v>
      </c>
      <c r="U1610" s="9">
        <f t="shared" si="2005"/>
        <v>0</v>
      </c>
      <c r="V1610" s="9">
        <f t="shared" si="2005"/>
        <v>0</v>
      </c>
      <c r="W1610" s="9">
        <f t="shared" si="2005"/>
        <v>0</v>
      </c>
      <c r="X1610" s="9">
        <f t="shared" si="2005"/>
        <v>0</v>
      </c>
      <c r="Y1610" s="9">
        <f t="shared" si="2005"/>
        <v>520</v>
      </c>
      <c r="Z1610" s="9">
        <f t="shared" si="2005"/>
        <v>0</v>
      </c>
      <c r="AA1610" s="9">
        <f t="shared" si="2005"/>
        <v>0</v>
      </c>
      <c r="AB1610" s="9">
        <f t="shared" si="2005"/>
        <v>0</v>
      </c>
      <c r="AC1610" s="9">
        <f t="shared" si="2005"/>
        <v>0</v>
      </c>
      <c r="AD1610" s="9">
        <f t="shared" si="2005"/>
        <v>0</v>
      </c>
      <c r="AE1610" s="9">
        <f t="shared" si="2005"/>
        <v>520</v>
      </c>
      <c r="AF1610" s="9">
        <f t="shared" si="2005"/>
        <v>0</v>
      </c>
      <c r="AG1610" s="9">
        <f t="shared" si="2006"/>
        <v>0</v>
      </c>
      <c r="AH1610" s="9">
        <f t="shared" si="2006"/>
        <v>0</v>
      </c>
      <c r="AI1610" s="9">
        <f t="shared" si="2006"/>
        <v>0</v>
      </c>
      <c r="AJ1610" s="9">
        <f t="shared" si="2006"/>
        <v>0</v>
      </c>
      <c r="AK1610" s="9">
        <f t="shared" si="2006"/>
        <v>520</v>
      </c>
      <c r="AL1610" s="9">
        <f t="shared" si="2006"/>
        <v>0</v>
      </c>
    </row>
    <row r="1611" spans="1:38" ht="16.5" hidden="1" customHeight="1">
      <c r="A1611" s="25" t="s">
        <v>67</v>
      </c>
      <c r="B1611" s="26" t="s">
        <v>537</v>
      </c>
      <c r="C1611" s="26" t="s">
        <v>21</v>
      </c>
      <c r="D1611" s="26" t="s">
        <v>59</v>
      </c>
      <c r="E1611" s="26" t="s">
        <v>64</v>
      </c>
      <c r="F1611" s="26" t="s">
        <v>68</v>
      </c>
      <c r="G1611" s="9">
        <v>520</v>
      </c>
      <c r="H1611" s="9"/>
      <c r="I1611" s="84"/>
      <c r="J1611" s="84"/>
      <c r="K1611" s="84"/>
      <c r="L1611" s="84"/>
      <c r="M1611" s="9">
        <f>G1611+I1611+J1611+K1611+L1611</f>
        <v>520</v>
      </c>
      <c r="N1611" s="9">
        <f>H1611+L1611</f>
        <v>0</v>
      </c>
      <c r="O1611" s="85"/>
      <c r="P1611" s="85"/>
      <c r="Q1611" s="85"/>
      <c r="R1611" s="85"/>
      <c r="S1611" s="9">
        <f>M1611+O1611+P1611+Q1611+R1611</f>
        <v>520</v>
      </c>
      <c r="T1611" s="9">
        <f>N1611+R1611</f>
        <v>0</v>
      </c>
      <c r="U1611" s="85"/>
      <c r="V1611" s="85"/>
      <c r="W1611" s="85"/>
      <c r="X1611" s="85"/>
      <c r="Y1611" s="9">
        <f>S1611+U1611+V1611+W1611+X1611</f>
        <v>520</v>
      </c>
      <c r="Z1611" s="9">
        <f>T1611+X1611</f>
        <v>0</v>
      </c>
      <c r="AA1611" s="85"/>
      <c r="AB1611" s="85"/>
      <c r="AC1611" s="85"/>
      <c r="AD1611" s="85"/>
      <c r="AE1611" s="9">
        <f>Y1611+AA1611+AB1611+AC1611+AD1611</f>
        <v>520</v>
      </c>
      <c r="AF1611" s="9">
        <f>Z1611+AD1611</f>
        <v>0</v>
      </c>
      <c r="AG1611" s="85"/>
      <c r="AH1611" s="85"/>
      <c r="AI1611" s="85"/>
      <c r="AJ1611" s="85"/>
      <c r="AK1611" s="9">
        <f>AE1611+AG1611+AH1611+AI1611+AJ1611</f>
        <v>520</v>
      </c>
      <c r="AL1611" s="9">
        <f>AF1611+AJ1611</f>
        <v>0</v>
      </c>
    </row>
    <row r="1612" spans="1:38" hidden="1">
      <c r="A1612" s="25"/>
      <c r="B1612" s="26"/>
      <c r="C1612" s="26"/>
      <c r="D1612" s="26"/>
      <c r="E1612" s="26"/>
      <c r="F1612" s="26"/>
      <c r="G1612" s="9"/>
      <c r="H1612" s="9"/>
      <c r="I1612" s="84"/>
      <c r="J1612" s="84"/>
      <c r="K1612" s="84"/>
      <c r="L1612" s="84"/>
      <c r="M1612" s="84"/>
      <c r="N1612" s="84"/>
      <c r="O1612" s="85"/>
      <c r="P1612" s="85"/>
      <c r="Q1612" s="85"/>
      <c r="R1612" s="85"/>
      <c r="S1612" s="85"/>
      <c r="T1612" s="85"/>
      <c r="U1612" s="85"/>
      <c r="V1612" s="85"/>
      <c r="W1612" s="85"/>
      <c r="X1612" s="85"/>
      <c r="Y1612" s="85"/>
      <c r="Z1612" s="85"/>
      <c r="AA1612" s="85"/>
      <c r="AB1612" s="85"/>
      <c r="AC1612" s="85"/>
      <c r="AD1612" s="85"/>
      <c r="AE1612" s="85"/>
      <c r="AF1612" s="85"/>
      <c r="AG1612" s="85"/>
      <c r="AH1612" s="85"/>
      <c r="AI1612" s="85"/>
      <c r="AJ1612" s="85"/>
      <c r="AK1612" s="85"/>
      <c r="AL1612" s="85"/>
    </row>
    <row r="1613" spans="1:38" ht="20.25" hidden="1">
      <c r="A1613" s="20" t="s">
        <v>401</v>
      </c>
      <c r="B1613" s="29"/>
      <c r="C1613" s="67"/>
      <c r="D1613" s="67"/>
      <c r="E1613" s="29"/>
      <c r="F1613" s="67"/>
      <c r="G1613" s="12" t="e">
        <f t="shared" ref="G1613:AL1613" si="2007">G13+G67+G135+G179+G1599+G283+G349+G457+G509+G647+G826+G937+G981+G1062+G1071+G1277+G1429+G1553</f>
        <v>#REF!</v>
      </c>
      <c r="H1613" s="12" t="e">
        <f t="shared" si="2007"/>
        <v>#REF!</v>
      </c>
      <c r="I1613" s="12">
        <f t="shared" si="2007"/>
        <v>-21307</v>
      </c>
      <c r="J1613" s="12">
        <f t="shared" si="2007"/>
        <v>73799</v>
      </c>
      <c r="K1613" s="12">
        <f t="shared" si="2007"/>
        <v>0</v>
      </c>
      <c r="L1613" s="12">
        <f t="shared" si="2007"/>
        <v>69688</v>
      </c>
      <c r="M1613" s="12">
        <f t="shared" si="2007"/>
        <v>7854330</v>
      </c>
      <c r="N1613" s="12">
        <f t="shared" si="2007"/>
        <v>835699</v>
      </c>
      <c r="O1613" s="12">
        <f t="shared" si="2007"/>
        <v>-4512</v>
      </c>
      <c r="P1613" s="12">
        <f t="shared" si="2007"/>
        <v>4512</v>
      </c>
      <c r="Q1613" s="12">
        <f t="shared" si="2007"/>
        <v>0</v>
      </c>
      <c r="R1613" s="12">
        <f t="shared" si="2007"/>
        <v>805050</v>
      </c>
      <c r="S1613" s="12">
        <f t="shared" si="2007"/>
        <v>8659380</v>
      </c>
      <c r="T1613" s="12">
        <f t="shared" si="2007"/>
        <v>1640749</v>
      </c>
      <c r="U1613" s="12">
        <f t="shared" si="2007"/>
        <v>-1009</v>
      </c>
      <c r="V1613" s="12">
        <f t="shared" si="2007"/>
        <v>1009</v>
      </c>
      <c r="W1613" s="12">
        <f t="shared" si="2007"/>
        <v>0</v>
      </c>
      <c r="X1613" s="12">
        <f t="shared" si="2007"/>
        <v>1692529</v>
      </c>
      <c r="Y1613" s="12">
        <f t="shared" si="2007"/>
        <v>10351909</v>
      </c>
      <c r="Z1613" s="12">
        <f t="shared" si="2007"/>
        <v>3333278</v>
      </c>
      <c r="AA1613" s="12">
        <f t="shared" si="2007"/>
        <v>-94918</v>
      </c>
      <c r="AB1613" s="12">
        <f t="shared" si="2007"/>
        <v>161288</v>
      </c>
      <c r="AC1613" s="12">
        <f t="shared" si="2007"/>
        <v>0</v>
      </c>
      <c r="AD1613" s="12">
        <f t="shared" si="2007"/>
        <v>3724944</v>
      </c>
      <c r="AE1613" s="12">
        <f t="shared" si="2007"/>
        <v>14143223</v>
      </c>
      <c r="AF1613" s="12">
        <f t="shared" si="2007"/>
        <v>7058222</v>
      </c>
      <c r="AG1613" s="12">
        <f t="shared" si="2007"/>
        <v>-6777</v>
      </c>
      <c r="AH1613" s="12">
        <f t="shared" si="2007"/>
        <v>6777</v>
      </c>
      <c r="AI1613" s="12">
        <f t="shared" si="2007"/>
        <v>0</v>
      </c>
      <c r="AJ1613" s="12">
        <f t="shared" si="2007"/>
        <v>34601</v>
      </c>
      <c r="AK1613" s="12">
        <f t="shared" si="2007"/>
        <v>14177824</v>
      </c>
      <c r="AL1613" s="12">
        <f t="shared" si="2007"/>
        <v>7092823</v>
      </c>
    </row>
    <row r="1615" spans="1:38">
      <c r="E1615" s="5"/>
      <c r="H1615" s="2"/>
      <c r="S1615" s="2"/>
    </row>
    <row r="1616" spans="1:38">
      <c r="H1616" s="2"/>
    </row>
  </sheetData>
  <autoFilter ref="A10:H1613">
    <filterColumn colId="1">
      <filters>
        <filter val="924"/>
      </filters>
    </filterColumn>
    <filterColumn colId="6" showButton="0"/>
  </autoFilter>
  <mergeCells count="52">
    <mergeCell ref="A5:AL5"/>
    <mergeCell ref="A6:AL6"/>
    <mergeCell ref="A7:AL7"/>
    <mergeCell ref="A1:AL1"/>
    <mergeCell ref="A2:AL2"/>
    <mergeCell ref="A3:AL3"/>
    <mergeCell ref="AG10:AG12"/>
    <mergeCell ref="AH10:AH12"/>
    <mergeCell ref="AI10:AI12"/>
    <mergeCell ref="AJ10:AJ12"/>
    <mergeCell ref="AK10:AL10"/>
    <mergeCell ref="AK11:AK12"/>
    <mergeCell ref="AL11:AL12"/>
    <mergeCell ref="AC10:AC12"/>
    <mergeCell ref="AD10:AD12"/>
    <mergeCell ref="AE10:AF10"/>
    <mergeCell ref="AE11:AE12"/>
    <mergeCell ref="AF11:AF12"/>
    <mergeCell ref="S11:S12"/>
    <mergeCell ref="T11:T12"/>
    <mergeCell ref="W10:W12"/>
    <mergeCell ref="X10:X12"/>
    <mergeCell ref="Y10:Z10"/>
    <mergeCell ref="Y11:Y12"/>
    <mergeCell ref="Z11:Z12"/>
    <mergeCell ref="F10:F12"/>
    <mergeCell ref="A8:F8"/>
    <mergeCell ref="G10:H10"/>
    <mergeCell ref="G11:G12"/>
    <mergeCell ref="H11:H12"/>
    <mergeCell ref="A10:A12"/>
    <mergeCell ref="B10:B12"/>
    <mergeCell ref="C10:C12"/>
    <mergeCell ref="D10:D12"/>
    <mergeCell ref="E10:E12"/>
    <mergeCell ref="A9:AL9"/>
    <mergeCell ref="AA10:AA12"/>
    <mergeCell ref="AB10:AB12"/>
    <mergeCell ref="I10:I12"/>
    <mergeCell ref="J10:J12"/>
    <mergeCell ref="K10:K12"/>
    <mergeCell ref="L10:L12"/>
    <mergeCell ref="M10:N10"/>
    <mergeCell ref="M11:M12"/>
    <mergeCell ref="N11:N12"/>
    <mergeCell ref="O10:O12"/>
    <mergeCell ref="P10:P12"/>
    <mergeCell ref="Q10:Q12"/>
    <mergeCell ref="R10:R12"/>
    <mergeCell ref="S10:T10"/>
    <mergeCell ref="V10:V12"/>
    <mergeCell ref="U10:U12"/>
  </mergeCells>
  <phoneticPr fontId="4" type="noConversion"/>
  <pageMargins left="0.39370078740157483" right="0.15748031496062992" top="0.35433070866141736" bottom="0.31496062992125984" header="0.19685039370078741" footer="0"/>
  <pageSetup paperSize="9" scale="70" fitToHeight="0" orientation="portrait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</vt:lpstr>
      <vt:lpstr>'2019'!Заголовки_для_печати</vt:lpstr>
      <vt:lpstr>'2019'!Область_печати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mamadeleeva.ed</cp:lastModifiedBy>
  <cp:lastPrinted>2019-03-28T12:53:45Z</cp:lastPrinted>
  <dcterms:created xsi:type="dcterms:W3CDTF">2015-05-28T09:44:52Z</dcterms:created>
  <dcterms:modified xsi:type="dcterms:W3CDTF">2019-05-10T08:49:29Z</dcterms:modified>
</cp:coreProperties>
</file>